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mc:AlternateContent xmlns:mc="http://schemas.openxmlformats.org/markup-compatibility/2006">
    <mc:Choice Requires="x15">
      <x15ac:absPath xmlns:x15ac="http://schemas.microsoft.com/office/spreadsheetml/2010/11/ac" url="https://storiesofdata-my.sharepoint.com/personal/vlad_storiesofdata_com/Documents/Datanauts/Projects/Veridion/Excel Addin/"/>
    </mc:Choice>
  </mc:AlternateContent>
  <xr:revisionPtr revIDLastSave="2303" documentId="13_ncr:1_{2A9512C0-EDFC-41EA-9952-931D1202A9C8}" xr6:coauthVersionLast="47" xr6:coauthVersionMax="47" xr10:uidLastSave="{3CC5ED91-8539-4EAB-A0BF-6B50801EDD72}"/>
  <bookViews>
    <workbookView xWindow="-108" yWindow="-108" windowWidth="23256" windowHeight="13176" tabRatio="637" xr2:uid="{00000000-000D-0000-FFFF-FFFF00000000}"/>
  </bookViews>
  <sheets>
    <sheet name="Match &amp; Enrich" sheetId="3" r:id="rId1"/>
    <sheet name="Search by Name" sheetId="1" r:id="rId2"/>
    <sheet name="Search by Website" sheetId="4" r:id="rId3"/>
    <sheet name="Search by Location" sheetId="5" r:id="rId4"/>
    <sheet name="Search by Postcode" sheetId="6" r:id="rId5"/>
    <sheet name="Search by Industry" sheetId="7" r:id="rId6"/>
    <sheet name="Search by Category" sheetId="8" r:id="rId7"/>
    <sheet name="Search by NAICS Code" sheetId="9" r:id="rId8"/>
    <sheet name="Search by Employee Count" sheetId="10" r:id="rId9"/>
    <sheet name="Search by Estimated Revenue" sheetId="11" r:id="rId10"/>
    <sheet name="Company Year Founded" sheetId="12" r:id="rId11"/>
    <sheet name="Company Keywords" sheetId="13" r:id="rId12"/>
    <sheet name="Company Products" sheetId="14" r:id="rId13"/>
    <sheet name="Advanced Search" sheetId="15" r:id="rId14"/>
    <sheet name="Companies Enriched in Explore" sheetId="16" r:id="rId15"/>
    <sheet name="Lists" sheetId="2" state="hidden"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6" i="3" l="1" a="1"/>
  <c r="H16" i="3"/>
  <c r="H9" i="3" a="1"/>
  <c r="H9" i="3"/>
  <c r="H17" i="3" a="1"/>
  <c r="H17" i="3"/>
  <c r="H21" i="1" a="1"/>
  <c r="H21" i="1"/>
  <c r="H21" i="8" a="1"/>
  <c r="H21" i="8"/>
  <c r="H25" i="3" a="1"/>
  <c r="H25" i="3"/>
  <c r="H24" i="3" a="1"/>
  <c r="H24" i="3"/>
  <c r="H23" i="3" a="1"/>
  <c r="H23" i="3"/>
  <c r="H22" i="3" a="1"/>
  <c r="H22" i="3"/>
  <c r="H21" i="3" a="1"/>
  <c r="H21" i="3"/>
  <c r="H20" i="3" a="1"/>
  <c r="H20" i="3"/>
  <c r="H19" i="3" a="1"/>
  <c r="H19" i="3"/>
  <c r="H18" i="3" a="1"/>
  <c r="H18" i="3"/>
  <c r="H15" i="3" a="1"/>
  <c r="H15" i="3"/>
  <c r="H14" i="3" a="1"/>
  <c r="H14" i="3"/>
  <c r="H13" i="3" a="1"/>
  <c r="H13" i="3"/>
  <c r="H12" i="3" a="1"/>
  <c r="H12" i="3"/>
  <c r="H11" i="3" a="1"/>
  <c r="H11" i="3"/>
  <c r="H10" i="3" a="1"/>
  <c r="H10" i="3"/>
  <c r="I9" i="3" a="1"/>
  <c r="I9" i="3"/>
  <c r="J9" i="3" a="1"/>
  <c r="J9" i="3"/>
  <c r="K9" i="3" a="1"/>
  <c r="K9" i="3"/>
  <c r="L9" i="3" a="1"/>
  <c r="L9" i="3"/>
  <c r="M9" i="3" a="1"/>
  <c r="M9" i="3"/>
  <c r="N9" i="3" a="1"/>
  <c r="N9" i="3"/>
  <c r="O9" i="3" a="1"/>
  <c r="O9" i="3"/>
  <c r="P9" i="3" a="1"/>
  <c r="P9" i="3"/>
  <c r="Q9" i="3" a="1"/>
  <c r="Q9" i="3"/>
  <c r="R9" i="3" a="1"/>
  <c r="R9" i="3"/>
  <c r="I10" i="3" a="1"/>
  <c r="I10" i="3"/>
  <c r="J10" i="3" a="1"/>
  <c r="J10" i="3"/>
  <c r="K10" i="3" a="1"/>
  <c r="K10" i="3"/>
  <c r="L10" i="3" a="1"/>
  <c r="L10" i="3"/>
  <c r="M10" i="3" a="1"/>
  <c r="M10" i="3"/>
  <c r="N10" i="3" a="1"/>
  <c r="N10" i="3"/>
  <c r="O10" i="3" a="1"/>
  <c r="O10" i="3"/>
  <c r="P10" i="3" a="1"/>
  <c r="P10" i="3"/>
  <c r="Q10" i="3" a="1"/>
  <c r="Q10" i="3"/>
  <c r="R10" i="3" a="1"/>
  <c r="R10" i="3"/>
  <c r="I11" i="3" a="1"/>
  <c r="I11" i="3"/>
  <c r="J11" i="3" a="1"/>
  <c r="J11" i="3"/>
  <c r="K11" i="3" a="1"/>
  <c r="K11" i="3"/>
  <c r="L11" i="3" a="1"/>
  <c r="L11" i="3"/>
  <c r="M11" i="3" a="1"/>
  <c r="M11" i="3"/>
  <c r="N11" i="3" a="1"/>
  <c r="N11" i="3"/>
  <c r="O11" i="3" a="1"/>
  <c r="O11" i="3"/>
  <c r="P11" i="3" a="1"/>
  <c r="P11" i="3"/>
  <c r="Q11" i="3" a="1"/>
  <c r="Q11" i="3"/>
  <c r="R11" i="3" a="1"/>
  <c r="R11" i="3"/>
  <c r="I12" i="3" a="1"/>
  <c r="I12" i="3"/>
  <c r="J12" i="3" a="1"/>
  <c r="J12" i="3"/>
  <c r="K12" i="3" a="1"/>
  <c r="K12" i="3"/>
  <c r="L12" i="3" a="1"/>
  <c r="L12" i="3"/>
  <c r="M12" i="3" a="1"/>
  <c r="M12" i="3"/>
  <c r="N12" i="3" a="1"/>
  <c r="N12" i="3"/>
  <c r="O12" i="3" a="1"/>
  <c r="O12" i="3"/>
  <c r="P12" i="3" a="1"/>
  <c r="P12" i="3"/>
  <c r="Q12" i="3" a="1"/>
  <c r="Q12" i="3"/>
  <c r="R12" i="3" a="1"/>
  <c r="R12" i="3"/>
  <c r="I13" i="3" a="1"/>
  <c r="I13" i="3"/>
  <c r="J13" i="3" a="1"/>
  <c r="J13" i="3"/>
  <c r="K13" i="3" a="1"/>
  <c r="K13" i="3"/>
  <c r="L13" i="3" a="1"/>
  <c r="L13" i="3"/>
  <c r="M13" i="3" a="1"/>
  <c r="M13" i="3"/>
  <c r="N13" i="3" a="1"/>
  <c r="N13" i="3"/>
  <c r="O13" i="3" a="1"/>
  <c r="O13" i="3"/>
  <c r="P13" i="3" a="1"/>
  <c r="P13" i="3"/>
  <c r="Q13" i="3" a="1"/>
  <c r="Q13" i="3"/>
  <c r="R13" i="3" a="1"/>
  <c r="R13" i="3"/>
  <c r="I14" i="3" a="1"/>
  <c r="I14" i="3"/>
  <c r="J14" i="3" a="1"/>
  <c r="J14" i="3"/>
  <c r="K14" i="3" a="1"/>
  <c r="K14" i="3"/>
  <c r="L14" i="3" a="1"/>
  <c r="L14" i="3"/>
  <c r="M14" i="3" a="1"/>
  <c r="M14" i="3"/>
  <c r="N14" i="3" a="1"/>
  <c r="N14" i="3"/>
  <c r="O14" i="3" a="1"/>
  <c r="O14" i="3"/>
  <c r="P14" i="3" a="1"/>
  <c r="P14" i="3"/>
  <c r="Q14" i="3" a="1"/>
  <c r="Q14" i="3"/>
  <c r="R14" i="3" a="1"/>
  <c r="R14" i="3"/>
  <c r="I15" i="3" a="1"/>
  <c r="I15" i="3"/>
  <c r="J15" i="3" a="1"/>
  <c r="J15" i="3"/>
  <c r="K15" i="3" a="1"/>
  <c r="K15" i="3"/>
  <c r="L15" i="3" a="1"/>
  <c r="L15" i="3"/>
  <c r="M15" i="3" a="1"/>
  <c r="M15" i="3"/>
  <c r="N15" i="3" a="1"/>
  <c r="N15" i="3"/>
  <c r="O15" i="3" a="1"/>
  <c r="O15" i="3"/>
  <c r="P15" i="3" a="1"/>
  <c r="P15" i="3"/>
  <c r="Q15" i="3" a="1"/>
  <c r="Q15" i="3"/>
  <c r="R15" i="3" a="1"/>
  <c r="R15" i="3"/>
  <c r="I16" i="3" a="1"/>
  <c r="I16" i="3"/>
  <c r="J16" i="3" a="1"/>
  <c r="J16" i="3"/>
  <c r="K16" i="3" a="1"/>
  <c r="K16" i="3"/>
  <c r="L16" i="3" a="1"/>
  <c r="L16" i="3"/>
  <c r="M16" i="3" a="1"/>
  <c r="M16" i="3"/>
  <c r="N16" i="3" a="1"/>
  <c r="N16" i="3"/>
  <c r="O16" i="3" a="1"/>
  <c r="O16" i="3"/>
  <c r="P16" i="3" a="1"/>
  <c r="P16" i="3"/>
  <c r="Q16" i="3" a="1"/>
  <c r="Q16" i="3"/>
  <c r="R16" i="3" a="1"/>
  <c r="R16" i="3"/>
  <c r="I17" i="3" a="1"/>
  <c r="I17" i="3"/>
  <c r="J17" i="3" a="1"/>
  <c r="J17" i="3"/>
  <c r="K17" i="3" a="1"/>
  <c r="K17" i="3"/>
  <c r="L17" i="3" a="1"/>
  <c r="L17" i="3"/>
  <c r="M17" i="3" a="1"/>
  <c r="M17" i="3"/>
  <c r="N17" i="3" a="1"/>
  <c r="N17" i="3"/>
  <c r="O17" i="3" a="1"/>
  <c r="O17" i="3"/>
  <c r="P17" i="3" a="1"/>
  <c r="P17" i="3"/>
  <c r="Q17" i="3" a="1"/>
  <c r="Q17" i="3"/>
  <c r="R17" i="3" a="1"/>
  <c r="R17" i="3"/>
  <c r="I18" i="3" a="1"/>
  <c r="I18" i="3"/>
  <c r="J18" i="3" a="1"/>
  <c r="J18" i="3"/>
  <c r="K18" i="3" a="1"/>
  <c r="K18" i="3"/>
  <c r="L18" i="3" a="1"/>
  <c r="L18" i="3"/>
  <c r="M18" i="3" a="1"/>
  <c r="M18" i="3"/>
  <c r="N18" i="3" a="1"/>
  <c r="N18" i="3"/>
  <c r="O18" i="3" a="1"/>
  <c r="O18" i="3"/>
  <c r="P18" i="3" a="1"/>
  <c r="P18" i="3"/>
  <c r="Q18" i="3" a="1"/>
  <c r="Q18" i="3"/>
  <c r="R18" i="3" a="1"/>
  <c r="R18" i="3"/>
  <c r="I19" i="3" a="1"/>
  <c r="I19" i="3"/>
  <c r="J19" i="3" a="1"/>
  <c r="J19" i="3"/>
  <c r="K19" i="3" a="1"/>
  <c r="K19" i="3"/>
  <c r="L19" i="3" a="1"/>
  <c r="L19" i="3"/>
  <c r="M19" i="3" a="1"/>
  <c r="M19" i="3"/>
  <c r="N19" i="3" a="1"/>
  <c r="N19" i="3"/>
  <c r="O19" i="3" a="1"/>
  <c r="O19" i="3"/>
  <c r="P19" i="3" a="1"/>
  <c r="P19" i="3"/>
  <c r="Q19" i="3" a="1"/>
  <c r="Q19" i="3"/>
  <c r="R19" i="3" a="1"/>
  <c r="R19" i="3"/>
  <c r="I20" i="3" a="1"/>
  <c r="I20" i="3"/>
  <c r="J20" i="3" a="1"/>
  <c r="J20" i="3"/>
  <c r="K20" i="3" a="1"/>
  <c r="K20" i="3"/>
  <c r="L20" i="3" a="1"/>
  <c r="L20" i="3"/>
  <c r="M20" i="3" a="1"/>
  <c r="M20" i="3"/>
  <c r="N20" i="3" a="1"/>
  <c r="N20" i="3"/>
  <c r="O20" i="3" a="1"/>
  <c r="O20" i="3"/>
  <c r="P20" i="3" a="1"/>
  <c r="P20" i="3"/>
  <c r="Q20" i="3" a="1"/>
  <c r="Q20" i="3"/>
  <c r="R20" i="3" a="1"/>
  <c r="R20" i="3"/>
  <c r="I21" i="3" a="1"/>
  <c r="I21" i="3"/>
  <c r="J21" i="3" a="1"/>
  <c r="J21" i="3"/>
  <c r="K21" i="3" a="1"/>
  <c r="K21" i="3"/>
  <c r="L21" i="3" a="1"/>
  <c r="L21" i="3"/>
  <c r="M21" i="3" a="1"/>
  <c r="M21" i="3"/>
  <c r="N21" i="3" a="1"/>
  <c r="N21" i="3"/>
  <c r="O21" i="3" a="1"/>
  <c r="O21" i="3"/>
  <c r="P21" i="3" a="1"/>
  <c r="P21" i="3"/>
  <c r="Q21" i="3" a="1"/>
  <c r="Q21" i="3"/>
  <c r="R21" i="3" a="1"/>
  <c r="R21" i="3"/>
  <c r="I22" i="3" a="1"/>
  <c r="I22" i="3"/>
  <c r="J22" i="3" a="1"/>
  <c r="J22" i="3"/>
  <c r="K22" i="3" a="1"/>
  <c r="K22" i="3"/>
  <c r="L22" i="3" a="1"/>
  <c r="L22" i="3"/>
  <c r="M22" i="3" a="1"/>
  <c r="M22" i="3"/>
  <c r="N22" i="3" a="1"/>
  <c r="N22" i="3"/>
  <c r="O22" i="3" a="1"/>
  <c r="O22" i="3"/>
  <c r="P22" i="3" a="1"/>
  <c r="P22" i="3"/>
  <c r="Q22" i="3" a="1"/>
  <c r="Q22" i="3"/>
  <c r="R22" i="3" a="1"/>
  <c r="R22" i="3"/>
  <c r="I23" i="3" a="1"/>
  <c r="I23" i="3"/>
  <c r="J23" i="3" a="1"/>
  <c r="J23" i="3"/>
  <c r="K23" i="3" a="1"/>
  <c r="K23" i="3"/>
  <c r="L23" i="3" a="1"/>
  <c r="L23" i="3"/>
  <c r="M23" i="3" a="1"/>
  <c r="M23" i="3"/>
  <c r="N23" i="3" a="1"/>
  <c r="N23" i="3"/>
  <c r="O23" i="3" a="1"/>
  <c r="O23" i="3"/>
  <c r="P23" i="3" a="1"/>
  <c r="P23" i="3"/>
  <c r="Q23" i="3" a="1"/>
  <c r="Q23" i="3"/>
  <c r="R23" i="3" a="1"/>
  <c r="R23" i="3"/>
  <c r="I24" i="3" a="1"/>
  <c r="I24" i="3"/>
  <c r="J24" i="3" a="1"/>
  <c r="J24" i="3"/>
  <c r="K24" i="3" a="1"/>
  <c r="K24" i="3"/>
  <c r="L24" i="3" a="1"/>
  <c r="L24" i="3"/>
  <c r="M24" i="3" a="1"/>
  <c r="M24" i="3"/>
  <c r="N24" i="3" a="1"/>
  <c r="N24" i="3"/>
  <c r="O24" i="3" a="1"/>
  <c r="O24" i="3"/>
  <c r="P24" i="3" a="1"/>
  <c r="P24" i="3"/>
  <c r="Q24" i="3" a="1"/>
  <c r="Q24" i="3"/>
  <c r="R24" i="3" a="1"/>
  <c r="R24" i="3"/>
  <c r="I25" i="3" a="1"/>
  <c r="I25" i="3"/>
  <c r="J25" i="3" a="1"/>
  <c r="J25" i="3"/>
  <c r="K25" i="3" a="1"/>
  <c r="K25" i="3"/>
  <c r="L25" i="3" a="1"/>
  <c r="L25" i="3"/>
  <c r="M25" i="3" a="1"/>
  <c r="M25" i="3"/>
  <c r="N25" i="3" a="1"/>
  <c r="N25" i="3"/>
  <c r="O25" i="3" a="1"/>
  <c r="O25" i="3"/>
  <c r="P25" i="3" a="1"/>
  <c r="P25" i="3"/>
  <c r="Q25" i="3" a="1"/>
  <c r="Q25" i="3"/>
  <c r="R25" i="3" a="1"/>
  <c r="R25" i="3"/>
  <c r="H33" i="15" a="1"/>
  <c r="H33" i="15"/>
  <c r="H21" i="14" a="1"/>
  <c r="H21" i="14"/>
  <c r="H21" i="13" a="1"/>
  <c r="H21" i="13"/>
  <c r="H21" i="12" a="1"/>
  <c r="H21" i="12"/>
  <c r="H21" i="11" a="1"/>
  <c r="H21" i="11"/>
  <c r="H21" i="10" a="1"/>
  <c r="H21" i="10"/>
  <c r="H21" i="9" a="1"/>
  <c r="H21" i="9"/>
  <c r="H21" i="7" a="1"/>
  <c r="H21" i="7"/>
  <c r="H21" i="6" a="1"/>
  <c r="H21" i="6"/>
  <c r="H21" i="5" a="1"/>
  <c r="H21" i="5"/>
  <c r="H21" i="4" a="1"/>
  <c r="H21" i="4"/>
  <c r="J217" i="16" a="1"/>
  <c r="J217" i="16"/>
  <c r="K217" i="16" a="1"/>
  <c r="K217" i="16"/>
  <c r="L217" i="16" a="1"/>
  <c r="L217" i="16"/>
  <c r="M217" i="16" a="1"/>
  <c r="M217" i="16"/>
  <c r="N217" i="16" a="1"/>
  <c r="N217" i="16"/>
  <c r="J218" i="16" a="1"/>
  <c r="J218" i="16"/>
  <c r="K218" i="16" a="1"/>
  <c r="K218" i="16"/>
  <c r="L218" i="16" a="1"/>
  <c r="L218" i="16"/>
  <c r="M218" i="16" a="1"/>
  <c r="M218" i="16"/>
  <c r="N218" i="16" a="1"/>
  <c r="N218" i="16"/>
  <c r="J219" i="16" a="1"/>
  <c r="J219" i="16"/>
  <c r="K219" i="16" a="1"/>
  <c r="K219" i="16"/>
  <c r="L219" i="16" a="1"/>
  <c r="L219" i="16"/>
  <c r="M219" i="16" a="1"/>
  <c r="M219" i="16"/>
  <c r="N219" i="16" a="1"/>
  <c r="N219" i="16"/>
  <c r="J220" i="16" a="1"/>
  <c r="J220" i="16"/>
  <c r="K220" i="16" a="1"/>
  <c r="K220" i="16"/>
  <c r="L220" i="16" a="1"/>
  <c r="L220" i="16"/>
  <c r="M220" i="16" a="1"/>
  <c r="M220" i="16"/>
  <c r="N220" i="16" a="1"/>
  <c r="N220" i="16"/>
  <c r="J221" i="16" a="1"/>
  <c r="J221" i="16"/>
  <c r="K221" i="16" a="1"/>
  <c r="K221" i="16"/>
  <c r="L221" i="16" a="1"/>
  <c r="L221" i="16"/>
  <c r="M221" i="16" a="1"/>
  <c r="M221" i="16"/>
  <c r="N221" i="16" a="1"/>
  <c r="N221" i="16"/>
  <c r="J222" i="16" a="1"/>
  <c r="J222" i="16"/>
  <c r="K222" i="16" a="1"/>
  <c r="K222" i="16"/>
  <c r="L222" i="16" a="1"/>
  <c r="L222" i="16"/>
  <c r="M222" i="16" a="1"/>
  <c r="M222" i="16"/>
  <c r="N222" i="16" a="1"/>
  <c r="N222" i="16"/>
  <c r="J223" i="16" a="1"/>
  <c r="J223" i="16"/>
  <c r="K223" i="16" a="1"/>
  <c r="K223" i="16"/>
  <c r="L223" i="16" a="1"/>
  <c r="L223" i="16"/>
  <c r="M223" i="16" a="1"/>
  <c r="M223" i="16"/>
  <c r="N223" i="16" a="1"/>
  <c r="N223" i="16"/>
  <c r="J224" i="16" a="1"/>
  <c r="J224" i="16"/>
  <c r="K224" i="16" a="1"/>
  <c r="K224" i="16"/>
  <c r="L224" i="16" a="1"/>
  <c r="L224" i="16"/>
  <c r="M224" i="16" a="1"/>
  <c r="M224" i="16"/>
  <c r="N224" i="16" a="1"/>
  <c r="N224" i="16"/>
  <c r="J225" i="16" a="1"/>
  <c r="J225" i="16"/>
  <c r="K225" i="16" a="1"/>
  <c r="K225" i="16"/>
  <c r="L225" i="16" a="1"/>
  <c r="L225" i="16"/>
  <c r="M225" i="16" a="1"/>
  <c r="M225" i="16"/>
  <c r="N225" i="16" a="1"/>
  <c r="N225" i="16"/>
  <c r="J226" i="16" a="1"/>
  <c r="J226" i="16"/>
  <c r="K226" i="16" a="1"/>
  <c r="K226" i="16"/>
  <c r="L226" i="16" a="1"/>
  <c r="L226" i="16"/>
  <c r="M226" i="16" a="1"/>
  <c r="M226" i="16"/>
  <c r="N226" i="16" a="1"/>
  <c r="N226" i="16"/>
  <c r="J227" i="16" a="1"/>
  <c r="J227" i="16"/>
  <c r="K227" i="16" a="1"/>
  <c r="K227" i="16"/>
  <c r="L227" i="16" a="1"/>
  <c r="L227" i="16"/>
  <c r="M227" i="16" a="1"/>
  <c r="M227" i="16"/>
  <c r="N227" i="16" a="1"/>
  <c r="N227" i="16"/>
  <c r="J228" i="16" a="1"/>
  <c r="J228" i="16"/>
  <c r="K228" i="16" a="1"/>
  <c r="K228" i="16"/>
  <c r="L228" i="16" a="1"/>
  <c r="L228" i="16"/>
  <c r="M228" i="16" a="1"/>
  <c r="M228" i="16"/>
  <c r="N228" i="16" a="1"/>
  <c r="N228" i="16"/>
  <c r="J229" i="16" a="1"/>
  <c r="J229" i="16"/>
  <c r="K229" i="16" a="1"/>
  <c r="K229" i="16"/>
  <c r="L229" i="16" a="1"/>
  <c r="L229" i="16"/>
  <c r="M229" i="16" a="1"/>
  <c r="M229" i="16"/>
  <c r="N229" i="16" a="1"/>
  <c r="N229" i="16"/>
  <c r="J230" i="16" a="1"/>
  <c r="J230" i="16"/>
  <c r="K230" i="16" a="1"/>
  <c r="K230" i="16"/>
  <c r="L230" i="16" a="1"/>
  <c r="L230" i="16"/>
  <c r="M230" i="16" a="1"/>
  <c r="M230" i="16"/>
  <c r="N230" i="16" a="1"/>
  <c r="N230" i="16"/>
  <c r="J231" i="16" a="1"/>
  <c r="J231" i="16"/>
  <c r="K231" i="16" a="1"/>
  <c r="K231" i="16"/>
  <c r="L231" i="16" a="1"/>
  <c r="L231" i="16"/>
  <c r="M231" i="16" a="1"/>
  <c r="M231" i="16"/>
  <c r="N231" i="16" a="1"/>
  <c r="N231" i="16"/>
  <c r="J232" i="16" a="1"/>
  <c r="J232" i="16"/>
  <c r="K232" i="16" a="1"/>
  <c r="K232" i="16"/>
  <c r="L232" i="16" a="1"/>
  <c r="L232" i="16"/>
  <c r="M232" i="16" a="1"/>
  <c r="M232" i="16"/>
  <c r="N232" i="16" a="1"/>
  <c r="N232" i="16"/>
  <c r="J4" i="16" a="1"/>
  <c r="J4" i="16"/>
  <c r="K4" i="16" a="1"/>
  <c r="K4" i="16"/>
  <c r="L4" i="16" a="1"/>
  <c r="L4" i="16"/>
  <c r="M4" i="16" a="1"/>
  <c r="M4" i="16"/>
  <c r="N4" i="16" a="1"/>
  <c r="N4" i="16"/>
  <c r="J5" i="16" a="1"/>
  <c r="J5" i="16"/>
  <c r="K5" i="16" a="1"/>
  <c r="K5" i="16"/>
  <c r="L5" i="16" a="1"/>
  <c r="L5" i="16"/>
  <c r="M5" i="16" a="1"/>
  <c r="M5" i="16"/>
  <c r="N5" i="16" a="1"/>
  <c r="N5" i="16"/>
  <c r="J6" i="16" a="1"/>
  <c r="J6" i="16"/>
  <c r="K6" i="16" a="1"/>
  <c r="K6" i="16"/>
  <c r="L6" i="16" a="1"/>
  <c r="L6" i="16"/>
  <c r="M6" i="16" a="1"/>
  <c r="M6" i="16"/>
  <c r="N6" i="16" a="1"/>
  <c r="N6" i="16"/>
  <c r="J7" i="16" a="1"/>
  <c r="J7" i="16"/>
  <c r="K7" i="16" a="1"/>
  <c r="K7" i="16"/>
  <c r="L7" i="16" a="1"/>
  <c r="L7" i="16"/>
  <c r="M7" i="16" a="1"/>
  <c r="M7" i="16"/>
  <c r="N7" i="16" a="1"/>
  <c r="N7" i="16"/>
  <c r="J8" i="16" a="1"/>
  <c r="J8" i="16"/>
  <c r="K8" i="16" a="1"/>
  <c r="K8" i="16"/>
  <c r="L8" i="16" a="1"/>
  <c r="L8" i="16"/>
  <c r="M8" i="16" a="1"/>
  <c r="M8" i="16"/>
  <c r="N8" i="16" a="1"/>
  <c r="N8" i="16"/>
  <c r="J9" i="16" a="1"/>
  <c r="J9" i="16"/>
  <c r="K9" i="16" a="1"/>
  <c r="K9" i="16"/>
  <c r="L9" i="16" a="1"/>
  <c r="L9" i="16"/>
  <c r="M9" i="16" a="1"/>
  <c r="M9" i="16"/>
  <c r="N9" i="16" a="1"/>
  <c r="N9" i="16"/>
  <c r="J10" i="16" a="1"/>
  <c r="J10" i="16"/>
  <c r="K10" i="16" a="1"/>
  <c r="K10" i="16"/>
  <c r="L10" i="16" a="1"/>
  <c r="L10" i="16"/>
  <c r="M10" i="16" a="1"/>
  <c r="M10" i="16"/>
  <c r="N10" i="16" a="1"/>
  <c r="N10" i="16"/>
  <c r="J11" i="16" a="1"/>
  <c r="J11" i="16"/>
  <c r="K11" i="16" a="1"/>
  <c r="K11" i="16"/>
  <c r="L11" i="16" a="1"/>
  <c r="L11" i="16"/>
  <c r="M11" i="16" a="1"/>
  <c r="M11" i="16"/>
  <c r="N11" i="16" a="1"/>
  <c r="N11" i="16"/>
  <c r="J41" i="16" a="1"/>
  <c r="J41" i="16"/>
  <c r="K41" i="16" a="1"/>
  <c r="K41" i="16"/>
  <c r="L41" i="16" a="1"/>
  <c r="L41" i="16"/>
  <c r="M41" i="16" a="1"/>
  <c r="M41" i="16"/>
  <c r="N41" i="16" a="1"/>
  <c r="N41" i="16"/>
  <c r="J42" i="16" a="1"/>
  <c r="J42" i="16"/>
  <c r="K42" i="16" a="1"/>
  <c r="K42" i="16"/>
  <c r="L42" i="16" a="1"/>
  <c r="L42" i="16"/>
  <c r="M42" i="16" a="1"/>
  <c r="M42" i="16"/>
  <c r="N42" i="16" a="1"/>
  <c r="N42" i="16"/>
  <c r="J43" i="16" a="1"/>
  <c r="J43" i="16"/>
  <c r="K43" i="16" a="1"/>
  <c r="K43" i="16"/>
  <c r="L43" i="16" a="1"/>
  <c r="L43" i="16"/>
  <c r="M43" i="16" a="1"/>
  <c r="M43" i="16"/>
  <c r="N43" i="16" a="1"/>
  <c r="N43" i="16"/>
  <c r="J44" i="16" a="1"/>
  <c r="J44" i="16"/>
  <c r="K44" i="16" a="1"/>
  <c r="K44" i="16"/>
  <c r="L44" i="16" a="1"/>
  <c r="L44" i="16"/>
  <c r="M44" i="16" a="1"/>
  <c r="M44" i="16"/>
  <c r="N44" i="16" a="1"/>
  <c r="N44" i="16"/>
  <c r="J45" i="16" a="1"/>
  <c r="J45" i="16"/>
  <c r="K45" i="16" a="1"/>
  <c r="K45" i="16"/>
  <c r="L45" i="16" a="1"/>
  <c r="L45" i="16"/>
  <c r="M45" i="16" a="1"/>
  <c r="M45" i="16"/>
  <c r="N45" i="16" a="1"/>
  <c r="N45" i="16"/>
  <c r="J46" i="16" a="1"/>
  <c r="J46" i="16"/>
  <c r="K46" i="16" a="1"/>
  <c r="K46" i="16"/>
  <c r="L46" i="16" a="1"/>
  <c r="L46" i="16"/>
  <c r="M46" i="16" a="1"/>
  <c r="M46" i="16"/>
  <c r="N46" i="16" a="1"/>
  <c r="N46" i="16"/>
  <c r="J47" i="16" a="1"/>
  <c r="J47" i="16"/>
  <c r="K47" i="16" a="1"/>
  <c r="K47" i="16"/>
  <c r="L47" i="16" a="1"/>
  <c r="L47" i="16"/>
  <c r="M47" i="16" a="1"/>
  <c r="M47" i="16"/>
  <c r="N47" i="16" a="1"/>
  <c r="N47" i="16"/>
  <c r="J48" i="16" a="1"/>
  <c r="J48" i="16"/>
  <c r="K48" i="16" a="1"/>
  <c r="K48" i="16"/>
  <c r="L48" i="16" a="1"/>
  <c r="L48" i="16"/>
  <c r="M48" i="16" a="1"/>
  <c r="M48" i="16"/>
  <c r="N48" i="16" a="1"/>
  <c r="N48" i="16"/>
  <c r="J49" i="16" a="1"/>
  <c r="J49" i="16"/>
  <c r="K49" i="16" a="1"/>
  <c r="K49" i="16"/>
  <c r="L49" i="16" a="1"/>
  <c r="L49" i="16"/>
  <c r="M49" i="16" a="1"/>
  <c r="M49" i="16"/>
  <c r="N49" i="16" a="1"/>
  <c r="N49" i="16"/>
  <c r="J50" i="16" a="1"/>
  <c r="J50" i="16"/>
  <c r="K50" i="16" a="1"/>
  <c r="K50" i="16"/>
  <c r="L50" i="16" a="1"/>
  <c r="L50" i="16"/>
  <c r="M50" i="16" a="1"/>
  <c r="M50" i="16"/>
  <c r="N50" i="16" a="1"/>
  <c r="N50" i="16"/>
  <c r="J51" i="16" a="1"/>
  <c r="J51" i="16"/>
  <c r="K51" i="16" a="1"/>
  <c r="K51" i="16"/>
  <c r="L51" i="16" a="1"/>
  <c r="L51" i="16"/>
  <c r="M51" i="16" a="1"/>
  <c r="M51" i="16"/>
  <c r="N51" i="16" a="1"/>
  <c r="N51" i="16"/>
  <c r="J52" i="16" a="1"/>
  <c r="J52" i="16"/>
  <c r="K52" i="16" a="1"/>
  <c r="K52" i="16"/>
  <c r="L52" i="16" a="1"/>
  <c r="L52" i="16"/>
  <c r="M52" i="16" a="1"/>
  <c r="M52" i="16"/>
  <c r="N52" i="16" a="1"/>
  <c r="N52" i="16"/>
  <c r="J53" i="16" a="1"/>
  <c r="J53" i="16"/>
  <c r="K53" i="16" a="1"/>
  <c r="K53" i="16"/>
  <c r="L53" i="16" a="1"/>
  <c r="L53" i="16"/>
  <c r="M53" i="16" a="1"/>
  <c r="M53" i="16"/>
  <c r="N53" i="16" a="1"/>
  <c r="N53" i="16"/>
  <c r="J54" i="16" a="1"/>
  <c r="J54" i="16"/>
  <c r="K54" i="16" a="1"/>
  <c r="K54" i="16"/>
  <c r="L54" i="16" a="1"/>
  <c r="L54" i="16"/>
  <c r="M54" i="16" a="1"/>
  <c r="M54" i="16"/>
  <c r="N54" i="16" a="1"/>
  <c r="N54" i="16"/>
  <c r="J55" i="16" a="1"/>
  <c r="J55" i="16"/>
  <c r="K55" i="16" a="1"/>
  <c r="K55" i="16"/>
  <c r="L55" i="16" a="1"/>
  <c r="L55" i="16"/>
  <c r="M55" i="16" a="1"/>
  <c r="M55" i="16"/>
  <c r="N55" i="16" a="1"/>
  <c r="N55" i="16"/>
  <c r="J56" i="16" a="1"/>
  <c r="J56" i="16"/>
  <c r="K56" i="16" a="1"/>
  <c r="K56" i="16"/>
  <c r="L56" i="16" a="1"/>
  <c r="L56" i="16"/>
  <c r="M56" i="16" a="1"/>
  <c r="M56" i="16"/>
  <c r="N56" i="16" a="1"/>
  <c r="N56" i="16"/>
  <c r="J57" i="16" a="1"/>
  <c r="J57" i="16"/>
  <c r="K57" i="16" a="1"/>
  <c r="K57" i="16"/>
  <c r="L57" i="16" a="1"/>
  <c r="L57" i="16"/>
  <c r="M57" i="16" a="1"/>
  <c r="M57" i="16"/>
  <c r="N57" i="16" a="1"/>
  <c r="N57" i="16"/>
  <c r="J58" i="16" a="1"/>
  <c r="J58" i="16"/>
  <c r="K58" i="16" a="1"/>
  <c r="K58" i="16"/>
  <c r="L58" i="16" a="1"/>
  <c r="L58" i="16"/>
  <c r="M58" i="16" a="1"/>
  <c r="M58" i="16"/>
  <c r="N58" i="16" a="1"/>
  <c r="N58" i="16"/>
  <c r="J59" i="16" a="1"/>
  <c r="J59" i="16"/>
  <c r="K59" i="16" a="1"/>
  <c r="K59" i="16"/>
  <c r="L59" i="16" a="1"/>
  <c r="L59" i="16"/>
  <c r="M59" i="16" a="1"/>
  <c r="M59" i="16"/>
  <c r="N59" i="16" a="1"/>
  <c r="N59" i="16"/>
  <c r="J60" i="16" a="1"/>
  <c r="J60" i="16"/>
  <c r="K60" i="16" a="1"/>
  <c r="K60" i="16"/>
  <c r="L60" i="16" a="1"/>
  <c r="L60" i="16"/>
  <c r="M60" i="16" a="1"/>
  <c r="M60" i="16"/>
  <c r="N60" i="16" a="1"/>
  <c r="N60" i="16"/>
  <c r="J61" i="16" a="1"/>
  <c r="J61" i="16"/>
  <c r="K61" i="16" a="1"/>
  <c r="K61" i="16"/>
  <c r="L61" i="16" a="1"/>
  <c r="L61" i="16"/>
  <c r="M61" i="16" a="1"/>
  <c r="M61" i="16"/>
  <c r="N61" i="16" a="1"/>
  <c r="N61" i="16"/>
  <c r="J62" i="16" a="1"/>
  <c r="J62" i="16"/>
  <c r="K62" i="16" a="1"/>
  <c r="K62" i="16"/>
  <c r="L62" i="16" a="1"/>
  <c r="L62" i="16"/>
  <c r="M62" i="16" a="1"/>
  <c r="M62" i="16"/>
  <c r="N62" i="16" a="1"/>
  <c r="N62" i="16"/>
  <c r="J63" i="16" a="1"/>
  <c r="J63" i="16"/>
  <c r="K63" i="16" a="1"/>
  <c r="K63" i="16"/>
  <c r="L63" i="16" a="1"/>
  <c r="L63" i="16"/>
  <c r="M63" i="16" a="1"/>
  <c r="M63" i="16"/>
  <c r="N63" i="16" a="1"/>
  <c r="N63" i="16"/>
  <c r="J64" i="16" a="1"/>
  <c r="J64" i="16"/>
  <c r="K64" i="16" a="1"/>
  <c r="K64" i="16"/>
  <c r="L64" i="16" a="1"/>
  <c r="L64" i="16"/>
  <c r="M64" i="16" a="1"/>
  <c r="M64" i="16"/>
  <c r="N64" i="16" a="1"/>
  <c r="N64" i="16"/>
  <c r="J65" i="16" a="1"/>
  <c r="J65" i="16"/>
  <c r="K65" i="16" a="1"/>
  <c r="K65" i="16"/>
  <c r="L65" i="16" a="1"/>
  <c r="L65" i="16"/>
  <c r="M65" i="16" a="1"/>
  <c r="M65" i="16"/>
  <c r="N65" i="16" a="1"/>
  <c r="N65" i="16"/>
  <c r="J66" i="16" a="1"/>
  <c r="J66" i="16"/>
  <c r="K66" i="16" a="1"/>
  <c r="K66" i="16"/>
  <c r="L66" i="16" a="1"/>
  <c r="L66" i="16"/>
  <c r="M66" i="16" a="1"/>
  <c r="M66" i="16"/>
  <c r="N66" i="16" a="1"/>
  <c r="N66" i="16"/>
  <c r="J67" i="16" a="1"/>
  <c r="J67" i="16"/>
  <c r="K67" i="16" a="1"/>
  <c r="K67" i="16"/>
  <c r="L67" i="16" a="1"/>
  <c r="L67" i="16"/>
  <c r="M67" i="16" a="1"/>
  <c r="M67" i="16"/>
  <c r="N67" i="16" a="1"/>
  <c r="N67" i="16"/>
  <c r="J68" i="16" a="1"/>
  <c r="J68" i="16"/>
  <c r="K68" i="16" a="1"/>
  <c r="K68" i="16"/>
  <c r="L68" i="16" a="1"/>
  <c r="L68" i="16"/>
  <c r="M68" i="16" a="1"/>
  <c r="M68" i="16"/>
  <c r="N68" i="16" a="1"/>
  <c r="N68" i="16"/>
  <c r="J69" i="16" a="1"/>
  <c r="J69" i="16"/>
  <c r="K69" i="16" a="1"/>
  <c r="K69" i="16"/>
  <c r="L69" i="16" a="1"/>
  <c r="L69" i="16"/>
  <c r="M69" i="16" a="1"/>
  <c r="M69" i="16"/>
  <c r="N69" i="16" a="1"/>
  <c r="N69" i="16"/>
  <c r="J70" i="16" a="1"/>
  <c r="J70" i="16"/>
  <c r="K70" i="16" a="1"/>
  <c r="K70" i="16"/>
  <c r="L70" i="16" a="1"/>
  <c r="L70" i="16"/>
  <c r="M70" i="16" a="1"/>
  <c r="M70" i="16"/>
  <c r="N70" i="16" a="1"/>
  <c r="N70" i="16"/>
  <c r="J71" i="16" a="1"/>
  <c r="J71" i="16"/>
  <c r="K71" i="16" a="1"/>
  <c r="K71" i="16"/>
  <c r="L71" i="16" a="1"/>
  <c r="L71" i="16"/>
  <c r="M71" i="16" a="1"/>
  <c r="M71" i="16"/>
  <c r="N71" i="16" a="1"/>
  <c r="N71" i="16"/>
  <c r="J72" i="16" a="1"/>
  <c r="J72" i="16"/>
  <c r="K72" i="16" a="1"/>
  <c r="K72" i="16"/>
  <c r="L72" i="16" a="1"/>
  <c r="L72" i="16"/>
  <c r="M72" i="16" a="1"/>
  <c r="M72" i="16"/>
  <c r="N72" i="16" a="1"/>
  <c r="N72" i="16"/>
  <c r="J73" i="16" a="1"/>
  <c r="J73" i="16"/>
  <c r="K73" i="16" a="1"/>
  <c r="K73" i="16"/>
  <c r="L73" i="16" a="1"/>
  <c r="L73" i="16"/>
  <c r="M73" i="16" a="1"/>
  <c r="M73" i="16"/>
  <c r="N73" i="16" a="1"/>
  <c r="N73" i="16"/>
  <c r="J74" i="16" a="1"/>
  <c r="J74" i="16"/>
  <c r="K74" i="16" a="1"/>
  <c r="K74" i="16"/>
  <c r="L74" i="16" a="1"/>
  <c r="L74" i="16"/>
  <c r="M74" i="16" a="1"/>
  <c r="M74" i="16"/>
  <c r="N74" i="16" a="1"/>
  <c r="N74" i="16"/>
  <c r="J75" i="16" a="1"/>
  <c r="J75" i="16"/>
  <c r="K75" i="16" a="1"/>
  <c r="K75" i="16"/>
  <c r="L75" i="16" a="1"/>
  <c r="L75" i="16"/>
  <c r="M75" i="16" a="1"/>
  <c r="M75" i="16"/>
  <c r="N75" i="16" a="1"/>
  <c r="N75" i="16"/>
  <c r="J76" i="16" a="1"/>
  <c r="J76" i="16"/>
  <c r="K76" i="16" a="1"/>
  <c r="K76" i="16"/>
  <c r="L76" i="16" a="1"/>
  <c r="L76" i="16"/>
  <c r="M76" i="16" a="1"/>
  <c r="M76" i="16"/>
  <c r="N76" i="16" a="1"/>
  <c r="N76" i="16"/>
  <c r="J77" i="16" a="1"/>
  <c r="J77" i="16"/>
  <c r="K77" i="16" a="1"/>
  <c r="K77" i="16"/>
  <c r="L77" i="16" a="1"/>
  <c r="L77" i="16"/>
  <c r="M77" i="16" a="1"/>
  <c r="M77" i="16"/>
  <c r="N77" i="16" a="1"/>
  <c r="N77" i="16"/>
  <c r="J78" i="16" a="1"/>
  <c r="J78" i="16"/>
  <c r="K78" i="16" a="1"/>
  <c r="K78" i="16"/>
  <c r="L78" i="16" a="1"/>
  <c r="L78" i="16"/>
  <c r="M78" i="16" a="1"/>
  <c r="M78" i="16"/>
  <c r="N78" i="16" a="1"/>
  <c r="N78" i="16"/>
  <c r="J79" i="16" a="1"/>
  <c r="J79" i="16"/>
  <c r="K79" i="16" a="1"/>
  <c r="K79" i="16"/>
  <c r="L79" i="16" a="1"/>
  <c r="L79" i="16"/>
  <c r="M79" i="16" a="1"/>
  <c r="M79" i="16"/>
  <c r="N79" i="16" a="1"/>
  <c r="N79" i="16"/>
  <c r="J80" i="16" a="1"/>
  <c r="J80" i="16"/>
  <c r="K80" i="16" a="1"/>
  <c r="K80" i="16"/>
  <c r="L80" i="16" a="1"/>
  <c r="L80" i="16"/>
  <c r="M80" i="16" a="1"/>
  <c r="M80" i="16"/>
  <c r="N80" i="16" a="1"/>
  <c r="N80" i="16"/>
  <c r="J81" i="16" a="1"/>
  <c r="J81" i="16"/>
  <c r="K81" i="16" a="1"/>
  <c r="K81" i="16"/>
  <c r="L81" i="16" a="1"/>
  <c r="L81" i="16"/>
  <c r="M81" i="16" a="1"/>
  <c r="M81" i="16"/>
  <c r="N81" i="16" a="1"/>
  <c r="N81" i="16"/>
  <c r="J82" i="16" a="1"/>
  <c r="J82" i="16"/>
  <c r="K82" i="16" a="1"/>
  <c r="K82" i="16"/>
  <c r="L82" i="16" a="1"/>
  <c r="L82" i="16"/>
  <c r="M82" i="16" a="1"/>
  <c r="M82" i="16"/>
  <c r="N82" i="16" a="1"/>
  <c r="N82" i="16"/>
  <c r="J83" i="16" a="1"/>
  <c r="J83" i="16"/>
  <c r="K83" i="16" a="1"/>
  <c r="K83" i="16"/>
  <c r="L83" i="16" a="1"/>
  <c r="L83" i="16"/>
  <c r="M83" i="16" a="1"/>
  <c r="M83" i="16"/>
  <c r="N83" i="16" a="1"/>
  <c r="N83" i="16"/>
  <c r="J84" i="16" a="1"/>
  <c r="J84" i="16"/>
  <c r="K84" i="16" a="1"/>
  <c r="K84" i="16"/>
  <c r="L84" i="16" a="1"/>
  <c r="L84" i="16"/>
  <c r="M84" i="16" a="1"/>
  <c r="M84" i="16"/>
  <c r="N84" i="16" a="1"/>
  <c r="N84" i="16"/>
  <c r="J85" i="16" a="1"/>
  <c r="J85" i="16"/>
  <c r="K85" i="16" a="1"/>
  <c r="K85" i="16"/>
  <c r="L85" i="16" a="1"/>
  <c r="L85" i="16"/>
  <c r="M85" i="16" a="1"/>
  <c r="M85" i="16"/>
  <c r="N85" i="16" a="1"/>
  <c r="N85" i="16"/>
  <c r="J86" i="16" a="1"/>
  <c r="J86" i="16"/>
  <c r="K86" i="16" a="1"/>
  <c r="K86" i="16"/>
  <c r="L86" i="16" a="1"/>
  <c r="L86" i="16"/>
  <c r="M86" i="16" a="1"/>
  <c r="M86" i="16"/>
  <c r="N86" i="16" a="1"/>
  <c r="N86" i="16"/>
  <c r="J87" i="16" a="1"/>
  <c r="J87" i="16"/>
  <c r="K87" i="16" a="1"/>
  <c r="K87" i="16"/>
  <c r="L87" i="16" a="1"/>
  <c r="L87" i="16"/>
  <c r="M87" i="16" a="1"/>
  <c r="M87" i="16"/>
  <c r="N87" i="16" a="1"/>
  <c r="N87" i="16"/>
  <c r="J88" i="16" a="1"/>
  <c r="J88" i="16"/>
  <c r="K88" i="16" a="1"/>
  <c r="K88" i="16"/>
  <c r="L88" i="16" a="1"/>
  <c r="L88" i="16"/>
  <c r="M88" i="16" a="1"/>
  <c r="M88" i="16"/>
  <c r="N88" i="16" a="1"/>
  <c r="N88" i="16"/>
  <c r="J89" i="16" a="1"/>
  <c r="J89" i="16"/>
  <c r="K89" i="16" a="1"/>
  <c r="K89" i="16"/>
  <c r="L89" i="16" a="1"/>
  <c r="L89" i="16"/>
  <c r="M89" i="16" a="1"/>
  <c r="M89" i="16"/>
  <c r="N89" i="16" a="1"/>
  <c r="N89" i="16"/>
  <c r="J90" i="16" a="1"/>
  <c r="J90" i="16"/>
  <c r="K90" i="16" a="1"/>
  <c r="K90" i="16"/>
  <c r="L90" i="16" a="1"/>
  <c r="L90" i="16"/>
  <c r="M90" i="16" a="1"/>
  <c r="M90" i="16"/>
  <c r="N90" i="16" a="1"/>
  <c r="N90" i="16"/>
  <c r="J91" i="16" a="1"/>
  <c r="J91" i="16"/>
  <c r="K91" i="16" a="1"/>
  <c r="K91" i="16"/>
  <c r="L91" i="16" a="1"/>
  <c r="L91" i="16"/>
  <c r="M91" i="16" a="1"/>
  <c r="M91" i="16"/>
  <c r="N91" i="16" a="1"/>
  <c r="N91" i="16"/>
  <c r="J92" i="16" a="1"/>
  <c r="J92" i="16"/>
  <c r="K92" i="16" a="1"/>
  <c r="K92" i="16"/>
  <c r="L92" i="16" a="1"/>
  <c r="L92" i="16"/>
  <c r="M92" i="16" a="1"/>
  <c r="M92" i="16"/>
  <c r="N92" i="16" a="1"/>
  <c r="N92" i="16"/>
  <c r="J93" i="16" a="1"/>
  <c r="J93" i="16"/>
  <c r="K93" i="16" a="1"/>
  <c r="K93" i="16"/>
  <c r="L93" i="16" a="1"/>
  <c r="L93" i="16"/>
  <c r="M93" i="16" a="1"/>
  <c r="M93" i="16"/>
  <c r="N93" i="16" a="1"/>
  <c r="N93" i="16"/>
  <c r="J94" i="16" a="1"/>
  <c r="J94" i="16"/>
  <c r="K94" i="16" a="1"/>
  <c r="K94" i="16"/>
  <c r="L94" i="16" a="1"/>
  <c r="L94" i="16"/>
  <c r="M94" i="16" a="1"/>
  <c r="M94" i="16"/>
  <c r="N94" i="16" a="1"/>
  <c r="N94" i="16"/>
  <c r="J95" i="16" a="1"/>
  <c r="J95" i="16"/>
  <c r="K95" i="16" a="1"/>
  <c r="K95" i="16"/>
  <c r="L95" i="16" a="1"/>
  <c r="L95" i="16"/>
  <c r="M95" i="16" a="1"/>
  <c r="M95" i="16"/>
  <c r="N95" i="16" a="1"/>
  <c r="N95" i="16"/>
  <c r="J96" i="16" a="1"/>
  <c r="J96" i="16"/>
  <c r="K96" i="16" a="1"/>
  <c r="K96" i="16"/>
  <c r="L96" i="16" a="1"/>
  <c r="L96" i="16"/>
  <c r="M96" i="16" a="1"/>
  <c r="M96" i="16"/>
  <c r="N96" i="16" a="1"/>
  <c r="N96" i="16"/>
  <c r="J97" i="16" a="1"/>
  <c r="J97" i="16"/>
  <c r="K97" i="16" a="1"/>
  <c r="K97" i="16"/>
  <c r="L97" i="16" a="1"/>
  <c r="L97" i="16"/>
  <c r="M97" i="16" a="1"/>
  <c r="M97" i="16"/>
  <c r="N97" i="16" a="1"/>
  <c r="N97" i="16"/>
  <c r="J98" i="16" a="1"/>
  <c r="J98" i="16"/>
  <c r="K98" i="16" a="1"/>
  <c r="K98" i="16"/>
  <c r="L98" i="16" a="1"/>
  <c r="L98" i="16"/>
  <c r="M98" i="16" a="1"/>
  <c r="M98" i="16"/>
  <c r="N98" i="16" a="1"/>
  <c r="N98" i="16"/>
  <c r="J99" i="16" a="1"/>
  <c r="J99" i="16"/>
  <c r="K99" i="16" a="1"/>
  <c r="K99" i="16"/>
  <c r="L99" i="16" a="1"/>
  <c r="L99" i="16"/>
  <c r="M99" i="16" a="1"/>
  <c r="M99" i="16"/>
  <c r="N99" i="16" a="1"/>
  <c r="N99" i="16"/>
  <c r="J100" i="16" a="1"/>
  <c r="J100" i="16"/>
  <c r="K100" i="16" a="1"/>
  <c r="K100" i="16"/>
  <c r="L100" i="16" a="1"/>
  <c r="L100" i="16"/>
  <c r="M100" i="16" a="1"/>
  <c r="M100" i="16"/>
  <c r="N100" i="16" a="1"/>
  <c r="N100" i="16"/>
  <c r="J101" i="16" a="1"/>
  <c r="J101" i="16"/>
  <c r="K101" i="16" a="1"/>
  <c r="K101" i="16"/>
  <c r="L101" i="16" a="1"/>
  <c r="L101" i="16"/>
  <c r="M101" i="16" a="1"/>
  <c r="M101" i="16"/>
  <c r="N101" i="16" a="1"/>
  <c r="N101" i="16"/>
  <c r="J102" i="16" a="1"/>
  <c r="J102" i="16"/>
  <c r="K102" i="16" a="1"/>
  <c r="K102" i="16"/>
  <c r="L102" i="16" a="1"/>
  <c r="L102" i="16"/>
  <c r="M102" i="16" a="1"/>
  <c r="M102" i="16"/>
  <c r="N102" i="16" a="1"/>
  <c r="N102" i="16"/>
  <c r="J103" i="16" a="1"/>
  <c r="J103" i="16"/>
  <c r="K103" i="16" a="1"/>
  <c r="K103" i="16"/>
  <c r="L103" i="16" a="1"/>
  <c r="L103" i="16"/>
  <c r="M103" i="16" a="1"/>
  <c r="M103" i="16"/>
  <c r="N103" i="16" a="1"/>
  <c r="N103" i="16"/>
  <c r="J104" i="16" a="1"/>
  <c r="J104" i="16"/>
  <c r="K104" i="16" a="1"/>
  <c r="K104" i="16"/>
  <c r="L104" i="16" a="1"/>
  <c r="L104" i="16"/>
  <c r="M104" i="16" a="1"/>
  <c r="M104" i="16"/>
  <c r="N104" i="16" a="1"/>
  <c r="N104" i="16"/>
  <c r="J105" i="16" a="1"/>
  <c r="J105" i="16"/>
  <c r="K105" i="16" a="1"/>
  <c r="K105" i="16"/>
  <c r="L105" i="16" a="1"/>
  <c r="L105" i="16"/>
  <c r="M105" i="16" a="1"/>
  <c r="M105" i="16"/>
  <c r="N105" i="16" a="1"/>
  <c r="N105" i="16"/>
  <c r="J106" i="16" a="1"/>
  <c r="J106" i="16"/>
  <c r="K106" i="16" a="1"/>
  <c r="K106" i="16"/>
  <c r="L106" i="16" a="1"/>
  <c r="L106" i="16"/>
  <c r="M106" i="16" a="1"/>
  <c r="M106" i="16"/>
  <c r="N106" i="16" a="1"/>
  <c r="N106" i="16"/>
  <c r="J107" i="16" a="1"/>
  <c r="J107" i="16"/>
  <c r="K107" i="16" a="1"/>
  <c r="K107" i="16"/>
  <c r="L107" i="16" a="1"/>
  <c r="L107" i="16"/>
  <c r="M107" i="16" a="1"/>
  <c r="M107" i="16"/>
  <c r="N107" i="16" a="1"/>
  <c r="N107" i="16"/>
  <c r="J108" i="16" a="1"/>
  <c r="J108" i="16"/>
  <c r="K108" i="16" a="1"/>
  <c r="K108" i="16"/>
  <c r="L108" i="16" a="1"/>
  <c r="L108" i="16"/>
  <c r="M108" i="16" a="1"/>
  <c r="M108" i="16"/>
  <c r="N108" i="16" a="1"/>
  <c r="N108" i="16"/>
  <c r="J109" i="16" a="1"/>
  <c r="J109" i="16"/>
  <c r="K109" i="16" a="1"/>
  <c r="K109" i="16"/>
  <c r="L109" i="16" a="1"/>
  <c r="L109" i="16"/>
  <c r="M109" i="16" a="1"/>
  <c r="M109" i="16"/>
  <c r="N109" i="16" a="1"/>
  <c r="N109" i="16"/>
  <c r="J110" i="16" a="1"/>
  <c r="J110" i="16"/>
  <c r="K110" i="16" a="1"/>
  <c r="K110" i="16"/>
  <c r="L110" i="16" a="1"/>
  <c r="L110" i="16"/>
  <c r="M110" i="16" a="1"/>
  <c r="M110" i="16"/>
  <c r="N110" i="16" a="1"/>
  <c r="N110" i="16"/>
  <c r="J111" i="16" a="1"/>
  <c r="J111" i="16"/>
  <c r="K111" i="16" a="1"/>
  <c r="K111" i="16"/>
  <c r="L111" i="16" a="1"/>
  <c r="L111" i="16"/>
  <c r="M111" i="16" a="1"/>
  <c r="M111" i="16"/>
  <c r="N111" i="16" a="1"/>
  <c r="N111" i="16"/>
  <c r="J112" i="16" a="1"/>
  <c r="J112" i="16"/>
  <c r="K112" i="16" a="1"/>
  <c r="K112" i="16"/>
  <c r="L112" i="16" a="1"/>
  <c r="L112" i="16"/>
  <c r="M112" i="16" a="1"/>
  <c r="M112" i="16"/>
  <c r="N112" i="16" a="1"/>
  <c r="N112" i="16"/>
  <c r="J113" i="16" a="1"/>
  <c r="J113" i="16"/>
  <c r="K113" i="16" a="1"/>
  <c r="K113" i="16"/>
  <c r="L113" i="16" a="1"/>
  <c r="L113" i="16"/>
  <c r="M113" i="16" a="1"/>
  <c r="M113" i="16"/>
  <c r="N113" i="16" a="1"/>
  <c r="N113" i="16"/>
  <c r="J114" i="16" a="1"/>
  <c r="J114" i="16"/>
  <c r="K114" i="16" a="1"/>
  <c r="K114" i="16"/>
  <c r="L114" i="16" a="1"/>
  <c r="L114" i="16"/>
  <c r="M114" i="16" a="1"/>
  <c r="M114" i="16"/>
  <c r="N114" i="16" a="1"/>
  <c r="N114" i="16"/>
  <c r="J115" i="16" a="1"/>
  <c r="J115" i="16"/>
  <c r="K115" i="16" a="1"/>
  <c r="K115" i="16"/>
  <c r="L115" i="16" a="1"/>
  <c r="L115" i="16"/>
  <c r="M115" i="16" a="1"/>
  <c r="M115" i="16"/>
  <c r="N115" i="16" a="1"/>
  <c r="N115" i="16"/>
  <c r="J116" i="16" a="1"/>
  <c r="J116" i="16"/>
  <c r="K116" i="16" a="1"/>
  <c r="K116" i="16"/>
  <c r="L116" i="16" a="1"/>
  <c r="L116" i="16"/>
  <c r="M116" i="16" a="1"/>
  <c r="M116" i="16"/>
  <c r="N116" i="16" a="1"/>
  <c r="N116" i="16"/>
  <c r="J117" i="16" a="1"/>
  <c r="J117" i="16"/>
  <c r="K117" i="16" a="1"/>
  <c r="K117" i="16"/>
  <c r="L117" i="16" a="1"/>
  <c r="L117" i="16"/>
  <c r="M117" i="16" a="1"/>
  <c r="M117" i="16"/>
  <c r="N117" i="16" a="1"/>
  <c r="N117" i="16"/>
  <c r="J118" i="16" a="1"/>
  <c r="J118" i="16"/>
  <c r="K118" i="16" a="1"/>
  <c r="K118" i="16"/>
  <c r="L118" i="16" a="1"/>
  <c r="L118" i="16"/>
  <c r="M118" i="16" a="1"/>
  <c r="M118" i="16"/>
  <c r="N118" i="16" a="1"/>
  <c r="N118" i="16"/>
  <c r="J119" i="16" a="1"/>
  <c r="J119" i="16"/>
  <c r="K119" i="16" a="1"/>
  <c r="K119" i="16"/>
  <c r="L119" i="16" a="1"/>
  <c r="L119" i="16"/>
  <c r="M119" i="16" a="1"/>
  <c r="M119" i="16"/>
  <c r="N119" i="16" a="1"/>
  <c r="N119" i="16"/>
  <c r="J120" i="16" a="1"/>
  <c r="J120" i="16"/>
  <c r="K120" i="16" a="1"/>
  <c r="K120" i="16"/>
  <c r="L120" i="16" a="1"/>
  <c r="L120" i="16"/>
  <c r="M120" i="16" a="1"/>
  <c r="M120" i="16"/>
  <c r="N120" i="16" a="1"/>
  <c r="N120" i="16"/>
  <c r="J121" i="16" a="1"/>
  <c r="J121" i="16"/>
  <c r="K121" i="16" a="1"/>
  <c r="K121" i="16"/>
  <c r="L121" i="16" a="1"/>
  <c r="L121" i="16"/>
  <c r="M121" i="16" a="1"/>
  <c r="M121" i="16"/>
  <c r="N121" i="16" a="1"/>
  <c r="N121" i="16"/>
  <c r="J122" i="16" a="1"/>
  <c r="J122" i="16"/>
  <c r="K122" i="16" a="1"/>
  <c r="K122" i="16"/>
  <c r="L122" i="16" a="1"/>
  <c r="L122" i="16"/>
  <c r="M122" i="16" a="1"/>
  <c r="M122" i="16"/>
  <c r="N122" i="16" a="1"/>
  <c r="N122" i="16"/>
  <c r="J123" i="16" a="1"/>
  <c r="J123" i="16"/>
  <c r="K123" i="16" a="1"/>
  <c r="K123" i="16"/>
  <c r="L123" i="16" a="1"/>
  <c r="L123" i="16"/>
  <c r="M123" i="16" a="1"/>
  <c r="M123" i="16"/>
  <c r="N123" i="16" a="1"/>
  <c r="N123" i="16"/>
  <c r="J124" i="16" a="1"/>
  <c r="J124" i="16"/>
  <c r="K124" i="16" a="1"/>
  <c r="K124" i="16"/>
  <c r="L124" i="16" a="1"/>
  <c r="L124" i="16"/>
  <c r="M124" i="16" a="1"/>
  <c r="M124" i="16"/>
  <c r="N124" i="16" a="1"/>
  <c r="N124" i="16"/>
  <c r="J125" i="16" a="1"/>
  <c r="J125" i="16"/>
  <c r="K125" i="16" a="1"/>
  <c r="K125" i="16"/>
  <c r="L125" i="16" a="1"/>
  <c r="L125" i="16"/>
  <c r="M125" i="16" a="1"/>
  <c r="M125" i="16"/>
  <c r="N125" i="16" a="1"/>
  <c r="N125" i="16"/>
  <c r="J126" i="16" a="1"/>
  <c r="J126" i="16"/>
  <c r="K126" i="16" a="1"/>
  <c r="K126" i="16"/>
  <c r="L126" i="16" a="1"/>
  <c r="L126" i="16"/>
  <c r="M126" i="16" a="1"/>
  <c r="M126" i="16"/>
  <c r="N126" i="16" a="1"/>
  <c r="N126" i="16"/>
  <c r="J127" i="16" a="1"/>
  <c r="J127" i="16"/>
  <c r="K127" i="16" a="1"/>
  <c r="K127" i="16"/>
  <c r="L127" i="16" a="1"/>
  <c r="L127" i="16"/>
  <c r="M127" i="16" a="1"/>
  <c r="M127" i="16"/>
  <c r="N127" i="16" a="1"/>
  <c r="N127" i="16"/>
  <c r="J128" i="16" a="1"/>
  <c r="J128" i="16"/>
  <c r="K128" i="16" a="1"/>
  <c r="K128" i="16"/>
  <c r="L128" i="16" a="1"/>
  <c r="L128" i="16"/>
  <c r="M128" i="16" a="1"/>
  <c r="M128" i="16"/>
  <c r="N128" i="16" a="1"/>
  <c r="N128" i="16"/>
  <c r="J129" i="16" a="1"/>
  <c r="J129" i="16"/>
  <c r="K129" i="16" a="1"/>
  <c r="K129" i="16"/>
  <c r="L129" i="16" a="1"/>
  <c r="L129" i="16"/>
  <c r="M129" i="16" a="1"/>
  <c r="M129" i="16"/>
  <c r="N129" i="16" a="1"/>
  <c r="N129" i="16"/>
  <c r="J130" i="16" a="1"/>
  <c r="J130" i="16"/>
  <c r="K130" i="16" a="1"/>
  <c r="K130" i="16"/>
  <c r="L130" i="16" a="1"/>
  <c r="L130" i="16"/>
  <c r="M130" i="16" a="1"/>
  <c r="M130" i="16"/>
  <c r="N130" i="16" a="1"/>
  <c r="N130" i="16"/>
  <c r="J131" i="16" a="1"/>
  <c r="J131" i="16"/>
  <c r="K131" i="16" a="1"/>
  <c r="K131" i="16"/>
  <c r="L131" i="16" a="1"/>
  <c r="L131" i="16"/>
  <c r="M131" i="16" a="1"/>
  <c r="M131" i="16"/>
  <c r="N131" i="16" a="1"/>
  <c r="N131" i="16"/>
  <c r="J132" i="16" a="1"/>
  <c r="J132" i="16"/>
  <c r="K132" i="16" a="1"/>
  <c r="K132" i="16"/>
  <c r="L132" i="16" a="1"/>
  <c r="L132" i="16"/>
  <c r="M132" i="16" a="1"/>
  <c r="M132" i="16"/>
  <c r="N132" i="16" a="1"/>
  <c r="N132" i="16"/>
  <c r="J133" i="16" a="1"/>
  <c r="J133" i="16"/>
  <c r="K133" i="16" a="1"/>
  <c r="K133" i="16"/>
  <c r="L133" i="16" a="1"/>
  <c r="L133" i="16"/>
  <c r="M133" i="16" a="1"/>
  <c r="M133" i="16"/>
  <c r="N133" i="16" a="1"/>
  <c r="N133" i="16"/>
  <c r="J134" i="16" a="1"/>
  <c r="J134" i="16"/>
  <c r="K134" i="16" a="1"/>
  <c r="K134" i="16"/>
  <c r="L134" i="16" a="1"/>
  <c r="L134" i="16"/>
  <c r="M134" i="16" a="1"/>
  <c r="M134" i="16"/>
  <c r="N134" i="16" a="1"/>
  <c r="N134" i="16"/>
  <c r="J135" i="16" a="1"/>
  <c r="J135" i="16"/>
  <c r="K135" i="16" a="1"/>
  <c r="K135" i="16"/>
  <c r="L135" i="16" a="1"/>
  <c r="L135" i="16"/>
  <c r="M135" i="16" a="1"/>
  <c r="M135" i="16"/>
  <c r="N135" i="16" a="1"/>
  <c r="N135" i="16"/>
  <c r="J136" i="16" a="1"/>
  <c r="J136" i="16"/>
  <c r="K136" i="16" a="1"/>
  <c r="K136" i="16"/>
  <c r="L136" i="16" a="1"/>
  <c r="L136" i="16"/>
  <c r="M136" i="16" a="1"/>
  <c r="M136" i="16"/>
  <c r="N136" i="16" a="1"/>
  <c r="N136" i="16"/>
  <c r="J137" i="16" a="1"/>
  <c r="J137" i="16"/>
  <c r="K137" i="16" a="1"/>
  <c r="K137" i="16"/>
  <c r="L137" i="16" a="1"/>
  <c r="L137" i="16"/>
  <c r="M137" i="16" a="1"/>
  <c r="M137" i="16"/>
  <c r="N137" i="16" a="1"/>
  <c r="N137" i="16"/>
  <c r="J138" i="16" a="1"/>
  <c r="J138" i="16"/>
  <c r="K138" i="16" a="1"/>
  <c r="K138" i="16"/>
  <c r="L138" i="16" a="1"/>
  <c r="L138" i="16"/>
  <c r="M138" i="16" a="1"/>
  <c r="M138" i="16"/>
  <c r="N138" i="16" a="1"/>
  <c r="N138" i="16"/>
  <c r="J139" i="16" a="1"/>
  <c r="J139" i="16"/>
  <c r="K139" i="16" a="1"/>
  <c r="K139" i="16"/>
  <c r="L139" i="16" a="1"/>
  <c r="L139" i="16"/>
  <c r="M139" i="16" a="1"/>
  <c r="M139" i="16"/>
  <c r="N139" i="16" a="1"/>
  <c r="N139" i="16"/>
  <c r="J140" i="16" a="1"/>
  <c r="J140" i="16"/>
  <c r="K140" i="16" a="1"/>
  <c r="K140" i="16"/>
  <c r="L140" i="16" a="1"/>
  <c r="L140" i="16"/>
  <c r="M140" i="16" a="1"/>
  <c r="M140" i="16"/>
  <c r="N140" i="16" a="1"/>
  <c r="N140" i="16"/>
  <c r="J141" i="16" a="1"/>
  <c r="J141" i="16"/>
  <c r="K141" i="16" a="1"/>
  <c r="K141" i="16"/>
  <c r="L141" i="16" a="1"/>
  <c r="L141" i="16"/>
  <c r="M141" i="16" a="1"/>
  <c r="M141" i="16"/>
  <c r="N141" i="16" a="1"/>
  <c r="N141" i="16"/>
  <c r="J142" i="16" a="1"/>
  <c r="J142" i="16"/>
  <c r="K142" i="16" a="1"/>
  <c r="K142" i="16"/>
  <c r="L142" i="16" a="1"/>
  <c r="L142" i="16"/>
  <c r="M142" i="16" a="1"/>
  <c r="M142" i="16"/>
  <c r="N142" i="16" a="1"/>
  <c r="N142" i="16"/>
  <c r="J143" i="16" a="1"/>
  <c r="J143" i="16"/>
  <c r="K143" i="16" a="1"/>
  <c r="K143" i="16"/>
  <c r="L143" i="16" a="1"/>
  <c r="L143" i="16"/>
  <c r="M143" i="16" a="1"/>
  <c r="M143" i="16"/>
  <c r="N143" i="16" a="1"/>
  <c r="N143" i="16"/>
  <c r="J144" i="16" a="1"/>
  <c r="J144" i="16"/>
  <c r="K144" i="16" a="1"/>
  <c r="K144" i="16"/>
  <c r="L144" i="16" a="1"/>
  <c r="L144" i="16"/>
  <c r="M144" i="16" a="1"/>
  <c r="M144" i="16"/>
  <c r="N144" i="16" a="1"/>
  <c r="N144" i="16"/>
  <c r="J145" i="16" a="1"/>
  <c r="J145" i="16"/>
  <c r="K145" i="16" a="1"/>
  <c r="K145" i="16"/>
  <c r="L145" i="16" a="1"/>
  <c r="L145" i="16"/>
  <c r="M145" i="16" a="1"/>
  <c r="M145" i="16"/>
  <c r="N145" i="16" a="1"/>
  <c r="N145" i="16"/>
  <c r="J146" i="16" a="1"/>
  <c r="J146" i="16"/>
  <c r="K146" i="16" a="1"/>
  <c r="K146" i="16"/>
  <c r="L146" i="16" a="1"/>
  <c r="L146" i="16"/>
  <c r="M146" i="16" a="1"/>
  <c r="M146" i="16"/>
  <c r="N146" i="16" a="1"/>
  <c r="N146" i="16"/>
  <c r="J147" i="16" a="1"/>
  <c r="J147" i="16"/>
  <c r="K147" i="16" a="1"/>
  <c r="K147" i="16"/>
  <c r="L147" i="16" a="1"/>
  <c r="L147" i="16"/>
  <c r="M147" i="16" a="1"/>
  <c r="M147" i="16"/>
  <c r="N147" i="16" a="1"/>
  <c r="N147" i="16"/>
  <c r="J148" i="16" a="1"/>
  <c r="J148" i="16"/>
  <c r="K148" i="16" a="1"/>
  <c r="K148" i="16"/>
  <c r="L148" i="16" a="1"/>
  <c r="L148" i="16"/>
  <c r="M148" i="16" a="1"/>
  <c r="M148" i="16"/>
  <c r="N148" i="16" a="1"/>
  <c r="N148" i="16"/>
  <c r="J149" i="16" a="1"/>
  <c r="J149" i="16"/>
  <c r="K149" i="16" a="1"/>
  <c r="K149" i="16"/>
  <c r="L149" i="16" a="1"/>
  <c r="L149" i="16"/>
  <c r="M149" i="16" a="1"/>
  <c r="M149" i="16"/>
  <c r="N149" i="16" a="1"/>
  <c r="N149" i="16"/>
  <c r="J150" i="16" a="1"/>
  <c r="J150" i="16"/>
  <c r="K150" i="16" a="1"/>
  <c r="K150" i="16"/>
  <c r="L150" i="16" a="1"/>
  <c r="L150" i="16"/>
  <c r="M150" i="16" a="1"/>
  <c r="M150" i="16"/>
  <c r="N150" i="16" a="1"/>
  <c r="N150" i="16"/>
  <c r="J151" i="16" a="1"/>
  <c r="J151" i="16"/>
  <c r="K151" i="16" a="1"/>
  <c r="K151" i="16"/>
  <c r="L151" i="16" a="1"/>
  <c r="L151" i="16"/>
  <c r="M151" i="16" a="1"/>
  <c r="M151" i="16"/>
  <c r="N151" i="16" a="1"/>
  <c r="N151" i="16"/>
  <c r="J152" i="16" a="1"/>
  <c r="J152" i="16"/>
  <c r="K152" i="16" a="1"/>
  <c r="K152" i="16"/>
  <c r="L152" i="16" a="1"/>
  <c r="L152" i="16"/>
  <c r="M152" i="16" a="1"/>
  <c r="M152" i="16"/>
  <c r="N152" i="16" a="1"/>
  <c r="N152" i="16"/>
  <c r="J153" i="16" a="1"/>
  <c r="J153" i="16"/>
  <c r="K153" i="16" a="1"/>
  <c r="K153" i="16"/>
  <c r="L153" i="16" a="1"/>
  <c r="L153" i="16"/>
  <c r="M153" i="16" a="1"/>
  <c r="M153" i="16"/>
  <c r="N153" i="16" a="1"/>
  <c r="N153" i="16"/>
  <c r="J154" i="16" a="1"/>
  <c r="J154" i="16"/>
  <c r="K154" i="16" a="1"/>
  <c r="K154" i="16"/>
  <c r="L154" i="16" a="1"/>
  <c r="L154" i="16"/>
  <c r="M154" i="16" a="1"/>
  <c r="M154" i="16"/>
  <c r="N154" i="16" a="1"/>
  <c r="N154" i="16"/>
  <c r="J155" i="16" a="1"/>
  <c r="J155" i="16"/>
  <c r="K155" i="16" a="1"/>
  <c r="K155" i="16"/>
  <c r="L155" i="16" a="1"/>
  <c r="L155" i="16"/>
  <c r="M155" i="16" a="1"/>
  <c r="M155" i="16"/>
  <c r="N155" i="16" a="1"/>
  <c r="N155" i="16"/>
  <c r="J156" i="16" a="1"/>
  <c r="J156" i="16"/>
  <c r="K156" i="16" a="1"/>
  <c r="K156" i="16"/>
  <c r="L156" i="16" a="1"/>
  <c r="L156" i="16"/>
  <c r="M156" i="16" a="1"/>
  <c r="M156" i="16"/>
  <c r="N156" i="16" a="1"/>
  <c r="N156" i="16"/>
  <c r="J157" i="16" a="1"/>
  <c r="J157" i="16"/>
  <c r="K157" i="16" a="1"/>
  <c r="K157" i="16"/>
  <c r="L157" i="16" a="1"/>
  <c r="L157" i="16"/>
  <c r="M157" i="16" a="1"/>
  <c r="M157" i="16"/>
  <c r="N157" i="16" a="1"/>
  <c r="N157" i="16"/>
  <c r="J158" i="16" a="1"/>
  <c r="J158" i="16"/>
  <c r="K158" i="16" a="1"/>
  <c r="K158" i="16"/>
  <c r="L158" i="16" a="1"/>
  <c r="L158" i="16"/>
  <c r="M158" i="16" a="1"/>
  <c r="M158" i="16"/>
  <c r="N158" i="16" a="1"/>
  <c r="N158" i="16"/>
  <c r="J159" i="16" a="1"/>
  <c r="J159" i="16"/>
  <c r="K159" i="16" a="1"/>
  <c r="K159" i="16"/>
  <c r="L159" i="16" a="1"/>
  <c r="L159" i="16"/>
  <c r="M159" i="16" a="1"/>
  <c r="M159" i="16"/>
  <c r="N159" i="16" a="1"/>
  <c r="N159" i="16"/>
  <c r="J160" i="16" a="1"/>
  <c r="J160" i="16"/>
  <c r="K160" i="16" a="1"/>
  <c r="K160" i="16"/>
  <c r="L160" i="16" a="1"/>
  <c r="L160" i="16"/>
  <c r="M160" i="16" a="1"/>
  <c r="M160" i="16"/>
  <c r="N160" i="16" a="1"/>
  <c r="N160" i="16"/>
  <c r="J161" i="16" a="1"/>
  <c r="J161" i="16"/>
  <c r="K161" i="16" a="1"/>
  <c r="K161" i="16"/>
  <c r="L161" i="16" a="1"/>
  <c r="L161" i="16"/>
  <c r="M161" i="16" a="1"/>
  <c r="M161" i="16"/>
  <c r="N161" i="16" a="1"/>
  <c r="N161" i="16"/>
  <c r="J162" i="16" a="1"/>
  <c r="J162" i="16"/>
  <c r="K162" i="16" a="1"/>
  <c r="K162" i="16"/>
  <c r="L162" i="16" a="1"/>
  <c r="L162" i="16"/>
  <c r="M162" i="16" a="1"/>
  <c r="M162" i="16"/>
  <c r="N162" i="16" a="1"/>
  <c r="N162" i="16"/>
  <c r="J163" i="16" a="1"/>
  <c r="J163" i="16"/>
  <c r="K163" i="16" a="1"/>
  <c r="K163" i="16"/>
  <c r="L163" i="16" a="1"/>
  <c r="L163" i="16"/>
  <c r="M163" i="16" a="1"/>
  <c r="M163" i="16"/>
  <c r="N163" i="16" a="1"/>
  <c r="N163" i="16"/>
  <c r="J164" i="16" a="1"/>
  <c r="J164" i="16"/>
  <c r="K164" i="16" a="1"/>
  <c r="K164" i="16"/>
  <c r="L164" i="16" a="1"/>
  <c r="L164" i="16"/>
  <c r="M164" i="16" a="1"/>
  <c r="M164" i="16"/>
  <c r="N164" i="16" a="1"/>
  <c r="N164" i="16"/>
  <c r="J165" i="16" a="1"/>
  <c r="J165" i="16"/>
  <c r="K165" i="16" a="1"/>
  <c r="K165" i="16"/>
  <c r="L165" i="16" a="1"/>
  <c r="L165" i="16"/>
  <c r="M165" i="16" a="1"/>
  <c r="M165" i="16"/>
  <c r="N165" i="16" a="1"/>
  <c r="N165" i="16"/>
  <c r="J166" i="16" a="1"/>
  <c r="J166" i="16"/>
  <c r="K166" i="16" a="1"/>
  <c r="K166" i="16"/>
  <c r="L166" i="16" a="1"/>
  <c r="L166" i="16"/>
  <c r="M166" i="16" a="1"/>
  <c r="M166" i="16"/>
  <c r="N166" i="16" a="1"/>
  <c r="N166" i="16"/>
  <c r="J167" i="16" a="1"/>
  <c r="J167" i="16"/>
  <c r="K167" i="16" a="1"/>
  <c r="K167" i="16"/>
  <c r="L167" i="16" a="1"/>
  <c r="L167" i="16"/>
  <c r="M167" i="16" a="1"/>
  <c r="M167" i="16"/>
  <c r="N167" i="16" a="1"/>
  <c r="N167" i="16"/>
  <c r="J168" i="16" a="1"/>
  <c r="J168" i="16"/>
  <c r="K168" i="16" a="1"/>
  <c r="K168" i="16"/>
  <c r="L168" i="16" a="1"/>
  <c r="L168" i="16"/>
  <c r="M168" i="16" a="1"/>
  <c r="M168" i="16"/>
  <c r="N168" i="16" a="1"/>
  <c r="N168" i="16"/>
  <c r="J169" i="16" a="1"/>
  <c r="J169" i="16"/>
  <c r="K169" i="16" a="1"/>
  <c r="K169" i="16"/>
  <c r="L169" i="16" a="1"/>
  <c r="L169" i="16"/>
  <c r="M169" i="16" a="1"/>
  <c r="M169" i="16"/>
  <c r="N169" i="16" a="1"/>
  <c r="N169" i="16"/>
  <c r="J170" i="16" a="1"/>
  <c r="J170" i="16"/>
  <c r="K170" i="16" a="1"/>
  <c r="K170" i="16"/>
  <c r="L170" i="16" a="1"/>
  <c r="L170" i="16"/>
  <c r="M170" i="16" a="1"/>
  <c r="M170" i="16"/>
  <c r="N170" i="16" a="1"/>
  <c r="N170" i="16"/>
  <c r="J171" i="16" a="1"/>
  <c r="J171" i="16"/>
  <c r="K171" i="16" a="1"/>
  <c r="K171" i="16"/>
  <c r="L171" i="16" a="1"/>
  <c r="L171" i="16"/>
  <c r="M171" i="16" a="1"/>
  <c r="M171" i="16"/>
  <c r="N171" i="16" a="1"/>
  <c r="N171" i="16"/>
  <c r="J172" i="16" a="1"/>
  <c r="J172" i="16"/>
  <c r="K172" i="16" a="1"/>
  <c r="K172" i="16"/>
  <c r="L172" i="16" a="1"/>
  <c r="L172" i="16"/>
  <c r="M172" i="16" a="1"/>
  <c r="M172" i="16"/>
  <c r="N172" i="16" a="1"/>
  <c r="N172" i="16"/>
  <c r="J173" i="16" a="1"/>
  <c r="J173" i="16"/>
  <c r="K173" i="16" a="1"/>
  <c r="K173" i="16"/>
  <c r="L173" i="16" a="1"/>
  <c r="L173" i="16"/>
  <c r="M173" i="16" a="1"/>
  <c r="M173" i="16"/>
  <c r="N173" i="16" a="1"/>
  <c r="N173" i="16"/>
  <c r="J174" i="16" a="1"/>
  <c r="J174" i="16"/>
  <c r="K174" i="16" a="1"/>
  <c r="K174" i="16"/>
  <c r="L174" i="16" a="1"/>
  <c r="L174" i="16"/>
  <c r="M174" i="16" a="1"/>
  <c r="M174" i="16"/>
  <c r="N174" i="16" a="1"/>
  <c r="N174" i="16"/>
  <c r="J175" i="16" a="1"/>
  <c r="J175" i="16"/>
  <c r="K175" i="16" a="1"/>
  <c r="K175" i="16"/>
  <c r="L175" i="16" a="1"/>
  <c r="L175" i="16"/>
  <c r="M175" i="16" a="1"/>
  <c r="M175" i="16"/>
  <c r="N175" i="16" a="1"/>
  <c r="N175" i="16"/>
  <c r="J176" i="16" a="1"/>
  <c r="J176" i="16"/>
  <c r="K176" i="16" a="1"/>
  <c r="K176" i="16"/>
  <c r="L176" i="16" a="1"/>
  <c r="L176" i="16"/>
  <c r="M176" i="16" a="1"/>
  <c r="M176" i="16"/>
  <c r="N176" i="16" a="1"/>
  <c r="N176" i="16"/>
  <c r="J177" i="16" a="1"/>
  <c r="J177" i="16"/>
  <c r="K177" i="16" a="1"/>
  <c r="K177" i="16"/>
  <c r="L177" i="16" a="1"/>
  <c r="L177" i="16"/>
  <c r="M177" i="16" a="1"/>
  <c r="M177" i="16"/>
  <c r="N177" i="16" a="1"/>
  <c r="N177" i="16"/>
  <c r="J178" i="16" a="1"/>
  <c r="J178" i="16"/>
  <c r="K178" i="16" a="1"/>
  <c r="K178" i="16"/>
  <c r="L178" i="16" a="1"/>
  <c r="L178" i="16"/>
  <c r="M178" i="16" a="1"/>
  <c r="M178" i="16"/>
  <c r="N178" i="16" a="1"/>
  <c r="N178" i="16"/>
  <c r="J179" i="16" a="1"/>
  <c r="J179" i="16"/>
  <c r="K179" i="16" a="1"/>
  <c r="K179" i="16"/>
  <c r="L179" i="16" a="1"/>
  <c r="L179" i="16"/>
  <c r="M179" i="16" a="1"/>
  <c r="M179" i="16"/>
  <c r="N179" i="16" a="1"/>
  <c r="N179" i="16"/>
  <c r="J180" i="16" a="1"/>
  <c r="J180" i="16"/>
  <c r="K180" i="16" a="1"/>
  <c r="K180" i="16"/>
  <c r="L180" i="16" a="1"/>
  <c r="L180" i="16"/>
  <c r="M180" i="16" a="1"/>
  <c r="M180" i="16"/>
  <c r="N180" i="16" a="1"/>
  <c r="N180" i="16"/>
  <c r="J181" i="16" a="1"/>
  <c r="J181" i="16"/>
  <c r="K181" i="16" a="1"/>
  <c r="K181" i="16"/>
  <c r="L181" i="16" a="1"/>
  <c r="L181" i="16"/>
  <c r="M181" i="16" a="1"/>
  <c r="M181" i="16"/>
  <c r="N181" i="16" a="1"/>
  <c r="N181" i="16"/>
  <c r="J182" i="16" a="1"/>
  <c r="J182" i="16"/>
  <c r="K182" i="16" a="1"/>
  <c r="K182" i="16"/>
  <c r="L182" i="16" a="1"/>
  <c r="L182" i="16"/>
  <c r="M182" i="16" a="1"/>
  <c r="M182" i="16"/>
  <c r="N182" i="16" a="1"/>
  <c r="N182" i="16"/>
  <c r="J183" i="16" a="1"/>
  <c r="J183" i="16"/>
  <c r="K183" i="16" a="1"/>
  <c r="K183" i="16"/>
  <c r="L183" i="16" a="1"/>
  <c r="L183" i="16"/>
  <c r="M183" i="16" a="1"/>
  <c r="M183" i="16"/>
  <c r="N183" i="16" a="1"/>
  <c r="N183" i="16"/>
  <c r="J184" i="16" a="1"/>
  <c r="J184" i="16"/>
  <c r="K184" i="16" a="1"/>
  <c r="K184" i="16"/>
  <c r="L184" i="16" a="1"/>
  <c r="L184" i="16"/>
  <c r="M184" i="16" a="1"/>
  <c r="M184" i="16"/>
  <c r="N184" i="16" a="1"/>
  <c r="N184" i="16"/>
  <c r="J185" i="16" a="1"/>
  <c r="J185" i="16"/>
  <c r="K185" i="16" a="1"/>
  <c r="K185" i="16"/>
  <c r="L185" i="16" a="1"/>
  <c r="L185" i="16"/>
  <c r="M185" i="16" a="1"/>
  <c r="M185" i="16"/>
  <c r="N185" i="16" a="1"/>
  <c r="N185" i="16"/>
  <c r="J186" i="16" a="1"/>
  <c r="J186" i="16"/>
  <c r="K186" i="16" a="1"/>
  <c r="K186" i="16"/>
  <c r="L186" i="16" a="1"/>
  <c r="L186" i="16"/>
  <c r="M186" i="16" a="1"/>
  <c r="M186" i="16"/>
  <c r="N186" i="16" a="1"/>
  <c r="N186" i="16"/>
  <c r="J187" i="16" a="1"/>
  <c r="J187" i="16"/>
  <c r="K187" i="16" a="1"/>
  <c r="K187" i="16"/>
  <c r="L187" i="16" a="1"/>
  <c r="L187" i="16"/>
  <c r="M187" i="16" a="1"/>
  <c r="M187" i="16"/>
  <c r="N187" i="16" a="1"/>
  <c r="N187" i="16"/>
  <c r="J188" i="16" a="1"/>
  <c r="J188" i="16"/>
  <c r="K188" i="16" a="1"/>
  <c r="K188" i="16"/>
  <c r="L188" i="16" a="1"/>
  <c r="L188" i="16"/>
  <c r="M188" i="16" a="1"/>
  <c r="M188" i="16"/>
  <c r="N188" i="16" a="1"/>
  <c r="N188" i="16"/>
  <c r="J189" i="16" a="1"/>
  <c r="J189" i="16"/>
  <c r="K189" i="16" a="1"/>
  <c r="K189" i="16"/>
  <c r="L189" i="16" a="1"/>
  <c r="L189" i="16"/>
  <c r="M189" i="16" a="1"/>
  <c r="M189" i="16"/>
  <c r="N189" i="16" a="1"/>
  <c r="N189" i="16"/>
  <c r="J190" i="16" a="1"/>
  <c r="J190" i="16"/>
  <c r="K190" i="16" a="1"/>
  <c r="K190" i="16"/>
  <c r="L190" i="16" a="1"/>
  <c r="L190" i="16"/>
  <c r="M190" i="16" a="1"/>
  <c r="M190" i="16"/>
  <c r="N190" i="16" a="1"/>
  <c r="N190" i="16"/>
  <c r="J191" i="16" a="1"/>
  <c r="J191" i="16"/>
  <c r="K191" i="16" a="1"/>
  <c r="K191" i="16"/>
  <c r="L191" i="16" a="1"/>
  <c r="L191" i="16"/>
  <c r="M191" i="16" a="1"/>
  <c r="M191" i="16"/>
  <c r="N191" i="16" a="1"/>
  <c r="N191" i="16"/>
  <c r="J192" i="16" a="1"/>
  <c r="J192" i="16"/>
  <c r="K192" i="16" a="1"/>
  <c r="K192" i="16"/>
  <c r="L192" i="16" a="1"/>
  <c r="L192" i="16"/>
  <c r="M192" i="16" a="1"/>
  <c r="M192" i="16"/>
  <c r="N192" i="16" a="1"/>
  <c r="N192" i="16"/>
  <c r="J193" i="16" a="1"/>
  <c r="J193" i="16"/>
  <c r="K193" i="16" a="1"/>
  <c r="K193" i="16"/>
  <c r="L193" i="16" a="1"/>
  <c r="L193" i="16"/>
  <c r="M193" i="16" a="1"/>
  <c r="M193" i="16"/>
  <c r="N193" i="16" a="1"/>
  <c r="N193" i="16"/>
  <c r="J194" i="16" a="1"/>
  <c r="J194" i="16"/>
  <c r="K194" i="16" a="1"/>
  <c r="K194" i="16"/>
  <c r="L194" i="16" a="1"/>
  <c r="L194" i="16"/>
  <c r="M194" i="16" a="1"/>
  <c r="M194" i="16"/>
  <c r="N194" i="16" a="1"/>
  <c r="N194" i="16"/>
  <c r="J195" i="16" a="1"/>
  <c r="J195" i="16"/>
  <c r="K195" i="16" a="1"/>
  <c r="K195" i="16"/>
  <c r="L195" i="16" a="1"/>
  <c r="L195" i="16"/>
  <c r="M195" i="16" a="1"/>
  <c r="M195" i="16"/>
  <c r="N195" i="16" a="1"/>
  <c r="N195" i="16"/>
  <c r="J196" i="16" a="1"/>
  <c r="J196" i="16"/>
  <c r="K196" i="16" a="1"/>
  <c r="K196" i="16"/>
  <c r="L196" i="16" a="1"/>
  <c r="L196" i="16"/>
  <c r="M196" i="16" a="1"/>
  <c r="M196" i="16"/>
  <c r="N196" i="16" a="1"/>
  <c r="N196" i="16"/>
  <c r="J197" i="16" a="1"/>
  <c r="J197" i="16"/>
  <c r="K197" i="16" a="1"/>
  <c r="K197" i="16"/>
  <c r="L197" i="16" a="1"/>
  <c r="L197" i="16"/>
  <c r="M197" i="16" a="1"/>
  <c r="M197" i="16"/>
  <c r="N197" i="16" a="1"/>
  <c r="N197" i="16"/>
  <c r="J198" i="16" a="1"/>
  <c r="J198" i="16"/>
  <c r="K198" i="16" a="1"/>
  <c r="K198" i="16"/>
  <c r="L198" i="16" a="1"/>
  <c r="L198" i="16"/>
  <c r="M198" i="16" a="1"/>
  <c r="M198" i="16"/>
  <c r="N198" i="16" a="1"/>
  <c r="N198" i="16"/>
  <c r="J199" i="16" a="1"/>
  <c r="J199" i="16"/>
  <c r="K199" i="16" a="1"/>
  <c r="K199" i="16"/>
  <c r="L199" i="16" a="1"/>
  <c r="L199" i="16"/>
  <c r="M199" i="16" a="1"/>
  <c r="M199" i="16"/>
  <c r="N199" i="16" a="1"/>
  <c r="N199" i="16"/>
  <c r="J200" i="16" a="1"/>
  <c r="J200" i="16"/>
  <c r="K200" i="16" a="1"/>
  <c r="K200" i="16"/>
  <c r="L200" i="16" a="1"/>
  <c r="L200" i="16"/>
  <c r="M200" i="16" a="1"/>
  <c r="M200" i="16"/>
  <c r="N200" i="16" a="1"/>
  <c r="N200" i="16"/>
  <c r="J201" i="16" a="1"/>
  <c r="J201" i="16"/>
  <c r="K201" i="16" a="1"/>
  <c r="K201" i="16"/>
  <c r="L201" i="16" a="1"/>
  <c r="L201" i="16"/>
  <c r="M201" i="16" a="1"/>
  <c r="M201" i="16"/>
  <c r="N201" i="16" a="1"/>
  <c r="N201" i="16"/>
  <c r="J202" i="16" a="1"/>
  <c r="J202" i="16"/>
  <c r="K202" i="16" a="1"/>
  <c r="K202" i="16"/>
  <c r="L202" i="16" a="1"/>
  <c r="L202" i="16"/>
  <c r="M202" i="16" a="1"/>
  <c r="M202" i="16"/>
  <c r="N202" i="16" a="1"/>
  <c r="N202" i="16"/>
  <c r="J203" i="16" a="1"/>
  <c r="J203" i="16"/>
  <c r="K203" i="16" a="1"/>
  <c r="K203" i="16"/>
  <c r="L203" i="16" a="1"/>
  <c r="L203" i="16"/>
  <c r="M203" i="16" a="1"/>
  <c r="M203" i="16"/>
  <c r="N203" i="16" a="1"/>
  <c r="N203" i="16"/>
  <c r="J204" i="16" a="1"/>
  <c r="J204" i="16"/>
  <c r="K204" i="16" a="1"/>
  <c r="K204" i="16"/>
  <c r="L204" i="16" a="1"/>
  <c r="L204" i="16"/>
  <c r="M204" i="16" a="1"/>
  <c r="M204" i="16"/>
  <c r="N204" i="16" a="1"/>
  <c r="N204" i="16"/>
  <c r="J205" i="16" a="1"/>
  <c r="J205" i="16"/>
  <c r="K205" i="16" a="1"/>
  <c r="K205" i="16"/>
  <c r="L205" i="16" a="1"/>
  <c r="L205" i="16"/>
  <c r="M205" i="16" a="1"/>
  <c r="M205" i="16"/>
  <c r="N205" i="16" a="1"/>
  <c r="N205" i="16"/>
  <c r="J206" i="16" a="1"/>
  <c r="J206" i="16"/>
  <c r="K206" i="16" a="1"/>
  <c r="K206" i="16"/>
  <c r="L206" i="16" a="1"/>
  <c r="L206" i="16"/>
  <c r="M206" i="16" a="1"/>
  <c r="M206" i="16"/>
  <c r="N206" i="16" a="1"/>
  <c r="N206" i="16"/>
  <c r="J207" i="16" a="1"/>
  <c r="J207" i="16"/>
  <c r="K207" i="16" a="1"/>
  <c r="K207" i="16"/>
  <c r="L207" i="16" a="1"/>
  <c r="L207" i="16"/>
  <c r="M207" i="16" a="1"/>
  <c r="M207" i="16"/>
  <c r="N207" i="16" a="1"/>
  <c r="N207" i="16"/>
  <c r="J208" i="16" a="1"/>
  <c r="J208" i="16"/>
  <c r="K208" i="16" a="1"/>
  <c r="K208" i="16"/>
  <c r="L208" i="16" a="1"/>
  <c r="L208" i="16"/>
  <c r="M208" i="16" a="1"/>
  <c r="M208" i="16"/>
  <c r="N208" i="16" a="1"/>
  <c r="N208" i="16"/>
  <c r="J209" i="16" a="1"/>
  <c r="J209" i="16"/>
  <c r="K209" i="16" a="1"/>
  <c r="K209" i="16"/>
  <c r="L209" i="16" a="1"/>
  <c r="L209" i="16"/>
  <c r="M209" i="16" a="1"/>
  <c r="M209" i="16"/>
  <c r="N209" i="16" a="1"/>
  <c r="N209" i="16"/>
  <c r="J210" i="16" a="1"/>
  <c r="J210" i="16"/>
  <c r="K210" i="16" a="1"/>
  <c r="K210" i="16"/>
  <c r="L210" i="16" a="1"/>
  <c r="L210" i="16"/>
  <c r="M210" i="16" a="1"/>
  <c r="M210" i="16"/>
  <c r="N210" i="16" a="1"/>
  <c r="N210" i="16"/>
  <c r="J211" i="16" a="1"/>
  <c r="J211" i="16"/>
  <c r="K211" i="16" a="1"/>
  <c r="K211" i="16"/>
  <c r="L211" i="16" a="1"/>
  <c r="L211" i="16"/>
  <c r="M211" i="16" a="1"/>
  <c r="M211" i="16"/>
  <c r="N211" i="16" a="1"/>
  <c r="N211" i="16"/>
  <c r="J212" i="16" a="1"/>
  <c r="J212" i="16"/>
  <c r="K212" i="16" a="1"/>
  <c r="K212" i="16"/>
  <c r="L212" i="16" a="1"/>
  <c r="L212" i="16"/>
  <c r="M212" i="16" a="1"/>
  <c r="M212" i="16"/>
  <c r="N212" i="16" a="1"/>
  <c r="N212" i="16"/>
  <c r="J213" i="16" a="1"/>
  <c r="J213" i="16"/>
  <c r="K213" i="16" a="1"/>
  <c r="K213" i="16"/>
  <c r="L213" i="16" a="1"/>
  <c r="L213" i="16"/>
  <c r="M213" i="16" a="1"/>
  <c r="M213" i="16"/>
  <c r="N213" i="16" a="1"/>
  <c r="N213" i="16"/>
  <c r="J214" i="16" a="1"/>
  <c r="J214" i="16"/>
  <c r="K214" i="16" a="1"/>
  <c r="K214" i="16"/>
  <c r="L214" i="16" a="1"/>
  <c r="L214" i="16"/>
  <c r="M214" i="16" a="1"/>
  <c r="M214" i="16"/>
  <c r="N214" i="16" a="1"/>
  <c r="N214" i="16"/>
  <c r="J215" i="16" a="1"/>
  <c r="J215" i="16"/>
  <c r="K215" i="16" a="1"/>
  <c r="K215" i="16"/>
  <c r="L215" i="16" a="1"/>
  <c r="L215" i="16"/>
  <c r="M215" i="16" a="1"/>
  <c r="M215" i="16"/>
  <c r="N215" i="16" a="1"/>
  <c r="N215" i="16"/>
  <c r="J216" i="16" a="1"/>
  <c r="J216" i="16"/>
  <c r="K216" i="16" a="1"/>
  <c r="K216" i="16"/>
  <c r="L216" i="16" a="1"/>
  <c r="L216" i="16"/>
  <c r="M216" i="16" a="1"/>
  <c r="M216" i="16"/>
  <c r="N216" i="16" a="1"/>
  <c r="N216" i="16"/>
  <c r="J190" i="15" a="1"/>
  <c r="J190" i="15"/>
  <c r="K190" i="15" a="1"/>
  <c r="K190" i="15"/>
  <c r="L190" i="15" a="1"/>
  <c r="L190" i="15"/>
  <c r="M190" i="15" a="1"/>
  <c r="M190" i="15"/>
  <c r="N190" i="15" a="1"/>
  <c r="N190" i="15"/>
  <c r="J191" i="15" a="1"/>
  <c r="J191" i="15"/>
  <c r="K191" i="15" a="1"/>
  <c r="K191" i="15"/>
  <c r="L191" i="15" a="1"/>
  <c r="L191" i="15"/>
  <c r="M191" i="15" a="1"/>
  <c r="M191" i="15"/>
  <c r="N191" i="15" a="1"/>
  <c r="N191" i="15"/>
  <c r="J192" i="15" a="1"/>
  <c r="J192" i="15"/>
  <c r="K192" i="15" a="1"/>
  <c r="K192" i="15"/>
  <c r="L192" i="15" a="1"/>
  <c r="L192" i="15"/>
  <c r="M192" i="15" a="1"/>
  <c r="M192" i="15"/>
  <c r="N192" i="15" a="1"/>
  <c r="N192" i="15"/>
  <c r="J193" i="15" a="1"/>
  <c r="J193" i="15"/>
  <c r="K193" i="15" a="1"/>
  <c r="K193" i="15"/>
  <c r="L193" i="15" a="1"/>
  <c r="L193" i="15"/>
  <c r="M193" i="15" a="1"/>
  <c r="M193" i="15"/>
  <c r="N193" i="15" a="1"/>
  <c r="N193" i="15"/>
  <c r="J194" i="15" a="1"/>
  <c r="J194" i="15"/>
  <c r="K194" i="15" a="1"/>
  <c r="K194" i="15"/>
  <c r="L194" i="15" a="1"/>
  <c r="L194" i="15"/>
  <c r="M194" i="15" a="1"/>
  <c r="M194" i="15"/>
  <c r="N194" i="15" a="1"/>
  <c r="N194" i="15"/>
  <c r="J195" i="15" a="1"/>
  <c r="J195" i="15"/>
  <c r="K195" i="15" a="1"/>
  <c r="K195" i="15"/>
  <c r="L195" i="15" a="1"/>
  <c r="L195" i="15"/>
  <c r="M195" i="15" a="1"/>
  <c r="M195" i="15"/>
  <c r="N195" i="15" a="1"/>
  <c r="N195" i="15"/>
  <c r="J196" i="15" a="1"/>
  <c r="J196" i="15"/>
  <c r="K196" i="15" a="1"/>
  <c r="K196" i="15"/>
  <c r="L196" i="15" a="1"/>
  <c r="L196" i="15"/>
  <c r="M196" i="15" a="1"/>
  <c r="M196" i="15"/>
  <c r="N196" i="15" a="1"/>
  <c r="N196" i="15"/>
  <c r="J197" i="15" a="1"/>
  <c r="J197" i="15"/>
  <c r="K197" i="15" a="1"/>
  <c r="K197" i="15"/>
  <c r="L197" i="15" a="1"/>
  <c r="L197" i="15"/>
  <c r="M197" i="15" a="1"/>
  <c r="M197" i="15"/>
  <c r="N197" i="15" a="1"/>
  <c r="N197" i="15"/>
  <c r="J198" i="15" a="1"/>
  <c r="J198" i="15"/>
  <c r="K198" i="15" a="1"/>
  <c r="K198" i="15"/>
  <c r="L198" i="15" a="1"/>
  <c r="L198" i="15"/>
  <c r="M198" i="15" a="1"/>
  <c r="M198" i="15"/>
  <c r="N198" i="15" a="1"/>
  <c r="N198" i="15"/>
  <c r="J199" i="15" a="1"/>
  <c r="J199" i="15"/>
  <c r="K199" i="15" a="1"/>
  <c r="K199" i="15"/>
  <c r="L199" i="15" a="1"/>
  <c r="L199" i="15"/>
  <c r="M199" i="15" a="1"/>
  <c r="M199" i="15"/>
  <c r="N199" i="15" a="1"/>
  <c r="N199" i="15"/>
  <c r="J200" i="15" a="1"/>
  <c r="J200" i="15"/>
  <c r="K200" i="15" a="1"/>
  <c r="K200" i="15"/>
  <c r="L200" i="15" a="1"/>
  <c r="L200" i="15"/>
  <c r="M200" i="15" a="1"/>
  <c r="M200" i="15"/>
  <c r="N200" i="15" a="1"/>
  <c r="N200" i="15"/>
  <c r="J201" i="15" a="1"/>
  <c r="J201" i="15"/>
  <c r="K201" i="15" a="1"/>
  <c r="K201" i="15"/>
  <c r="L201" i="15" a="1"/>
  <c r="L201" i="15"/>
  <c r="M201" i="15" a="1"/>
  <c r="M201" i="15"/>
  <c r="N201" i="15" a="1"/>
  <c r="N201" i="15"/>
  <c r="J202" i="15" a="1"/>
  <c r="J202" i="15"/>
  <c r="K202" i="15" a="1"/>
  <c r="K202" i="15"/>
  <c r="L202" i="15" a="1"/>
  <c r="L202" i="15"/>
  <c r="M202" i="15" a="1"/>
  <c r="M202" i="15"/>
  <c r="N202" i="15" a="1"/>
  <c r="N202" i="15"/>
  <c r="J203" i="15" a="1"/>
  <c r="J203" i="15"/>
  <c r="K203" i="15" a="1"/>
  <c r="K203" i="15"/>
  <c r="L203" i="15" a="1"/>
  <c r="L203" i="15"/>
  <c r="M203" i="15" a="1"/>
  <c r="M203" i="15"/>
  <c r="N203" i="15" a="1"/>
  <c r="N203" i="15"/>
  <c r="J204" i="15" a="1"/>
  <c r="J204" i="15"/>
  <c r="K204" i="15" a="1"/>
  <c r="K204" i="15"/>
  <c r="L204" i="15" a="1"/>
  <c r="L204" i="15"/>
  <c r="M204" i="15" a="1"/>
  <c r="M204" i="15"/>
  <c r="N204" i="15" a="1"/>
  <c r="N204" i="15"/>
  <c r="J205" i="15" a="1"/>
  <c r="J205" i="15"/>
  <c r="K205" i="15" a="1"/>
  <c r="K205" i="15"/>
  <c r="L205" i="15" a="1"/>
  <c r="L205" i="15"/>
  <c r="M205" i="15" a="1"/>
  <c r="M205" i="15"/>
  <c r="N205" i="15" a="1"/>
  <c r="N205" i="15"/>
  <c r="J206" i="15" a="1"/>
  <c r="J206" i="15"/>
  <c r="K206" i="15" a="1"/>
  <c r="K206" i="15"/>
  <c r="L206" i="15" a="1"/>
  <c r="L206" i="15"/>
  <c r="M206" i="15" a="1"/>
  <c r="M206" i="15"/>
  <c r="N206" i="15" a="1"/>
  <c r="N206" i="15"/>
  <c r="J207" i="15" a="1"/>
  <c r="J207" i="15"/>
  <c r="K207" i="15" a="1"/>
  <c r="K207" i="15"/>
  <c r="L207" i="15" a="1"/>
  <c r="L207" i="15"/>
  <c r="M207" i="15" a="1"/>
  <c r="M207" i="15"/>
  <c r="N207" i="15" a="1"/>
  <c r="N207" i="15"/>
  <c r="J208" i="15" a="1"/>
  <c r="J208" i="15"/>
  <c r="K208" i="15" a="1"/>
  <c r="K208" i="15"/>
  <c r="L208" i="15" a="1"/>
  <c r="L208" i="15"/>
  <c r="M208" i="15" a="1"/>
  <c r="M208" i="15"/>
  <c r="N208" i="15" a="1"/>
  <c r="N208" i="15"/>
  <c r="J209" i="15" a="1"/>
  <c r="J209" i="15"/>
  <c r="K209" i="15" a="1"/>
  <c r="K209" i="15"/>
  <c r="L209" i="15" a="1"/>
  <c r="L209" i="15"/>
  <c r="M209" i="15" a="1"/>
  <c r="M209" i="15"/>
  <c r="N209" i="15" a="1"/>
  <c r="N209" i="15"/>
  <c r="J210" i="15" a="1"/>
  <c r="J210" i="15"/>
  <c r="K210" i="15" a="1"/>
  <c r="K210" i="15"/>
  <c r="L210" i="15" a="1"/>
  <c r="L210" i="15"/>
  <c r="M210" i="15" a="1"/>
  <c r="M210" i="15"/>
  <c r="N210" i="15" a="1"/>
  <c r="N210" i="15"/>
  <c r="J211" i="15" a="1"/>
  <c r="J211" i="15"/>
  <c r="K211" i="15" a="1"/>
  <c r="K211" i="15"/>
  <c r="L211" i="15" a="1"/>
  <c r="L211" i="15"/>
  <c r="M211" i="15" a="1"/>
  <c r="M211" i="15"/>
  <c r="N211" i="15" a="1"/>
  <c r="N211" i="15"/>
  <c r="J212" i="15" a="1"/>
  <c r="J212" i="15"/>
  <c r="K212" i="15" a="1"/>
  <c r="K212" i="15"/>
  <c r="L212" i="15" a="1"/>
  <c r="L212" i="15"/>
  <c r="M212" i="15" a="1"/>
  <c r="M212" i="15"/>
  <c r="N212" i="15" a="1"/>
  <c r="N212" i="15"/>
  <c r="J213" i="15" a="1"/>
  <c r="J213" i="15"/>
  <c r="K213" i="15" a="1"/>
  <c r="K213" i="15"/>
  <c r="L213" i="15" a="1"/>
  <c r="L213" i="15"/>
  <c r="M213" i="15" a="1"/>
  <c r="M213" i="15"/>
  <c r="N213" i="15" a="1"/>
  <c r="N213" i="15"/>
  <c r="J214" i="15" a="1"/>
  <c r="J214" i="15"/>
  <c r="K214" i="15" a="1"/>
  <c r="K214" i="15"/>
  <c r="L214" i="15" a="1"/>
  <c r="L214" i="15"/>
  <c r="M214" i="15" a="1"/>
  <c r="M214" i="15"/>
  <c r="N214" i="15" a="1"/>
  <c r="N214" i="15"/>
  <c r="J215" i="15" a="1"/>
  <c r="J215" i="15"/>
  <c r="K215" i="15" a="1"/>
  <c r="K215" i="15"/>
  <c r="L215" i="15" a="1"/>
  <c r="L215" i="15"/>
  <c r="M215" i="15" a="1"/>
  <c r="M215" i="15"/>
  <c r="N215" i="15" a="1"/>
  <c r="N215" i="15"/>
  <c r="J216" i="15" a="1"/>
  <c r="J216" i="15"/>
  <c r="K216" i="15" a="1"/>
  <c r="K216" i="15"/>
  <c r="L216" i="15" a="1"/>
  <c r="L216" i="15"/>
  <c r="M216" i="15" a="1"/>
  <c r="M216" i="15"/>
  <c r="N216" i="15" a="1"/>
  <c r="N216" i="15"/>
  <c r="J217" i="15" a="1"/>
  <c r="J217" i="15"/>
  <c r="K217" i="15" a="1"/>
  <c r="K217" i="15"/>
  <c r="L217" i="15" a="1"/>
  <c r="L217" i="15"/>
  <c r="M217" i="15" a="1"/>
  <c r="M217" i="15"/>
  <c r="N217" i="15" a="1"/>
  <c r="N217" i="15"/>
  <c r="J218" i="15" a="1"/>
  <c r="J218" i="15"/>
  <c r="K218" i="15" a="1"/>
  <c r="K218" i="15"/>
  <c r="L218" i="15" a="1"/>
  <c r="L218" i="15"/>
  <c r="M218" i="15" a="1"/>
  <c r="M218" i="15"/>
  <c r="N218" i="15" a="1"/>
  <c r="N218" i="15"/>
  <c r="J219" i="15" a="1"/>
  <c r="J219" i="15"/>
  <c r="K219" i="15" a="1"/>
  <c r="K219" i="15"/>
  <c r="L219" i="15" a="1"/>
  <c r="L219" i="15"/>
  <c r="M219" i="15" a="1"/>
  <c r="M219" i="15"/>
  <c r="N219" i="15" a="1"/>
  <c r="N219" i="15"/>
  <c r="J220" i="15" a="1"/>
  <c r="J220" i="15"/>
  <c r="K220" i="15" a="1"/>
  <c r="K220" i="15"/>
  <c r="L220" i="15" a="1"/>
  <c r="L220" i="15"/>
  <c r="M220" i="15" a="1"/>
  <c r="M220" i="15"/>
  <c r="N220" i="15" a="1"/>
  <c r="N220" i="15"/>
  <c r="J221" i="15" a="1"/>
  <c r="J221" i="15"/>
  <c r="K221" i="15" a="1"/>
  <c r="K221" i="15"/>
  <c r="L221" i="15" a="1"/>
  <c r="L221" i="15"/>
  <c r="M221" i="15" a="1"/>
  <c r="M221" i="15"/>
  <c r="N221" i="15" a="1"/>
  <c r="N221" i="15"/>
  <c r="J222" i="15" a="1"/>
  <c r="J222" i="15"/>
  <c r="K222" i="15" a="1"/>
  <c r="K222" i="15"/>
  <c r="L222" i="15" a="1"/>
  <c r="L222" i="15"/>
  <c r="M222" i="15" a="1"/>
  <c r="M222" i="15"/>
  <c r="N222" i="15" a="1"/>
  <c r="N222" i="15"/>
  <c r="J223" i="15" a="1"/>
  <c r="J223" i="15"/>
  <c r="K223" i="15" a="1"/>
  <c r="K223" i="15"/>
  <c r="L223" i="15" a="1"/>
  <c r="L223" i="15"/>
  <c r="M223" i="15" a="1"/>
  <c r="M223" i="15"/>
  <c r="N223" i="15" a="1"/>
  <c r="N223" i="15"/>
  <c r="J224" i="15" a="1"/>
  <c r="J224" i="15"/>
  <c r="K224" i="15" a="1"/>
  <c r="K224" i="15"/>
  <c r="L224" i="15" a="1"/>
  <c r="L224" i="15"/>
  <c r="M224" i="15" a="1"/>
  <c r="M224" i="15"/>
  <c r="N224" i="15" a="1"/>
  <c r="N224" i="15"/>
  <c r="J225" i="15" a="1"/>
  <c r="J225" i="15"/>
  <c r="K225" i="15" a="1"/>
  <c r="K225" i="15"/>
  <c r="L225" i="15" a="1"/>
  <c r="L225" i="15"/>
  <c r="M225" i="15" a="1"/>
  <c r="M225" i="15"/>
  <c r="N225" i="15" a="1"/>
  <c r="N225" i="15"/>
  <c r="J226" i="15" a="1"/>
  <c r="J226" i="15"/>
  <c r="K226" i="15" a="1"/>
  <c r="K226" i="15"/>
  <c r="L226" i="15" a="1"/>
  <c r="L226" i="15"/>
  <c r="M226" i="15" a="1"/>
  <c r="M226" i="15"/>
  <c r="N226" i="15" a="1"/>
  <c r="N226" i="15"/>
  <c r="J227" i="15" a="1"/>
  <c r="J227" i="15"/>
  <c r="K227" i="15" a="1"/>
  <c r="K227" i="15"/>
  <c r="L227" i="15" a="1"/>
  <c r="L227" i="15"/>
  <c r="M227" i="15" a="1"/>
  <c r="M227" i="15"/>
  <c r="N227" i="15" a="1"/>
  <c r="N227" i="15"/>
  <c r="J228" i="15" a="1"/>
  <c r="J228" i="15"/>
  <c r="K228" i="15" a="1"/>
  <c r="K228" i="15"/>
  <c r="L228" i="15" a="1"/>
  <c r="L228" i="15"/>
  <c r="M228" i="15" a="1"/>
  <c r="M228" i="15"/>
  <c r="N228" i="15" a="1"/>
  <c r="N228" i="15"/>
  <c r="J229" i="15" a="1"/>
  <c r="J229" i="15"/>
  <c r="K229" i="15" a="1"/>
  <c r="K229" i="15"/>
  <c r="L229" i="15" a="1"/>
  <c r="L229" i="15"/>
  <c r="M229" i="15" a="1"/>
  <c r="M229" i="15"/>
  <c r="N229" i="15" a="1"/>
  <c r="N229" i="15"/>
  <c r="J230" i="15" a="1"/>
  <c r="J230" i="15"/>
  <c r="K230" i="15" a="1"/>
  <c r="K230" i="15"/>
  <c r="L230" i="15" a="1"/>
  <c r="L230" i="15"/>
  <c r="M230" i="15" a="1"/>
  <c r="M230" i="15"/>
  <c r="N230" i="15" a="1"/>
  <c r="N230" i="15"/>
  <c r="J231" i="15" a="1"/>
  <c r="J231" i="15"/>
  <c r="K231" i="15" a="1"/>
  <c r="K231" i="15"/>
  <c r="L231" i="15" a="1"/>
  <c r="L231" i="15"/>
  <c r="M231" i="15" a="1"/>
  <c r="M231" i="15"/>
  <c r="N231" i="15" a="1"/>
  <c r="N231" i="15"/>
  <c r="J232" i="15" a="1"/>
  <c r="J232" i="15"/>
  <c r="K232" i="15" a="1"/>
  <c r="K232" i="15"/>
  <c r="L232" i="15" a="1"/>
  <c r="L232" i="15"/>
  <c r="M232" i="15" a="1"/>
  <c r="M232" i="15"/>
  <c r="N232" i="15" a="1"/>
  <c r="N232" i="15"/>
  <c r="H8" i="15"/>
  <c r="H16" i="15"/>
  <c r="H24" i="15"/>
  <c r="H28" i="15"/>
  <c r="H29" i="15"/>
  <c r="J33" i="15" a="1"/>
  <c r="J33" i="15"/>
  <c r="K33" i="15" a="1"/>
  <c r="K33" i="15"/>
  <c r="L33" i="15" a="1"/>
  <c r="L33" i="15"/>
  <c r="M33" i="15" a="1"/>
  <c r="M33" i="15"/>
  <c r="N33" i="15" a="1"/>
  <c r="N33" i="15"/>
  <c r="J34" i="15" a="1"/>
  <c r="J34" i="15"/>
  <c r="K34" i="15" a="1"/>
  <c r="K34" i="15"/>
  <c r="L34" i="15" a="1"/>
  <c r="L34" i="15"/>
  <c r="M34" i="15" a="1"/>
  <c r="M34" i="15"/>
  <c r="N34" i="15" a="1"/>
  <c r="N34" i="15"/>
  <c r="J35" i="15" a="1"/>
  <c r="J35" i="15"/>
  <c r="K35" i="15" a="1"/>
  <c r="K35" i="15"/>
  <c r="L35" i="15" a="1"/>
  <c r="L35" i="15"/>
  <c r="M35" i="15" a="1"/>
  <c r="M35" i="15"/>
  <c r="N35" i="15" a="1"/>
  <c r="N35" i="15"/>
  <c r="J36" i="15" a="1"/>
  <c r="J36" i="15"/>
  <c r="K36" i="15" a="1"/>
  <c r="K36" i="15"/>
  <c r="L36" i="15" a="1"/>
  <c r="L36" i="15"/>
  <c r="M36" i="15" a="1"/>
  <c r="M36" i="15"/>
  <c r="N36" i="15" a="1"/>
  <c r="N36" i="15"/>
  <c r="J37" i="15" a="1"/>
  <c r="J37" i="15"/>
  <c r="K37" i="15" a="1"/>
  <c r="K37" i="15"/>
  <c r="L37" i="15" a="1"/>
  <c r="L37" i="15"/>
  <c r="M37" i="15" a="1"/>
  <c r="M37" i="15"/>
  <c r="N37" i="15" a="1"/>
  <c r="N37" i="15"/>
  <c r="J38" i="15" a="1"/>
  <c r="J38" i="15"/>
  <c r="K38" i="15" a="1"/>
  <c r="K38" i="15"/>
  <c r="L38" i="15" a="1"/>
  <c r="L38" i="15"/>
  <c r="M38" i="15" a="1"/>
  <c r="M38" i="15"/>
  <c r="N38" i="15" a="1"/>
  <c r="N38" i="15"/>
  <c r="J39" i="15" a="1"/>
  <c r="J39" i="15"/>
  <c r="K39" i="15" a="1"/>
  <c r="K39" i="15"/>
  <c r="L39" i="15" a="1"/>
  <c r="L39" i="15"/>
  <c r="M39" i="15" a="1"/>
  <c r="M39" i="15"/>
  <c r="N39" i="15" a="1"/>
  <c r="N39" i="15"/>
  <c r="J40" i="15" a="1"/>
  <c r="J40" i="15"/>
  <c r="K40" i="15" a="1"/>
  <c r="K40" i="15"/>
  <c r="L40" i="15" a="1"/>
  <c r="L40" i="15"/>
  <c r="M40" i="15" a="1"/>
  <c r="M40" i="15"/>
  <c r="N40" i="15" a="1"/>
  <c r="N40" i="15"/>
  <c r="J41" i="15" a="1"/>
  <c r="J41" i="15"/>
  <c r="K41" i="15" a="1"/>
  <c r="K41" i="15"/>
  <c r="L41" i="15" a="1"/>
  <c r="L41" i="15"/>
  <c r="M41" i="15" a="1"/>
  <c r="M41" i="15"/>
  <c r="N41" i="15" a="1"/>
  <c r="N41" i="15"/>
  <c r="J42" i="15" a="1"/>
  <c r="J42" i="15"/>
  <c r="K42" i="15" a="1"/>
  <c r="K42" i="15"/>
  <c r="L42" i="15" a="1"/>
  <c r="L42" i="15"/>
  <c r="M42" i="15" a="1"/>
  <c r="M42" i="15"/>
  <c r="N42" i="15" a="1"/>
  <c r="N42" i="15"/>
  <c r="J43" i="15" a="1"/>
  <c r="J43" i="15"/>
  <c r="K43" i="15" a="1"/>
  <c r="K43" i="15"/>
  <c r="L43" i="15" a="1"/>
  <c r="L43" i="15"/>
  <c r="M43" i="15" a="1"/>
  <c r="M43" i="15"/>
  <c r="N43" i="15" a="1"/>
  <c r="N43" i="15"/>
  <c r="J44" i="15" a="1"/>
  <c r="J44" i="15"/>
  <c r="K44" i="15" a="1"/>
  <c r="K44" i="15"/>
  <c r="L44" i="15" a="1"/>
  <c r="L44" i="15"/>
  <c r="M44" i="15" a="1"/>
  <c r="M44" i="15"/>
  <c r="N44" i="15" a="1"/>
  <c r="N44" i="15"/>
  <c r="J45" i="15" a="1"/>
  <c r="J45" i="15"/>
  <c r="K45" i="15" a="1"/>
  <c r="K45" i="15"/>
  <c r="L45" i="15" a="1"/>
  <c r="L45" i="15"/>
  <c r="M45" i="15" a="1"/>
  <c r="M45" i="15"/>
  <c r="N45" i="15" a="1"/>
  <c r="N45" i="15"/>
  <c r="J46" i="15" a="1"/>
  <c r="J46" i="15"/>
  <c r="K46" i="15" a="1"/>
  <c r="K46" i="15"/>
  <c r="L46" i="15" a="1"/>
  <c r="L46" i="15"/>
  <c r="M46" i="15" a="1"/>
  <c r="M46" i="15"/>
  <c r="N46" i="15" a="1"/>
  <c r="N46" i="15"/>
  <c r="J47" i="15" a="1"/>
  <c r="J47" i="15"/>
  <c r="K47" i="15" a="1"/>
  <c r="K47" i="15"/>
  <c r="L47" i="15" a="1"/>
  <c r="L47" i="15"/>
  <c r="M47" i="15" a="1"/>
  <c r="M47" i="15"/>
  <c r="N47" i="15" a="1"/>
  <c r="N47" i="15"/>
  <c r="J48" i="15" a="1"/>
  <c r="J48" i="15"/>
  <c r="K48" i="15" a="1"/>
  <c r="K48" i="15"/>
  <c r="L48" i="15" a="1"/>
  <c r="L48" i="15"/>
  <c r="M48" i="15" a="1"/>
  <c r="M48" i="15"/>
  <c r="N48" i="15" a="1"/>
  <c r="N48" i="15"/>
  <c r="J49" i="15" a="1"/>
  <c r="J49" i="15"/>
  <c r="K49" i="15" a="1"/>
  <c r="K49" i="15"/>
  <c r="L49" i="15" a="1"/>
  <c r="L49" i="15"/>
  <c r="M49" i="15" a="1"/>
  <c r="M49" i="15"/>
  <c r="N49" i="15" a="1"/>
  <c r="N49" i="15"/>
  <c r="J50" i="15" a="1"/>
  <c r="J50" i="15"/>
  <c r="K50" i="15" a="1"/>
  <c r="K50" i="15"/>
  <c r="L50" i="15" a="1"/>
  <c r="L50" i="15"/>
  <c r="M50" i="15" a="1"/>
  <c r="M50" i="15"/>
  <c r="N50" i="15" a="1"/>
  <c r="N50" i="15"/>
  <c r="J51" i="15" a="1"/>
  <c r="J51" i="15"/>
  <c r="K51" i="15" a="1"/>
  <c r="K51" i="15"/>
  <c r="L51" i="15" a="1"/>
  <c r="L51" i="15"/>
  <c r="M51" i="15" a="1"/>
  <c r="M51" i="15"/>
  <c r="N51" i="15" a="1"/>
  <c r="N51" i="15"/>
  <c r="J52" i="15" a="1"/>
  <c r="J52" i="15"/>
  <c r="K52" i="15" a="1"/>
  <c r="K52" i="15"/>
  <c r="L52" i="15" a="1"/>
  <c r="L52" i="15"/>
  <c r="M52" i="15" a="1"/>
  <c r="M52" i="15"/>
  <c r="N52" i="15" a="1"/>
  <c r="N52" i="15"/>
  <c r="J53" i="15" a="1"/>
  <c r="J53" i="15"/>
  <c r="K53" i="15" a="1"/>
  <c r="K53" i="15"/>
  <c r="L53" i="15" a="1"/>
  <c r="L53" i="15"/>
  <c r="M53" i="15" a="1"/>
  <c r="M53" i="15"/>
  <c r="N53" i="15" a="1"/>
  <c r="N53" i="15"/>
  <c r="J54" i="15" a="1"/>
  <c r="J54" i="15"/>
  <c r="K54" i="15" a="1"/>
  <c r="K54" i="15"/>
  <c r="L54" i="15" a="1"/>
  <c r="L54" i="15"/>
  <c r="M54" i="15" a="1"/>
  <c r="M54" i="15"/>
  <c r="N54" i="15" a="1"/>
  <c r="N54" i="15"/>
  <c r="J55" i="15" a="1"/>
  <c r="J55" i="15"/>
  <c r="K55" i="15" a="1"/>
  <c r="K55" i="15"/>
  <c r="L55" i="15" a="1"/>
  <c r="L55" i="15"/>
  <c r="M55" i="15" a="1"/>
  <c r="M55" i="15"/>
  <c r="N55" i="15" a="1"/>
  <c r="N55" i="15"/>
  <c r="J56" i="15" a="1"/>
  <c r="J56" i="15"/>
  <c r="K56" i="15" a="1"/>
  <c r="K56" i="15"/>
  <c r="L56" i="15" a="1"/>
  <c r="L56" i="15"/>
  <c r="M56" i="15" a="1"/>
  <c r="M56" i="15"/>
  <c r="N56" i="15" a="1"/>
  <c r="N56" i="15"/>
  <c r="J57" i="15" a="1"/>
  <c r="J57" i="15"/>
  <c r="K57" i="15" a="1"/>
  <c r="K57" i="15"/>
  <c r="L57" i="15" a="1"/>
  <c r="L57" i="15"/>
  <c r="M57" i="15" a="1"/>
  <c r="M57" i="15"/>
  <c r="N57" i="15" a="1"/>
  <c r="N57" i="15"/>
  <c r="J58" i="15" a="1"/>
  <c r="J58" i="15"/>
  <c r="K58" i="15" a="1"/>
  <c r="K58" i="15"/>
  <c r="L58" i="15" a="1"/>
  <c r="L58" i="15"/>
  <c r="M58" i="15" a="1"/>
  <c r="M58" i="15"/>
  <c r="N58" i="15" a="1"/>
  <c r="N58" i="15"/>
  <c r="J59" i="15" a="1"/>
  <c r="J59" i="15"/>
  <c r="K59" i="15" a="1"/>
  <c r="K59" i="15"/>
  <c r="L59" i="15" a="1"/>
  <c r="L59" i="15"/>
  <c r="M59" i="15" a="1"/>
  <c r="M59" i="15"/>
  <c r="N59" i="15" a="1"/>
  <c r="N59" i="15"/>
  <c r="J60" i="15" a="1"/>
  <c r="J60" i="15"/>
  <c r="K60" i="15" a="1"/>
  <c r="K60" i="15"/>
  <c r="L60" i="15" a="1"/>
  <c r="L60" i="15"/>
  <c r="M60" i="15" a="1"/>
  <c r="M60" i="15"/>
  <c r="N60" i="15" a="1"/>
  <c r="N60" i="15"/>
  <c r="J61" i="15" a="1"/>
  <c r="J61" i="15"/>
  <c r="K61" i="15" a="1"/>
  <c r="K61" i="15"/>
  <c r="L61" i="15" a="1"/>
  <c r="L61" i="15"/>
  <c r="M61" i="15" a="1"/>
  <c r="M61" i="15"/>
  <c r="N61" i="15" a="1"/>
  <c r="N61" i="15"/>
  <c r="J62" i="15" a="1"/>
  <c r="J62" i="15"/>
  <c r="K62" i="15" a="1"/>
  <c r="K62" i="15"/>
  <c r="L62" i="15" a="1"/>
  <c r="L62" i="15"/>
  <c r="M62" i="15" a="1"/>
  <c r="M62" i="15"/>
  <c r="N62" i="15" a="1"/>
  <c r="N62" i="15"/>
  <c r="J63" i="15" a="1"/>
  <c r="J63" i="15"/>
  <c r="K63" i="15" a="1"/>
  <c r="K63" i="15"/>
  <c r="L63" i="15" a="1"/>
  <c r="L63" i="15"/>
  <c r="M63" i="15" a="1"/>
  <c r="M63" i="15"/>
  <c r="N63" i="15" a="1"/>
  <c r="N63" i="15"/>
  <c r="J64" i="15" a="1"/>
  <c r="J64" i="15"/>
  <c r="K64" i="15" a="1"/>
  <c r="K64" i="15"/>
  <c r="L64" i="15" a="1"/>
  <c r="L64" i="15"/>
  <c r="M64" i="15" a="1"/>
  <c r="M64" i="15"/>
  <c r="N64" i="15" a="1"/>
  <c r="N64" i="15"/>
  <c r="J65" i="15" a="1"/>
  <c r="J65" i="15"/>
  <c r="K65" i="15" a="1"/>
  <c r="K65" i="15"/>
  <c r="L65" i="15" a="1"/>
  <c r="L65" i="15"/>
  <c r="M65" i="15" a="1"/>
  <c r="M65" i="15"/>
  <c r="N65" i="15" a="1"/>
  <c r="N65" i="15"/>
  <c r="J66" i="15" a="1"/>
  <c r="J66" i="15"/>
  <c r="K66" i="15" a="1"/>
  <c r="K66" i="15"/>
  <c r="L66" i="15" a="1"/>
  <c r="L66" i="15"/>
  <c r="M66" i="15" a="1"/>
  <c r="M66" i="15"/>
  <c r="N66" i="15" a="1"/>
  <c r="N66" i="15"/>
  <c r="J67" i="15" a="1"/>
  <c r="J67" i="15"/>
  <c r="K67" i="15" a="1"/>
  <c r="K67" i="15"/>
  <c r="L67" i="15" a="1"/>
  <c r="L67" i="15"/>
  <c r="M67" i="15" a="1"/>
  <c r="M67" i="15"/>
  <c r="N67" i="15" a="1"/>
  <c r="N67" i="15"/>
  <c r="J68" i="15" a="1"/>
  <c r="J68" i="15"/>
  <c r="K68" i="15" a="1"/>
  <c r="K68" i="15"/>
  <c r="L68" i="15" a="1"/>
  <c r="L68" i="15"/>
  <c r="M68" i="15" a="1"/>
  <c r="M68" i="15"/>
  <c r="N68" i="15" a="1"/>
  <c r="N68" i="15"/>
  <c r="J69" i="15" a="1"/>
  <c r="J69" i="15"/>
  <c r="K69" i="15" a="1"/>
  <c r="K69" i="15"/>
  <c r="L69" i="15" a="1"/>
  <c r="L69" i="15"/>
  <c r="M69" i="15" a="1"/>
  <c r="M69" i="15"/>
  <c r="N69" i="15" a="1"/>
  <c r="N69" i="15"/>
  <c r="J70" i="15" a="1"/>
  <c r="J70" i="15"/>
  <c r="K70" i="15" a="1"/>
  <c r="K70" i="15"/>
  <c r="L70" i="15" a="1"/>
  <c r="L70" i="15"/>
  <c r="M70" i="15" a="1"/>
  <c r="M70" i="15"/>
  <c r="N70" i="15" a="1"/>
  <c r="N70" i="15"/>
  <c r="J71" i="15" a="1"/>
  <c r="J71" i="15"/>
  <c r="K71" i="15" a="1"/>
  <c r="K71" i="15"/>
  <c r="L71" i="15" a="1"/>
  <c r="L71" i="15"/>
  <c r="M71" i="15" a="1"/>
  <c r="M71" i="15"/>
  <c r="N71" i="15" a="1"/>
  <c r="N71" i="15"/>
  <c r="J72" i="15" a="1"/>
  <c r="J72" i="15"/>
  <c r="K72" i="15" a="1"/>
  <c r="K72" i="15"/>
  <c r="L72" i="15" a="1"/>
  <c r="L72" i="15"/>
  <c r="M72" i="15" a="1"/>
  <c r="M72" i="15"/>
  <c r="N72" i="15" a="1"/>
  <c r="N72" i="15"/>
  <c r="J73" i="15" a="1"/>
  <c r="J73" i="15"/>
  <c r="K73" i="15" a="1"/>
  <c r="K73" i="15"/>
  <c r="L73" i="15" a="1"/>
  <c r="L73" i="15"/>
  <c r="M73" i="15" a="1"/>
  <c r="M73" i="15"/>
  <c r="N73" i="15" a="1"/>
  <c r="N73" i="15"/>
  <c r="J74" i="15" a="1"/>
  <c r="J74" i="15"/>
  <c r="K74" i="15" a="1"/>
  <c r="K74" i="15"/>
  <c r="L74" i="15" a="1"/>
  <c r="L74" i="15"/>
  <c r="M74" i="15" a="1"/>
  <c r="M74" i="15"/>
  <c r="N74" i="15" a="1"/>
  <c r="N74" i="15"/>
  <c r="J75" i="15" a="1"/>
  <c r="J75" i="15"/>
  <c r="K75" i="15" a="1"/>
  <c r="K75" i="15"/>
  <c r="L75" i="15" a="1"/>
  <c r="L75" i="15"/>
  <c r="M75" i="15" a="1"/>
  <c r="M75" i="15"/>
  <c r="N75" i="15" a="1"/>
  <c r="N75" i="15"/>
  <c r="J76" i="15" a="1"/>
  <c r="J76" i="15"/>
  <c r="K76" i="15" a="1"/>
  <c r="K76" i="15"/>
  <c r="L76" i="15" a="1"/>
  <c r="L76" i="15"/>
  <c r="M76" i="15" a="1"/>
  <c r="M76" i="15"/>
  <c r="N76" i="15" a="1"/>
  <c r="N76" i="15"/>
  <c r="J77" i="15" a="1"/>
  <c r="J77" i="15"/>
  <c r="K77" i="15" a="1"/>
  <c r="K77" i="15"/>
  <c r="L77" i="15" a="1"/>
  <c r="L77" i="15"/>
  <c r="M77" i="15" a="1"/>
  <c r="M77" i="15"/>
  <c r="N77" i="15" a="1"/>
  <c r="N77" i="15"/>
  <c r="J78" i="15" a="1"/>
  <c r="J78" i="15"/>
  <c r="K78" i="15" a="1"/>
  <c r="K78" i="15"/>
  <c r="L78" i="15" a="1"/>
  <c r="L78" i="15"/>
  <c r="M78" i="15" a="1"/>
  <c r="M78" i="15"/>
  <c r="N78" i="15" a="1"/>
  <c r="N78" i="15"/>
  <c r="J79" i="15" a="1"/>
  <c r="J79" i="15"/>
  <c r="K79" i="15" a="1"/>
  <c r="K79" i="15"/>
  <c r="L79" i="15" a="1"/>
  <c r="L79" i="15"/>
  <c r="M79" i="15" a="1"/>
  <c r="M79" i="15"/>
  <c r="N79" i="15" a="1"/>
  <c r="N79" i="15"/>
  <c r="J80" i="15" a="1"/>
  <c r="J80" i="15"/>
  <c r="K80" i="15" a="1"/>
  <c r="K80" i="15"/>
  <c r="L80" i="15" a="1"/>
  <c r="L80" i="15"/>
  <c r="M80" i="15" a="1"/>
  <c r="M80" i="15"/>
  <c r="N80" i="15" a="1"/>
  <c r="N80" i="15"/>
  <c r="J81" i="15" a="1"/>
  <c r="J81" i="15"/>
  <c r="K81" i="15" a="1"/>
  <c r="K81" i="15"/>
  <c r="L81" i="15" a="1"/>
  <c r="L81" i="15"/>
  <c r="M81" i="15" a="1"/>
  <c r="M81" i="15"/>
  <c r="N81" i="15" a="1"/>
  <c r="N81" i="15"/>
  <c r="J82" i="15" a="1"/>
  <c r="J82" i="15"/>
  <c r="K82" i="15" a="1"/>
  <c r="K82" i="15"/>
  <c r="L82" i="15" a="1"/>
  <c r="L82" i="15"/>
  <c r="M82" i="15" a="1"/>
  <c r="M82" i="15"/>
  <c r="N82" i="15" a="1"/>
  <c r="N82" i="15"/>
  <c r="J83" i="15" a="1"/>
  <c r="J83" i="15"/>
  <c r="K83" i="15" a="1"/>
  <c r="K83" i="15"/>
  <c r="L83" i="15" a="1"/>
  <c r="L83" i="15"/>
  <c r="M83" i="15" a="1"/>
  <c r="M83" i="15"/>
  <c r="N83" i="15" a="1"/>
  <c r="N83" i="15"/>
  <c r="J84" i="15" a="1"/>
  <c r="J84" i="15"/>
  <c r="K84" i="15" a="1"/>
  <c r="K84" i="15"/>
  <c r="L84" i="15" a="1"/>
  <c r="L84" i="15"/>
  <c r="M84" i="15" a="1"/>
  <c r="M84" i="15"/>
  <c r="N84" i="15" a="1"/>
  <c r="N84" i="15"/>
  <c r="J85" i="15" a="1"/>
  <c r="J85" i="15"/>
  <c r="K85" i="15" a="1"/>
  <c r="K85" i="15"/>
  <c r="L85" i="15" a="1"/>
  <c r="L85" i="15"/>
  <c r="M85" i="15" a="1"/>
  <c r="M85" i="15"/>
  <c r="N85" i="15" a="1"/>
  <c r="N85" i="15"/>
  <c r="J86" i="15" a="1"/>
  <c r="J86" i="15"/>
  <c r="K86" i="15" a="1"/>
  <c r="K86" i="15"/>
  <c r="L86" i="15" a="1"/>
  <c r="L86" i="15"/>
  <c r="M86" i="15" a="1"/>
  <c r="M86" i="15"/>
  <c r="N86" i="15" a="1"/>
  <c r="N86" i="15"/>
  <c r="J87" i="15" a="1"/>
  <c r="J87" i="15"/>
  <c r="K87" i="15" a="1"/>
  <c r="K87" i="15"/>
  <c r="L87" i="15" a="1"/>
  <c r="L87" i="15"/>
  <c r="M87" i="15" a="1"/>
  <c r="M87" i="15"/>
  <c r="N87" i="15" a="1"/>
  <c r="N87" i="15"/>
  <c r="J88" i="15" a="1"/>
  <c r="J88" i="15"/>
  <c r="K88" i="15" a="1"/>
  <c r="K88" i="15"/>
  <c r="L88" i="15" a="1"/>
  <c r="L88" i="15"/>
  <c r="M88" i="15" a="1"/>
  <c r="M88" i="15"/>
  <c r="N88" i="15" a="1"/>
  <c r="N88" i="15"/>
  <c r="J89" i="15" a="1"/>
  <c r="J89" i="15"/>
  <c r="K89" i="15" a="1"/>
  <c r="K89" i="15"/>
  <c r="L89" i="15" a="1"/>
  <c r="L89" i="15"/>
  <c r="M89" i="15" a="1"/>
  <c r="M89" i="15"/>
  <c r="N89" i="15" a="1"/>
  <c r="N89" i="15"/>
  <c r="J90" i="15" a="1"/>
  <c r="J90" i="15"/>
  <c r="K90" i="15" a="1"/>
  <c r="K90" i="15"/>
  <c r="L90" i="15" a="1"/>
  <c r="L90" i="15"/>
  <c r="M90" i="15" a="1"/>
  <c r="M90" i="15"/>
  <c r="N90" i="15" a="1"/>
  <c r="N90" i="15"/>
  <c r="J91" i="15" a="1"/>
  <c r="J91" i="15"/>
  <c r="K91" i="15" a="1"/>
  <c r="K91" i="15"/>
  <c r="L91" i="15" a="1"/>
  <c r="L91" i="15"/>
  <c r="M91" i="15" a="1"/>
  <c r="M91" i="15"/>
  <c r="N91" i="15" a="1"/>
  <c r="N91" i="15"/>
  <c r="J92" i="15" a="1"/>
  <c r="J92" i="15"/>
  <c r="K92" i="15" a="1"/>
  <c r="K92" i="15"/>
  <c r="L92" i="15" a="1"/>
  <c r="L92" i="15"/>
  <c r="M92" i="15" a="1"/>
  <c r="M92" i="15"/>
  <c r="N92" i="15" a="1"/>
  <c r="N92" i="15"/>
  <c r="J93" i="15" a="1"/>
  <c r="J93" i="15"/>
  <c r="K93" i="15" a="1"/>
  <c r="K93" i="15"/>
  <c r="L93" i="15" a="1"/>
  <c r="L93" i="15"/>
  <c r="M93" i="15" a="1"/>
  <c r="M93" i="15"/>
  <c r="N93" i="15" a="1"/>
  <c r="N93" i="15"/>
  <c r="J94" i="15" a="1"/>
  <c r="J94" i="15"/>
  <c r="K94" i="15" a="1"/>
  <c r="K94" i="15"/>
  <c r="L94" i="15" a="1"/>
  <c r="L94" i="15"/>
  <c r="M94" i="15" a="1"/>
  <c r="M94" i="15"/>
  <c r="N94" i="15" a="1"/>
  <c r="N94" i="15"/>
  <c r="J95" i="15" a="1"/>
  <c r="J95" i="15"/>
  <c r="K95" i="15" a="1"/>
  <c r="K95" i="15"/>
  <c r="L95" i="15" a="1"/>
  <c r="L95" i="15"/>
  <c r="M95" i="15" a="1"/>
  <c r="M95" i="15"/>
  <c r="N95" i="15" a="1"/>
  <c r="N95" i="15"/>
  <c r="J96" i="15" a="1"/>
  <c r="J96" i="15"/>
  <c r="K96" i="15" a="1"/>
  <c r="K96" i="15"/>
  <c r="L96" i="15" a="1"/>
  <c r="L96" i="15"/>
  <c r="M96" i="15" a="1"/>
  <c r="M96" i="15"/>
  <c r="N96" i="15" a="1"/>
  <c r="N96" i="15"/>
  <c r="J97" i="15" a="1"/>
  <c r="J97" i="15"/>
  <c r="K97" i="15" a="1"/>
  <c r="K97" i="15"/>
  <c r="L97" i="15" a="1"/>
  <c r="L97" i="15"/>
  <c r="M97" i="15" a="1"/>
  <c r="M97" i="15"/>
  <c r="N97" i="15" a="1"/>
  <c r="N97" i="15"/>
  <c r="J98" i="15" a="1"/>
  <c r="J98" i="15"/>
  <c r="K98" i="15" a="1"/>
  <c r="K98" i="15"/>
  <c r="L98" i="15" a="1"/>
  <c r="L98" i="15"/>
  <c r="M98" i="15" a="1"/>
  <c r="M98" i="15"/>
  <c r="N98" i="15" a="1"/>
  <c r="N98" i="15"/>
  <c r="J99" i="15" a="1"/>
  <c r="J99" i="15"/>
  <c r="K99" i="15" a="1"/>
  <c r="K99" i="15"/>
  <c r="L99" i="15" a="1"/>
  <c r="L99" i="15"/>
  <c r="M99" i="15" a="1"/>
  <c r="M99" i="15"/>
  <c r="N99" i="15" a="1"/>
  <c r="N99" i="15"/>
  <c r="J100" i="15" a="1"/>
  <c r="J100" i="15"/>
  <c r="K100" i="15" a="1"/>
  <c r="K100" i="15"/>
  <c r="L100" i="15" a="1"/>
  <c r="L100" i="15"/>
  <c r="M100" i="15" a="1"/>
  <c r="M100" i="15"/>
  <c r="N100" i="15" a="1"/>
  <c r="N100" i="15"/>
  <c r="J101" i="15" a="1"/>
  <c r="J101" i="15"/>
  <c r="K101" i="15" a="1"/>
  <c r="K101" i="15"/>
  <c r="L101" i="15" a="1"/>
  <c r="L101" i="15"/>
  <c r="M101" i="15" a="1"/>
  <c r="M101" i="15"/>
  <c r="N101" i="15" a="1"/>
  <c r="N101" i="15"/>
  <c r="J102" i="15" a="1"/>
  <c r="J102" i="15"/>
  <c r="K102" i="15" a="1"/>
  <c r="K102" i="15"/>
  <c r="L102" i="15" a="1"/>
  <c r="L102" i="15"/>
  <c r="M102" i="15" a="1"/>
  <c r="M102" i="15"/>
  <c r="N102" i="15" a="1"/>
  <c r="N102" i="15"/>
  <c r="J103" i="15" a="1"/>
  <c r="J103" i="15"/>
  <c r="K103" i="15" a="1"/>
  <c r="K103" i="15"/>
  <c r="L103" i="15" a="1"/>
  <c r="L103" i="15"/>
  <c r="M103" i="15" a="1"/>
  <c r="M103" i="15"/>
  <c r="N103" i="15" a="1"/>
  <c r="N103" i="15"/>
  <c r="J104" i="15" a="1"/>
  <c r="J104" i="15"/>
  <c r="K104" i="15" a="1"/>
  <c r="K104" i="15"/>
  <c r="L104" i="15" a="1"/>
  <c r="L104" i="15"/>
  <c r="M104" i="15" a="1"/>
  <c r="M104" i="15"/>
  <c r="N104" i="15" a="1"/>
  <c r="N104" i="15"/>
  <c r="J105" i="15" a="1"/>
  <c r="J105" i="15"/>
  <c r="K105" i="15" a="1"/>
  <c r="K105" i="15"/>
  <c r="L105" i="15" a="1"/>
  <c r="L105" i="15"/>
  <c r="M105" i="15" a="1"/>
  <c r="M105" i="15"/>
  <c r="N105" i="15" a="1"/>
  <c r="N105" i="15"/>
  <c r="J106" i="15" a="1"/>
  <c r="J106" i="15"/>
  <c r="K106" i="15" a="1"/>
  <c r="K106" i="15"/>
  <c r="L106" i="15" a="1"/>
  <c r="L106" i="15"/>
  <c r="M106" i="15" a="1"/>
  <c r="M106" i="15"/>
  <c r="N106" i="15" a="1"/>
  <c r="N106" i="15"/>
  <c r="J107" i="15" a="1"/>
  <c r="J107" i="15"/>
  <c r="K107" i="15" a="1"/>
  <c r="K107" i="15"/>
  <c r="L107" i="15" a="1"/>
  <c r="L107" i="15"/>
  <c r="M107" i="15" a="1"/>
  <c r="M107" i="15"/>
  <c r="N107" i="15" a="1"/>
  <c r="N107" i="15"/>
  <c r="J108" i="15" a="1"/>
  <c r="J108" i="15"/>
  <c r="K108" i="15" a="1"/>
  <c r="K108" i="15"/>
  <c r="L108" i="15" a="1"/>
  <c r="L108" i="15"/>
  <c r="M108" i="15" a="1"/>
  <c r="M108" i="15"/>
  <c r="N108" i="15" a="1"/>
  <c r="N108" i="15"/>
  <c r="J109" i="15" a="1"/>
  <c r="J109" i="15"/>
  <c r="K109" i="15" a="1"/>
  <c r="K109" i="15"/>
  <c r="L109" i="15" a="1"/>
  <c r="L109" i="15"/>
  <c r="M109" i="15" a="1"/>
  <c r="M109" i="15"/>
  <c r="N109" i="15" a="1"/>
  <c r="N109" i="15"/>
  <c r="J110" i="15" a="1"/>
  <c r="J110" i="15"/>
  <c r="K110" i="15" a="1"/>
  <c r="K110" i="15"/>
  <c r="L110" i="15" a="1"/>
  <c r="L110" i="15"/>
  <c r="M110" i="15" a="1"/>
  <c r="M110" i="15"/>
  <c r="N110" i="15" a="1"/>
  <c r="N110" i="15"/>
  <c r="J111" i="15" a="1"/>
  <c r="J111" i="15"/>
  <c r="K111" i="15" a="1"/>
  <c r="K111" i="15"/>
  <c r="L111" i="15" a="1"/>
  <c r="L111" i="15"/>
  <c r="M111" i="15" a="1"/>
  <c r="M111" i="15"/>
  <c r="N111" i="15" a="1"/>
  <c r="N111" i="15"/>
  <c r="J112" i="15" a="1"/>
  <c r="J112" i="15"/>
  <c r="K112" i="15" a="1"/>
  <c r="K112" i="15"/>
  <c r="L112" i="15" a="1"/>
  <c r="L112" i="15"/>
  <c r="M112" i="15" a="1"/>
  <c r="M112" i="15"/>
  <c r="N112" i="15" a="1"/>
  <c r="N112" i="15"/>
  <c r="J113" i="15" a="1"/>
  <c r="J113" i="15"/>
  <c r="K113" i="15" a="1"/>
  <c r="K113" i="15"/>
  <c r="L113" i="15" a="1"/>
  <c r="L113" i="15"/>
  <c r="M113" i="15" a="1"/>
  <c r="M113" i="15"/>
  <c r="N113" i="15" a="1"/>
  <c r="N113" i="15"/>
  <c r="J114" i="15" a="1"/>
  <c r="J114" i="15"/>
  <c r="K114" i="15" a="1"/>
  <c r="K114" i="15"/>
  <c r="L114" i="15" a="1"/>
  <c r="L114" i="15"/>
  <c r="M114" i="15" a="1"/>
  <c r="M114" i="15"/>
  <c r="N114" i="15" a="1"/>
  <c r="N114" i="15"/>
  <c r="J115" i="15" a="1"/>
  <c r="J115" i="15"/>
  <c r="K115" i="15" a="1"/>
  <c r="K115" i="15"/>
  <c r="L115" i="15" a="1"/>
  <c r="L115" i="15"/>
  <c r="M115" i="15" a="1"/>
  <c r="M115" i="15"/>
  <c r="N115" i="15" a="1"/>
  <c r="N115" i="15"/>
  <c r="J116" i="15" a="1"/>
  <c r="J116" i="15"/>
  <c r="K116" i="15" a="1"/>
  <c r="K116" i="15"/>
  <c r="L116" i="15" a="1"/>
  <c r="L116" i="15"/>
  <c r="M116" i="15" a="1"/>
  <c r="M116" i="15"/>
  <c r="N116" i="15" a="1"/>
  <c r="N116" i="15"/>
  <c r="J117" i="15" a="1"/>
  <c r="J117" i="15"/>
  <c r="K117" i="15" a="1"/>
  <c r="K117" i="15"/>
  <c r="L117" i="15" a="1"/>
  <c r="L117" i="15"/>
  <c r="M117" i="15" a="1"/>
  <c r="M117" i="15"/>
  <c r="N117" i="15" a="1"/>
  <c r="N117" i="15"/>
  <c r="J118" i="15" a="1"/>
  <c r="J118" i="15"/>
  <c r="K118" i="15" a="1"/>
  <c r="K118" i="15"/>
  <c r="L118" i="15" a="1"/>
  <c r="L118" i="15"/>
  <c r="M118" i="15" a="1"/>
  <c r="M118" i="15"/>
  <c r="N118" i="15" a="1"/>
  <c r="N118" i="15"/>
  <c r="J119" i="15" a="1"/>
  <c r="J119" i="15"/>
  <c r="K119" i="15" a="1"/>
  <c r="K119" i="15"/>
  <c r="L119" i="15" a="1"/>
  <c r="L119" i="15"/>
  <c r="M119" i="15" a="1"/>
  <c r="M119" i="15"/>
  <c r="N119" i="15" a="1"/>
  <c r="N119" i="15"/>
  <c r="J120" i="15" a="1"/>
  <c r="J120" i="15"/>
  <c r="K120" i="15" a="1"/>
  <c r="K120" i="15"/>
  <c r="L120" i="15" a="1"/>
  <c r="L120" i="15"/>
  <c r="M120" i="15" a="1"/>
  <c r="M120" i="15"/>
  <c r="N120" i="15" a="1"/>
  <c r="N120" i="15"/>
  <c r="J121" i="15" a="1"/>
  <c r="J121" i="15"/>
  <c r="K121" i="15" a="1"/>
  <c r="K121" i="15"/>
  <c r="L121" i="15" a="1"/>
  <c r="L121" i="15"/>
  <c r="M121" i="15" a="1"/>
  <c r="M121" i="15"/>
  <c r="N121" i="15" a="1"/>
  <c r="N121" i="15"/>
  <c r="J122" i="15" a="1"/>
  <c r="J122" i="15"/>
  <c r="K122" i="15" a="1"/>
  <c r="K122" i="15"/>
  <c r="L122" i="15" a="1"/>
  <c r="L122" i="15"/>
  <c r="M122" i="15" a="1"/>
  <c r="M122" i="15"/>
  <c r="N122" i="15" a="1"/>
  <c r="N122" i="15"/>
  <c r="J123" i="15" a="1"/>
  <c r="J123" i="15"/>
  <c r="K123" i="15" a="1"/>
  <c r="K123" i="15"/>
  <c r="L123" i="15" a="1"/>
  <c r="L123" i="15"/>
  <c r="M123" i="15" a="1"/>
  <c r="M123" i="15"/>
  <c r="N123" i="15" a="1"/>
  <c r="N123" i="15"/>
  <c r="J124" i="15" a="1"/>
  <c r="J124" i="15"/>
  <c r="K124" i="15" a="1"/>
  <c r="K124" i="15"/>
  <c r="L124" i="15" a="1"/>
  <c r="L124" i="15"/>
  <c r="M124" i="15" a="1"/>
  <c r="M124" i="15"/>
  <c r="N124" i="15" a="1"/>
  <c r="N124" i="15"/>
  <c r="J125" i="15" a="1"/>
  <c r="J125" i="15"/>
  <c r="K125" i="15" a="1"/>
  <c r="K125" i="15"/>
  <c r="L125" i="15" a="1"/>
  <c r="L125" i="15"/>
  <c r="M125" i="15" a="1"/>
  <c r="M125" i="15"/>
  <c r="N125" i="15" a="1"/>
  <c r="N125" i="15"/>
  <c r="J126" i="15" a="1"/>
  <c r="J126" i="15"/>
  <c r="K126" i="15" a="1"/>
  <c r="K126" i="15"/>
  <c r="L126" i="15" a="1"/>
  <c r="L126" i="15"/>
  <c r="M126" i="15" a="1"/>
  <c r="M126" i="15"/>
  <c r="N126" i="15" a="1"/>
  <c r="N126" i="15"/>
  <c r="J127" i="15" a="1"/>
  <c r="J127" i="15"/>
  <c r="K127" i="15" a="1"/>
  <c r="K127" i="15"/>
  <c r="L127" i="15" a="1"/>
  <c r="L127" i="15"/>
  <c r="M127" i="15" a="1"/>
  <c r="M127" i="15"/>
  <c r="N127" i="15" a="1"/>
  <c r="N127" i="15"/>
  <c r="J128" i="15" a="1"/>
  <c r="J128" i="15"/>
  <c r="K128" i="15" a="1"/>
  <c r="K128" i="15"/>
  <c r="L128" i="15" a="1"/>
  <c r="L128" i="15"/>
  <c r="M128" i="15" a="1"/>
  <c r="M128" i="15"/>
  <c r="N128" i="15" a="1"/>
  <c r="N128" i="15"/>
  <c r="J129" i="15" a="1"/>
  <c r="J129" i="15"/>
  <c r="K129" i="15" a="1"/>
  <c r="K129" i="15"/>
  <c r="L129" i="15" a="1"/>
  <c r="L129" i="15"/>
  <c r="M129" i="15" a="1"/>
  <c r="M129" i="15"/>
  <c r="N129" i="15" a="1"/>
  <c r="N129" i="15"/>
  <c r="J130" i="15" a="1"/>
  <c r="J130" i="15"/>
  <c r="K130" i="15" a="1"/>
  <c r="K130" i="15"/>
  <c r="L130" i="15" a="1"/>
  <c r="L130" i="15"/>
  <c r="M130" i="15" a="1"/>
  <c r="M130" i="15"/>
  <c r="N130" i="15" a="1"/>
  <c r="N130" i="15"/>
  <c r="J131" i="15" a="1"/>
  <c r="J131" i="15"/>
  <c r="K131" i="15" a="1"/>
  <c r="K131" i="15"/>
  <c r="L131" i="15" a="1"/>
  <c r="L131" i="15"/>
  <c r="M131" i="15" a="1"/>
  <c r="M131" i="15"/>
  <c r="N131" i="15" a="1"/>
  <c r="N131" i="15"/>
  <c r="J132" i="15" a="1"/>
  <c r="J132" i="15"/>
  <c r="K132" i="15" a="1"/>
  <c r="K132" i="15"/>
  <c r="L132" i="15" a="1"/>
  <c r="L132" i="15"/>
  <c r="M132" i="15" a="1"/>
  <c r="M132" i="15"/>
  <c r="N132" i="15" a="1"/>
  <c r="N132" i="15"/>
  <c r="J133" i="15" a="1"/>
  <c r="J133" i="15"/>
  <c r="K133" i="15" a="1"/>
  <c r="K133" i="15"/>
  <c r="L133" i="15" a="1"/>
  <c r="L133" i="15"/>
  <c r="M133" i="15" a="1"/>
  <c r="M133" i="15"/>
  <c r="N133" i="15" a="1"/>
  <c r="N133" i="15"/>
  <c r="J134" i="15" a="1"/>
  <c r="J134" i="15"/>
  <c r="K134" i="15" a="1"/>
  <c r="K134" i="15"/>
  <c r="L134" i="15" a="1"/>
  <c r="L134" i="15"/>
  <c r="M134" i="15" a="1"/>
  <c r="M134" i="15"/>
  <c r="N134" i="15" a="1"/>
  <c r="N134" i="15"/>
  <c r="J135" i="15" a="1"/>
  <c r="J135" i="15"/>
  <c r="K135" i="15" a="1"/>
  <c r="K135" i="15"/>
  <c r="L135" i="15" a="1"/>
  <c r="L135" i="15"/>
  <c r="M135" i="15" a="1"/>
  <c r="M135" i="15"/>
  <c r="N135" i="15" a="1"/>
  <c r="N135" i="15"/>
  <c r="J136" i="15" a="1"/>
  <c r="J136" i="15"/>
  <c r="K136" i="15" a="1"/>
  <c r="K136" i="15"/>
  <c r="L136" i="15" a="1"/>
  <c r="L136" i="15"/>
  <c r="M136" i="15" a="1"/>
  <c r="M136" i="15"/>
  <c r="N136" i="15" a="1"/>
  <c r="N136" i="15"/>
  <c r="J137" i="15" a="1"/>
  <c r="J137" i="15"/>
  <c r="K137" i="15" a="1"/>
  <c r="K137" i="15"/>
  <c r="L137" i="15" a="1"/>
  <c r="L137" i="15"/>
  <c r="M137" i="15" a="1"/>
  <c r="M137" i="15"/>
  <c r="N137" i="15" a="1"/>
  <c r="N137" i="15"/>
  <c r="J138" i="15" a="1"/>
  <c r="J138" i="15"/>
  <c r="K138" i="15" a="1"/>
  <c r="K138" i="15"/>
  <c r="L138" i="15" a="1"/>
  <c r="L138" i="15"/>
  <c r="M138" i="15" a="1"/>
  <c r="M138" i="15"/>
  <c r="N138" i="15" a="1"/>
  <c r="N138" i="15"/>
  <c r="J139" i="15" a="1"/>
  <c r="J139" i="15"/>
  <c r="K139" i="15" a="1"/>
  <c r="K139" i="15"/>
  <c r="L139" i="15" a="1"/>
  <c r="L139" i="15"/>
  <c r="M139" i="15" a="1"/>
  <c r="M139" i="15"/>
  <c r="N139" i="15" a="1"/>
  <c r="N139" i="15"/>
  <c r="J140" i="15" a="1"/>
  <c r="J140" i="15"/>
  <c r="K140" i="15" a="1"/>
  <c r="K140" i="15"/>
  <c r="L140" i="15" a="1"/>
  <c r="L140" i="15"/>
  <c r="M140" i="15" a="1"/>
  <c r="M140" i="15"/>
  <c r="N140" i="15" a="1"/>
  <c r="N140" i="15"/>
  <c r="J141" i="15" a="1"/>
  <c r="J141" i="15"/>
  <c r="K141" i="15" a="1"/>
  <c r="K141" i="15"/>
  <c r="L141" i="15" a="1"/>
  <c r="L141" i="15"/>
  <c r="M141" i="15" a="1"/>
  <c r="M141" i="15"/>
  <c r="N141" i="15" a="1"/>
  <c r="N141" i="15"/>
  <c r="J142" i="15" a="1"/>
  <c r="J142" i="15"/>
  <c r="K142" i="15" a="1"/>
  <c r="K142" i="15"/>
  <c r="L142" i="15" a="1"/>
  <c r="L142" i="15"/>
  <c r="M142" i="15" a="1"/>
  <c r="M142" i="15"/>
  <c r="N142" i="15" a="1"/>
  <c r="N142" i="15"/>
  <c r="J143" i="15" a="1"/>
  <c r="J143" i="15"/>
  <c r="K143" i="15" a="1"/>
  <c r="K143" i="15"/>
  <c r="L143" i="15" a="1"/>
  <c r="L143" i="15"/>
  <c r="M143" i="15" a="1"/>
  <c r="M143" i="15"/>
  <c r="N143" i="15" a="1"/>
  <c r="N143" i="15"/>
  <c r="J144" i="15" a="1"/>
  <c r="J144" i="15"/>
  <c r="K144" i="15" a="1"/>
  <c r="K144" i="15"/>
  <c r="L144" i="15" a="1"/>
  <c r="L144" i="15"/>
  <c r="M144" i="15" a="1"/>
  <c r="M144" i="15"/>
  <c r="N144" i="15" a="1"/>
  <c r="N144" i="15"/>
  <c r="J145" i="15" a="1"/>
  <c r="J145" i="15"/>
  <c r="K145" i="15" a="1"/>
  <c r="K145" i="15"/>
  <c r="L145" i="15" a="1"/>
  <c r="L145" i="15"/>
  <c r="M145" i="15" a="1"/>
  <c r="M145" i="15"/>
  <c r="N145" i="15" a="1"/>
  <c r="N145" i="15"/>
  <c r="J146" i="15" a="1"/>
  <c r="J146" i="15"/>
  <c r="K146" i="15" a="1"/>
  <c r="K146" i="15"/>
  <c r="L146" i="15" a="1"/>
  <c r="L146" i="15"/>
  <c r="M146" i="15" a="1"/>
  <c r="M146" i="15"/>
  <c r="N146" i="15" a="1"/>
  <c r="N146" i="15"/>
  <c r="J147" i="15" a="1"/>
  <c r="J147" i="15"/>
  <c r="K147" i="15" a="1"/>
  <c r="K147" i="15"/>
  <c r="L147" i="15" a="1"/>
  <c r="L147" i="15"/>
  <c r="M147" i="15" a="1"/>
  <c r="M147" i="15"/>
  <c r="N147" i="15" a="1"/>
  <c r="N147" i="15"/>
  <c r="J148" i="15" a="1"/>
  <c r="J148" i="15"/>
  <c r="K148" i="15" a="1"/>
  <c r="K148" i="15"/>
  <c r="L148" i="15" a="1"/>
  <c r="L148" i="15"/>
  <c r="M148" i="15" a="1"/>
  <c r="M148" i="15"/>
  <c r="N148" i="15" a="1"/>
  <c r="N148" i="15"/>
  <c r="J149" i="15" a="1"/>
  <c r="J149" i="15"/>
  <c r="K149" i="15" a="1"/>
  <c r="K149" i="15"/>
  <c r="L149" i="15" a="1"/>
  <c r="L149" i="15"/>
  <c r="M149" i="15" a="1"/>
  <c r="M149" i="15"/>
  <c r="N149" i="15" a="1"/>
  <c r="N149" i="15"/>
  <c r="J150" i="15" a="1"/>
  <c r="J150" i="15"/>
  <c r="K150" i="15" a="1"/>
  <c r="K150" i="15"/>
  <c r="L150" i="15" a="1"/>
  <c r="L150" i="15"/>
  <c r="M150" i="15" a="1"/>
  <c r="M150" i="15"/>
  <c r="N150" i="15" a="1"/>
  <c r="N150" i="15"/>
  <c r="J151" i="15" a="1"/>
  <c r="J151" i="15"/>
  <c r="K151" i="15" a="1"/>
  <c r="K151" i="15"/>
  <c r="L151" i="15" a="1"/>
  <c r="L151" i="15"/>
  <c r="M151" i="15" a="1"/>
  <c r="M151" i="15"/>
  <c r="N151" i="15" a="1"/>
  <c r="N151" i="15"/>
  <c r="J152" i="15" a="1"/>
  <c r="J152" i="15"/>
  <c r="K152" i="15" a="1"/>
  <c r="K152" i="15"/>
  <c r="L152" i="15" a="1"/>
  <c r="L152" i="15"/>
  <c r="M152" i="15" a="1"/>
  <c r="M152" i="15"/>
  <c r="N152" i="15" a="1"/>
  <c r="N152" i="15"/>
  <c r="J153" i="15" a="1"/>
  <c r="J153" i="15"/>
  <c r="K153" i="15" a="1"/>
  <c r="K153" i="15"/>
  <c r="L153" i="15" a="1"/>
  <c r="L153" i="15"/>
  <c r="M153" i="15" a="1"/>
  <c r="M153" i="15"/>
  <c r="N153" i="15" a="1"/>
  <c r="N153" i="15"/>
  <c r="J154" i="15" a="1"/>
  <c r="J154" i="15"/>
  <c r="K154" i="15" a="1"/>
  <c r="K154" i="15"/>
  <c r="L154" i="15" a="1"/>
  <c r="L154" i="15"/>
  <c r="M154" i="15" a="1"/>
  <c r="M154" i="15"/>
  <c r="N154" i="15" a="1"/>
  <c r="N154" i="15"/>
  <c r="J155" i="15" a="1"/>
  <c r="J155" i="15"/>
  <c r="K155" i="15" a="1"/>
  <c r="K155" i="15"/>
  <c r="L155" i="15" a="1"/>
  <c r="L155" i="15"/>
  <c r="M155" i="15" a="1"/>
  <c r="M155" i="15"/>
  <c r="N155" i="15" a="1"/>
  <c r="N155" i="15"/>
  <c r="J156" i="15" a="1"/>
  <c r="J156" i="15"/>
  <c r="K156" i="15" a="1"/>
  <c r="K156" i="15"/>
  <c r="L156" i="15" a="1"/>
  <c r="L156" i="15"/>
  <c r="M156" i="15" a="1"/>
  <c r="M156" i="15"/>
  <c r="N156" i="15" a="1"/>
  <c r="N156" i="15"/>
  <c r="J157" i="15" a="1"/>
  <c r="J157" i="15"/>
  <c r="K157" i="15" a="1"/>
  <c r="K157" i="15"/>
  <c r="L157" i="15" a="1"/>
  <c r="L157" i="15"/>
  <c r="M157" i="15" a="1"/>
  <c r="M157" i="15"/>
  <c r="N157" i="15" a="1"/>
  <c r="N157" i="15"/>
  <c r="J158" i="15" a="1"/>
  <c r="J158" i="15"/>
  <c r="K158" i="15" a="1"/>
  <c r="K158" i="15"/>
  <c r="L158" i="15" a="1"/>
  <c r="L158" i="15"/>
  <c r="M158" i="15" a="1"/>
  <c r="M158" i="15"/>
  <c r="N158" i="15" a="1"/>
  <c r="N158" i="15"/>
  <c r="J159" i="15" a="1"/>
  <c r="J159" i="15"/>
  <c r="K159" i="15" a="1"/>
  <c r="K159" i="15"/>
  <c r="L159" i="15" a="1"/>
  <c r="L159" i="15"/>
  <c r="M159" i="15" a="1"/>
  <c r="M159" i="15"/>
  <c r="N159" i="15" a="1"/>
  <c r="N159" i="15"/>
  <c r="J160" i="15" a="1"/>
  <c r="J160" i="15"/>
  <c r="K160" i="15" a="1"/>
  <c r="K160" i="15"/>
  <c r="L160" i="15" a="1"/>
  <c r="L160" i="15"/>
  <c r="M160" i="15" a="1"/>
  <c r="M160" i="15"/>
  <c r="N160" i="15" a="1"/>
  <c r="N160" i="15"/>
  <c r="J161" i="15" a="1"/>
  <c r="J161" i="15"/>
  <c r="K161" i="15" a="1"/>
  <c r="K161" i="15"/>
  <c r="L161" i="15" a="1"/>
  <c r="L161" i="15"/>
  <c r="M161" i="15" a="1"/>
  <c r="M161" i="15"/>
  <c r="N161" i="15" a="1"/>
  <c r="N161" i="15"/>
  <c r="J162" i="15" a="1"/>
  <c r="J162" i="15"/>
  <c r="K162" i="15" a="1"/>
  <c r="K162" i="15"/>
  <c r="L162" i="15" a="1"/>
  <c r="L162" i="15"/>
  <c r="M162" i="15" a="1"/>
  <c r="M162" i="15"/>
  <c r="N162" i="15" a="1"/>
  <c r="N162" i="15"/>
  <c r="J163" i="15" a="1"/>
  <c r="J163" i="15"/>
  <c r="K163" i="15" a="1"/>
  <c r="K163" i="15"/>
  <c r="L163" i="15" a="1"/>
  <c r="L163" i="15"/>
  <c r="M163" i="15" a="1"/>
  <c r="M163" i="15"/>
  <c r="N163" i="15" a="1"/>
  <c r="N163" i="15"/>
  <c r="J164" i="15" a="1"/>
  <c r="J164" i="15"/>
  <c r="K164" i="15" a="1"/>
  <c r="K164" i="15"/>
  <c r="L164" i="15" a="1"/>
  <c r="L164" i="15"/>
  <c r="M164" i="15" a="1"/>
  <c r="M164" i="15"/>
  <c r="N164" i="15" a="1"/>
  <c r="N164" i="15"/>
  <c r="J165" i="15" a="1"/>
  <c r="J165" i="15"/>
  <c r="K165" i="15" a="1"/>
  <c r="K165" i="15"/>
  <c r="L165" i="15" a="1"/>
  <c r="L165" i="15"/>
  <c r="M165" i="15" a="1"/>
  <c r="M165" i="15"/>
  <c r="N165" i="15" a="1"/>
  <c r="N165" i="15"/>
  <c r="J166" i="15" a="1"/>
  <c r="J166" i="15"/>
  <c r="K166" i="15" a="1"/>
  <c r="K166" i="15"/>
  <c r="L166" i="15" a="1"/>
  <c r="L166" i="15"/>
  <c r="M166" i="15" a="1"/>
  <c r="M166" i="15"/>
  <c r="N166" i="15" a="1"/>
  <c r="N166" i="15"/>
  <c r="J167" i="15" a="1"/>
  <c r="J167" i="15"/>
  <c r="K167" i="15" a="1"/>
  <c r="K167" i="15"/>
  <c r="L167" i="15" a="1"/>
  <c r="L167" i="15"/>
  <c r="M167" i="15" a="1"/>
  <c r="M167" i="15"/>
  <c r="N167" i="15" a="1"/>
  <c r="N167" i="15"/>
  <c r="J168" i="15" a="1"/>
  <c r="J168" i="15"/>
  <c r="K168" i="15" a="1"/>
  <c r="K168" i="15"/>
  <c r="L168" i="15" a="1"/>
  <c r="L168" i="15"/>
  <c r="M168" i="15" a="1"/>
  <c r="M168" i="15"/>
  <c r="N168" i="15" a="1"/>
  <c r="N168" i="15"/>
  <c r="J169" i="15" a="1"/>
  <c r="J169" i="15"/>
  <c r="K169" i="15" a="1"/>
  <c r="K169" i="15"/>
  <c r="L169" i="15" a="1"/>
  <c r="L169" i="15"/>
  <c r="M169" i="15" a="1"/>
  <c r="M169" i="15"/>
  <c r="N169" i="15" a="1"/>
  <c r="N169" i="15"/>
  <c r="J170" i="15" a="1"/>
  <c r="J170" i="15"/>
  <c r="K170" i="15" a="1"/>
  <c r="K170" i="15"/>
  <c r="L170" i="15" a="1"/>
  <c r="L170" i="15"/>
  <c r="M170" i="15" a="1"/>
  <c r="M170" i="15"/>
  <c r="N170" i="15" a="1"/>
  <c r="N170" i="15"/>
  <c r="J171" i="15" a="1"/>
  <c r="J171" i="15"/>
  <c r="K171" i="15" a="1"/>
  <c r="K171" i="15"/>
  <c r="L171" i="15" a="1"/>
  <c r="L171" i="15"/>
  <c r="M171" i="15" a="1"/>
  <c r="M171" i="15"/>
  <c r="N171" i="15" a="1"/>
  <c r="N171" i="15"/>
  <c r="J172" i="15" a="1"/>
  <c r="J172" i="15"/>
  <c r="K172" i="15" a="1"/>
  <c r="K172" i="15"/>
  <c r="L172" i="15" a="1"/>
  <c r="L172" i="15"/>
  <c r="M172" i="15" a="1"/>
  <c r="M172" i="15"/>
  <c r="N172" i="15" a="1"/>
  <c r="N172" i="15"/>
  <c r="J173" i="15" a="1"/>
  <c r="J173" i="15"/>
  <c r="K173" i="15" a="1"/>
  <c r="K173" i="15"/>
  <c r="L173" i="15" a="1"/>
  <c r="L173" i="15"/>
  <c r="M173" i="15" a="1"/>
  <c r="M173" i="15"/>
  <c r="N173" i="15" a="1"/>
  <c r="N173" i="15"/>
  <c r="J174" i="15" a="1"/>
  <c r="J174" i="15"/>
  <c r="K174" i="15" a="1"/>
  <c r="K174" i="15"/>
  <c r="L174" i="15" a="1"/>
  <c r="L174" i="15"/>
  <c r="M174" i="15" a="1"/>
  <c r="M174" i="15"/>
  <c r="N174" i="15" a="1"/>
  <c r="N174" i="15"/>
  <c r="J175" i="15" a="1"/>
  <c r="J175" i="15"/>
  <c r="K175" i="15" a="1"/>
  <c r="K175" i="15"/>
  <c r="L175" i="15" a="1"/>
  <c r="L175" i="15"/>
  <c r="M175" i="15" a="1"/>
  <c r="M175" i="15"/>
  <c r="N175" i="15" a="1"/>
  <c r="N175" i="15"/>
  <c r="J176" i="15" a="1"/>
  <c r="J176" i="15"/>
  <c r="K176" i="15" a="1"/>
  <c r="K176" i="15"/>
  <c r="L176" i="15" a="1"/>
  <c r="L176" i="15"/>
  <c r="M176" i="15" a="1"/>
  <c r="M176" i="15"/>
  <c r="N176" i="15" a="1"/>
  <c r="N176" i="15"/>
  <c r="J177" i="15" a="1"/>
  <c r="J177" i="15"/>
  <c r="K177" i="15" a="1"/>
  <c r="K177" i="15"/>
  <c r="L177" i="15" a="1"/>
  <c r="L177" i="15"/>
  <c r="M177" i="15" a="1"/>
  <c r="M177" i="15"/>
  <c r="N177" i="15" a="1"/>
  <c r="N177" i="15"/>
  <c r="J178" i="15" a="1"/>
  <c r="J178" i="15"/>
  <c r="K178" i="15" a="1"/>
  <c r="K178" i="15"/>
  <c r="L178" i="15" a="1"/>
  <c r="L178" i="15"/>
  <c r="M178" i="15" a="1"/>
  <c r="M178" i="15"/>
  <c r="N178" i="15" a="1"/>
  <c r="N178" i="15"/>
  <c r="J179" i="15" a="1"/>
  <c r="J179" i="15"/>
  <c r="K179" i="15" a="1"/>
  <c r="K179" i="15"/>
  <c r="L179" i="15" a="1"/>
  <c r="L179" i="15"/>
  <c r="M179" i="15" a="1"/>
  <c r="M179" i="15"/>
  <c r="N179" i="15" a="1"/>
  <c r="N179" i="15"/>
  <c r="J180" i="15" a="1"/>
  <c r="J180" i="15"/>
  <c r="K180" i="15" a="1"/>
  <c r="K180" i="15"/>
  <c r="L180" i="15" a="1"/>
  <c r="L180" i="15"/>
  <c r="M180" i="15" a="1"/>
  <c r="M180" i="15"/>
  <c r="N180" i="15" a="1"/>
  <c r="N180" i="15"/>
  <c r="J181" i="15" a="1"/>
  <c r="J181" i="15"/>
  <c r="K181" i="15" a="1"/>
  <c r="K181" i="15"/>
  <c r="L181" i="15" a="1"/>
  <c r="L181" i="15"/>
  <c r="M181" i="15" a="1"/>
  <c r="M181" i="15"/>
  <c r="N181" i="15" a="1"/>
  <c r="N181" i="15"/>
  <c r="J182" i="15" a="1"/>
  <c r="J182" i="15"/>
  <c r="K182" i="15" a="1"/>
  <c r="K182" i="15"/>
  <c r="L182" i="15" a="1"/>
  <c r="L182" i="15"/>
  <c r="M182" i="15" a="1"/>
  <c r="M182" i="15"/>
  <c r="N182" i="15" a="1"/>
  <c r="N182" i="15"/>
  <c r="J183" i="15" a="1"/>
  <c r="J183" i="15"/>
  <c r="K183" i="15" a="1"/>
  <c r="K183" i="15"/>
  <c r="L183" i="15" a="1"/>
  <c r="L183" i="15"/>
  <c r="M183" i="15" a="1"/>
  <c r="M183" i="15"/>
  <c r="N183" i="15" a="1"/>
  <c r="N183" i="15"/>
  <c r="J184" i="15" a="1"/>
  <c r="J184" i="15"/>
  <c r="K184" i="15" a="1"/>
  <c r="K184" i="15"/>
  <c r="L184" i="15" a="1"/>
  <c r="L184" i="15"/>
  <c r="M184" i="15" a="1"/>
  <c r="M184" i="15"/>
  <c r="N184" i="15" a="1"/>
  <c r="N184" i="15"/>
  <c r="J185" i="15" a="1"/>
  <c r="J185" i="15"/>
  <c r="K185" i="15" a="1"/>
  <c r="K185" i="15"/>
  <c r="L185" i="15" a="1"/>
  <c r="L185" i="15"/>
  <c r="M185" i="15" a="1"/>
  <c r="M185" i="15"/>
  <c r="N185" i="15" a="1"/>
  <c r="N185" i="15"/>
  <c r="J186" i="15" a="1"/>
  <c r="J186" i="15"/>
  <c r="K186" i="15" a="1"/>
  <c r="K186" i="15"/>
  <c r="L186" i="15" a="1"/>
  <c r="L186" i="15"/>
  <c r="M186" i="15" a="1"/>
  <c r="M186" i="15"/>
  <c r="N186" i="15" a="1"/>
  <c r="N186" i="15"/>
  <c r="J187" i="15" a="1"/>
  <c r="J187" i="15"/>
  <c r="K187" i="15" a="1"/>
  <c r="K187" i="15"/>
  <c r="L187" i="15" a="1"/>
  <c r="L187" i="15"/>
  <c r="M187" i="15" a="1"/>
  <c r="M187" i="15"/>
  <c r="N187" i="15" a="1"/>
  <c r="N187" i="15"/>
  <c r="J188" i="15" a="1"/>
  <c r="J188" i="15"/>
  <c r="K188" i="15" a="1"/>
  <c r="K188" i="15"/>
  <c r="L188" i="15" a="1"/>
  <c r="L188" i="15"/>
  <c r="M188" i="15" a="1"/>
  <c r="M188" i="15"/>
  <c r="N188" i="15" a="1"/>
  <c r="N188" i="15"/>
  <c r="J189" i="15" a="1"/>
  <c r="J189" i="15"/>
  <c r="K189" i="15" a="1"/>
  <c r="K189" i="15"/>
  <c r="L189" i="15" a="1"/>
  <c r="L189" i="15"/>
  <c r="M189" i="15" a="1"/>
  <c r="M189" i="15"/>
  <c r="N189" i="15" a="1"/>
  <c r="N189" i="15"/>
  <c r="J190" i="14" a="1"/>
  <c r="J190" i="14"/>
  <c r="K190" i="14" a="1"/>
  <c r="K190" i="14"/>
  <c r="L190" i="14" a="1"/>
  <c r="L190" i="14"/>
  <c r="M190" i="14" a="1"/>
  <c r="M190" i="14"/>
  <c r="N190" i="14" a="1"/>
  <c r="N190" i="14"/>
  <c r="J191" i="14" a="1"/>
  <c r="J191" i="14"/>
  <c r="K191" i="14" a="1"/>
  <c r="K191" i="14"/>
  <c r="L191" i="14" a="1"/>
  <c r="L191" i="14"/>
  <c r="M191" i="14" a="1"/>
  <c r="M191" i="14"/>
  <c r="N191" i="14" a="1"/>
  <c r="N191" i="14"/>
  <c r="J192" i="14" a="1"/>
  <c r="J192" i="14"/>
  <c r="K192" i="14" a="1"/>
  <c r="K192" i="14"/>
  <c r="L192" i="14" a="1"/>
  <c r="L192" i="14"/>
  <c r="M192" i="14" a="1"/>
  <c r="M192" i="14"/>
  <c r="N192" i="14" a="1"/>
  <c r="N192" i="14"/>
  <c r="J193" i="14" a="1"/>
  <c r="J193" i="14"/>
  <c r="K193" i="14" a="1"/>
  <c r="K193" i="14"/>
  <c r="L193" i="14" a="1"/>
  <c r="L193" i="14"/>
  <c r="M193" i="14" a="1"/>
  <c r="M193" i="14"/>
  <c r="N193" i="14" a="1"/>
  <c r="N193" i="14"/>
  <c r="J194" i="14" a="1"/>
  <c r="J194" i="14"/>
  <c r="K194" i="14" a="1"/>
  <c r="K194" i="14"/>
  <c r="L194" i="14" a="1"/>
  <c r="L194" i="14"/>
  <c r="M194" i="14" a="1"/>
  <c r="M194" i="14"/>
  <c r="N194" i="14" a="1"/>
  <c r="N194" i="14"/>
  <c r="J195" i="14" a="1"/>
  <c r="J195" i="14"/>
  <c r="K195" i="14" a="1"/>
  <c r="K195" i="14"/>
  <c r="L195" i="14" a="1"/>
  <c r="L195" i="14"/>
  <c r="M195" i="14" a="1"/>
  <c r="M195" i="14"/>
  <c r="N195" i="14" a="1"/>
  <c r="N195" i="14"/>
  <c r="J196" i="14" a="1"/>
  <c r="J196" i="14"/>
  <c r="K196" i="14" a="1"/>
  <c r="K196" i="14"/>
  <c r="L196" i="14" a="1"/>
  <c r="L196" i="14"/>
  <c r="M196" i="14" a="1"/>
  <c r="M196" i="14"/>
  <c r="N196" i="14" a="1"/>
  <c r="N196" i="14"/>
  <c r="J197" i="14" a="1"/>
  <c r="J197" i="14"/>
  <c r="K197" i="14" a="1"/>
  <c r="K197" i="14"/>
  <c r="L197" i="14" a="1"/>
  <c r="L197" i="14"/>
  <c r="M197" i="14" a="1"/>
  <c r="M197" i="14"/>
  <c r="N197" i="14" a="1"/>
  <c r="N197" i="14"/>
  <c r="J198" i="14" a="1"/>
  <c r="J198" i="14"/>
  <c r="K198" i="14" a="1"/>
  <c r="K198" i="14"/>
  <c r="L198" i="14" a="1"/>
  <c r="L198" i="14"/>
  <c r="M198" i="14" a="1"/>
  <c r="M198" i="14"/>
  <c r="N198" i="14" a="1"/>
  <c r="N198" i="14"/>
  <c r="J199" i="14" a="1"/>
  <c r="J199" i="14"/>
  <c r="K199" i="14" a="1"/>
  <c r="K199" i="14"/>
  <c r="L199" i="14" a="1"/>
  <c r="L199" i="14"/>
  <c r="M199" i="14" a="1"/>
  <c r="M199" i="14"/>
  <c r="N199" i="14" a="1"/>
  <c r="N199" i="14"/>
  <c r="J200" i="14" a="1"/>
  <c r="J200" i="14"/>
  <c r="K200" i="14" a="1"/>
  <c r="K200" i="14"/>
  <c r="L200" i="14" a="1"/>
  <c r="L200" i="14"/>
  <c r="M200" i="14" a="1"/>
  <c r="M200" i="14"/>
  <c r="N200" i="14" a="1"/>
  <c r="N200" i="14"/>
  <c r="J201" i="14" a="1"/>
  <c r="J201" i="14"/>
  <c r="K201" i="14" a="1"/>
  <c r="K201" i="14"/>
  <c r="L201" i="14" a="1"/>
  <c r="L201" i="14"/>
  <c r="M201" i="14" a="1"/>
  <c r="M201" i="14"/>
  <c r="N201" i="14" a="1"/>
  <c r="N201" i="14"/>
  <c r="J202" i="14" a="1"/>
  <c r="J202" i="14"/>
  <c r="K202" i="14" a="1"/>
  <c r="K202" i="14"/>
  <c r="L202" i="14" a="1"/>
  <c r="L202" i="14"/>
  <c r="M202" i="14" a="1"/>
  <c r="M202" i="14"/>
  <c r="N202" i="14" a="1"/>
  <c r="N202" i="14"/>
  <c r="J203" i="14" a="1"/>
  <c r="J203" i="14"/>
  <c r="K203" i="14" a="1"/>
  <c r="K203" i="14"/>
  <c r="L203" i="14" a="1"/>
  <c r="L203" i="14"/>
  <c r="M203" i="14" a="1"/>
  <c r="M203" i="14"/>
  <c r="N203" i="14" a="1"/>
  <c r="N203" i="14"/>
  <c r="J204" i="14" a="1"/>
  <c r="J204" i="14"/>
  <c r="K204" i="14" a="1"/>
  <c r="K204" i="14"/>
  <c r="L204" i="14" a="1"/>
  <c r="L204" i="14"/>
  <c r="M204" i="14" a="1"/>
  <c r="M204" i="14"/>
  <c r="N204" i="14" a="1"/>
  <c r="N204" i="14"/>
  <c r="J205" i="14" a="1"/>
  <c r="J205" i="14"/>
  <c r="K205" i="14" a="1"/>
  <c r="K205" i="14"/>
  <c r="L205" i="14" a="1"/>
  <c r="L205" i="14"/>
  <c r="M205" i="14" a="1"/>
  <c r="M205" i="14"/>
  <c r="N205" i="14" a="1"/>
  <c r="N205" i="14"/>
  <c r="J206" i="14" a="1"/>
  <c r="J206" i="14"/>
  <c r="K206" i="14" a="1"/>
  <c r="K206" i="14"/>
  <c r="L206" i="14" a="1"/>
  <c r="L206" i="14"/>
  <c r="M206" i="14" a="1"/>
  <c r="M206" i="14"/>
  <c r="N206" i="14" a="1"/>
  <c r="N206" i="14"/>
  <c r="J207" i="14" a="1"/>
  <c r="J207" i="14"/>
  <c r="K207" i="14" a="1"/>
  <c r="K207" i="14"/>
  <c r="L207" i="14" a="1"/>
  <c r="L207" i="14"/>
  <c r="M207" i="14" a="1"/>
  <c r="M207" i="14"/>
  <c r="N207" i="14" a="1"/>
  <c r="N207" i="14"/>
  <c r="J208" i="14" a="1"/>
  <c r="J208" i="14"/>
  <c r="K208" i="14" a="1"/>
  <c r="K208" i="14"/>
  <c r="L208" i="14" a="1"/>
  <c r="L208" i="14"/>
  <c r="M208" i="14" a="1"/>
  <c r="M208" i="14"/>
  <c r="N208" i="14" a="1"/>
  <c r="N208" i="14"/>
  <c r="J209" i="14" a="1"/>
  <c r="J209" i="14"/>
  <c r="K209" i="14" a="1"/>
  <c r="K209" i="14"/>
  <c r="L209" i="14" a="1"/>
  <c r="L209" i="14"/>
  <c r="M209" i="14" a="1"/>
  <c r="M209" i="14"/>
  <c r="N209" i="14" a="1"/>
  <c r="N209" i="14"/>
  <c r="J210" i="14" a="1"/>
  <c r="J210" i="14"/>
  <c r="K210" i="14" a="1"/>
  <c r="K210" i="14"/>
  <c r="L210" i="14" a="1"/>
  <c r="L210" i="14"/>
  <c r="M210" i="14" a="1"/>
  <c r="M210" i="14"/>
  <c r="N210" i="14" a="1"/>
  <c r="N210" i="14"/>
  <c r="J211" i="14" a="1"/>
  <c r="J211" i="14"/>
  <c r="K211" i="14" a="1"/>
  <c r="K211" i="14"/>
  <c r="L211" i="14" a="1"/>
  <c r="L211" i="14"/>
  <c r="M211" i="14" a="1"/>
  <c r="M211" i="14"/>
  <c r="N211" i="14" a="1"/>
  <c r="N211" i="14"/>
  <c r="J212" i="14" a="1"/>
  <c r="J212" i="14"/>
  <c r="K212" i="14" a="1"/>
  <c r="K212" i="14"/>
  <c r="L212" i="14" a="1"/>
  <c r="L212" i="14"/>
  <c r="M212" i="14" a="1"/>
  <c r="M212" i="14"/>
  <c r="N212" i="14" a="1"/>
  <c r="N212" i="14"/>
  <c r="J213" i="14" a="1"/>
  <c r="J213" i="14"/>
  <c r="K213" i="14" a="1"/>
  <c r="K213" i="14"/>
  <c r="L213" i="14" a="1"/>
  <c r="L213" i="14"/>
  <c r="M213" i="14" a="1"/>
  <c r="M213" i="14"/>
  <c r="N213" i="14" a="1"/>
  <c r="N213" i="14"/>
  <c r="J214" i="14" a="1"/>
  <c r="J214" i="14"/>
  <c r="K214" i="14" a="1"/>
  <c r="K214" i="14"/>
  <c r="L214" i="14" a="1"/>
  <c r="L214" i="14"/>
  <c r="M214" i="14" a="1"/>
  <c r="M214" i="14"/>
  <c r="N214" i="14" a="1"/>
  <c r="N214" i="14"/>
  <c r="J215" i="14" a="1"/>
  <c r="J215" i="14"/>
  <c r="K215" i="14" a="1"/>
  <c r="K215" i="14"/>
  <c r="L215" i="14" a="1"/>
  <c r="L215" i="14"/>
  <c r="M215" i="14" a="1"/>
  <c r="M215" i="14"/>
  <c r="N215" i="14" a="1"/>
  <c r="N215" i="14"/>
  <c r="J216" i="14" a="1"/>
  <c r="J216" i="14"/>
  <c r="K216" i="14" a="1"/>
  <c r="K216" i="14"/>
  <c r="L216" i="14" a="1"/>
  <c r="L216" i="14"/>
  <c r="M216" i="14" a="1"/>
  <c r="M216" i="14"/>
  <c r="N216" i="14" a="1"/>
  <c r="N216" i="14"/>
  <c r="J217" i="14" a="1"/>
  <c r="J217" i="14"/>
  <c r="K217" i="14" a="1"/>
  <c r="K217" i="14"/>
  <c r="L217" i="14" a="1"/>
  <c r="L217" i="14"/>
  <c r="M217" i="14" a="1"/>
  <c r="M217" i="14"/>
  <c r="N217" i="14" a="1"/>
  <c r="N217" i="14"/>
  <c r="J218" i="14" a="1"/>
  <c r="J218" i="14"/>
  <c r="K218" i="14" a="1"/>
  <c r="K218" i="14"/>
  <c r="L218" i="14" a="1"/>
  <c r="L218" i="14"/>
  <c r="M218" i="14" a="1"/>
  <c r="M218" i="14"/>
  <c r="N218" i="14" a="1"/>
  <c r="N218" i="14"/>
  <c r="J219" i="14" a="1"/>
  <c r="J219" i="14"/>
  <c r="K219" i="14" a="1"/>
  <c r="K219" i="14"/>
  <c r="L219" i="14" a="1"/>
  <c r="L219" i="14"/>
  <c r="M219" i="14" a="1"/>
  <c r="M219" i="14"/>
  <c r="N219" i="14" a="1"/>
  <c r="N219" i="14"/>
  <c r="J220" i="14" a="1"/>
  <c r="J220" i="14"/>
  <c r="K220" i="14" a="1"/>
  <c r="K220" i="14"/>
  <c r="L220" i="14" a="1"/>
  <c r="L220" i="14"/>
  <c r="M220" i="14" a="1"/>
  <c r="M220" i="14"/>
  <c r="N220" i="14" a="1"/>
  <c r="N220" i="14"/>
  <c r="H8" i="14"/>
  <c r="H18" i="14"/>
  <c r="J21" i="14" a="1"/>
  <c r="J21" i="14"/>
  <c r="K21" i="14" a="1"/>
  <c r="K21" i="14"/>
  <c r="L21" i="14" a="1"/>
  <c r="L21" i="14"/>
  <c r="M21" i="14" a="1"/>
  <c r="M21" i="14"/>
  <c r="N21" i="14" a="1"/>
  <c r="N21" i="14"/>
  <c r="J22" i="14" a="1"/>
  <c r="J22" i="14"/>
  <c r="K22" i="14" a="1"/>
  <c r="K22" i="14"/>
  <c r="L22" i="14" a="1"/>
  <c r="L22" i="14"/>
  <c r="M22" i="14" a="1"/>
  <c r="M22" i="14"/>
  <c r="N22" i="14" a="1"/>
  <c r="N22" i="14"/>
  <c r="J23" i="14" a="1"/>
  <c r="J23" i="14"/>
  <c r="K23" i="14" a="1"/>
  <c r="K23" i="14"/>
  <c r="L23" i="14" a="1"/>
  <c r="L23" i="14"/>
  <c r="M23" i="14" a="1"/>
  <c r="M23" i="14"/>
  <c r="N23" i="14" a="1"/>
  <c r="N23" i="14"/>
  <c r="J24" i="14" a="1"/>
  <c r="J24" i="14"/>
  <c r="K24" i="14" a="1"/>
  <c r="K24" i="14"/>
  <c r="L24" i="14" a="1"/>
  <c r="L24" i="14"/>
  <c r="M24" i="14" a="1"/>
  <c r="M24" i="14"/>
  <c r="N24" i="14" a="1"/>
  <c r="N24" i="14"/>
  <c r="J25" i="14" a="1"/>
  <c r="J25" i="14"/>
  <c r="K25" i="14" a="1"/>
  <c r="K25" i="14"/>
  <c r="L25" i="14" a="1"/>
  <c r="L25" i="14"/>
  <c r="M25" i="14" a="1"/>
  <c r="M25" i="14"/>
  <c r="N25" i="14" a="1"/>
  <c r="N25" i="14"/>
  <c r="J26" i="14" a="1"/>
  <c r="J26" i="14"/>
  <c r="K26" i="14" a="1"/>
  <c r="K26" i="14"/>
  <c r="L26" i="14" a="1"/>
  <c r="L26" i="14"/>
  <c r="M26" i="14" a="1"/>
  <c r="M26" i="14"/>
  <c r="N26" i="14" a="1"/>
  <c r="N26" i="14"/>
  <c r="J27" i="14" a="1"/>
  <c r="J27" i="14"/>
  <c r="K27" i="14" a="1"/>
  <c r="K27" i="14"/>
  <c r="L27" i="14" a="1"/>
  <c r="L27" i="14"/>
  <c r="M27" i="14" a="1"/>
  <c r="M27" i="14"/>
  <c r="N27" i="14" a="1"/>
  <c r="N27" i="14"/>
  <c r="J28" i="14" a="1"/>
  <c r="J28" i="14"/>
  <c r="K28" i="14" a="1"/>
  <c r="K28" i="14"/>
  <c r="L28" i="14" a="1"/>
  <c r="L28" i="14"/>
  <c r="M28" i="14" a="1"/>
  <c r="M28" i="14"/>
  <c r="N28" i="14" a="1"/>
  <c r="N28" i="14"/>
  <c r="J29" i="14" a="1"/>
  <c r="J29" i="14"/>
  <c r="K29" i="14" a="1"/>
  <c r="K29" i="14"/>
  <c r="L29" i="14" a="1"/>
  <c r="L29" i="14"/>
  <c r="M29" i="14" a="1"/>
  <c r="M29" i="14"/>
  <c r="N29" i="14" a="1"/>
  <c r="N29" i="14"/>
  <c r="J30" i="14" a="1"/>
  <c r="J30" i="14"/>
  <c r="K30" i="14" a="1"/>
  <c r="K30" i="14"/>
  <c r="L30" i="14" a="1"/>
  <c r="L30" i="14"/>
  <c r="M30" i="14" a="1"/>
  <c r="M30" i="14"/>
  <c r="N30" i="14" a="1"/>
  <c r="N30" i="14"/>
  <c r="J31" i="14" a="1"/>
  <c r="J31" i="14"/>
  <c r="K31" i="14" a="1"/>
  <c r="K31" i="14"/>
  <c r="L31" i="14" a="1"/>
  <c r="L31" i="14"/>
  <c r="M31" i="14" a="1"/>
  <c r="M31" i="14"/>
  <c r="N31" i="14" a="1"/>
  <c r="N31" i="14"/>
  <c r="J32" i="14" a="1"/>
  <c r="J32" i="14"/>
  <c r="K32" i="14" a="1"/>
  <c r="K32" i="14"/>
  <c r="L32" i="14" a="1"/>
  <c r="L32" i="14"/>
  <c r="M32" i="14" a="1"/>
  <c r="M32" i="14"/>
  <c r="N32" i="14" a="1"/>
  <c r="N32" i="14"/>
  <c r="J33" i="14" a="1"/>
  <c r="J33" i="14"/>
  <c r="K33" i="14" a="1"/>
  <c r="K33" i="14"/>
  <c r="L33" i="14" a="1"/>
  <c r="L33" i="14"/>
  <c r="M33" i="14" a="1"/>
  <c r="M33" i="14"/>
  <c r="N33" i="14" a="1"/>
  <c r="N33" i="14"/>
  <c r="J34" i="14" a="1"/>
  <c r="J34" i="14"/>
  <c r="K34" i="14" a="1"/>
  <c r="K34" i="14"/>
  <c r="L34" i="14" a="1"/>
  <c r="L34" i="14"/>
  <c r="M34" i="14" a="1"/>
  <c r="M34" i="14"/>
  <c r="N34" i="14" a="1"/>
  <c r="N34" i="14"/>
  <c r="J35" i="14" a="1"/>
  <c r="J35" i="14"/>
  <c r="K35" i="14" a="1"/>
  <c r="K35" i="14"/>
  <c r="L35" i="14" a="1"/>
  <c r="L35" i="14"/>
  <c r="M35" i="14" a="1"/>
  <c r="M35" i="14"/>
  <c r="N35" i="14" a="1"/>
  <c r="N35" i="14"/>
  <c r="J36" i="14" a="1"/>
  <c r="J36" i="14"/>
  <c r="K36" i="14" a="1"/>
  <c r="K36" i="14"/>
  <c r="L36" i="14" a="1"/>
  <c r="L36" i="14"/>
  <c r="M36" i="14" a="1"/>
  <c r="M36" i="14"/>
  <c r="N36" i="14" a="1"/>
  <c r="N36" i="14"/>
  <c r="J37" i="14" a="1"/>
  <c r="J37" i="14"/>
  <c r="K37" i="14" a="1"/>
  <c r="K37" i="14"/>
  <c r="L37" i="14" a="1"/>
  <c r="L37" i="14"/>
  <c r="M37" i="14" a="1"/>
  <c r="M37" i="14"/>
  <c r="N37" i="14" a="1"/>
  <c r="N37" i="14"/>
  <c r="J38" i="14" a="1"/>
  <c r="J38" i="14"/>
  <c r="K38" i="14" a="1"/>
  <c r="K38" i="14"/>
  <c r="L38" i="14" a="1"/>
  <c r="L38" i="14"/>
  <c r="M38" i="14" a="1"/>
  <c r="M38" i="14"/>
  <c r="N38" i="14" a="1"/>
  <c r="N38" i="14"/>
  <c r="J39" i="14" a="1"/>
  <c r="J39" i="14"/>
  <c r="K39" i="14" a="1"/>
  <c r="K39" i="14"/>
  <c r="L39" i="14" a="1"/>
  <c r="L39" i="14"/>
  <c r="M39" i="14" a="1"/>
  <c r="M39" i="14"/>
  <c r="N39" i="14" a="1"/>
  <c r="N39" i="14"/>
  <c r="J40" i="14" a="1"/>
  <c r="J40" i="14"/>
  <c r="K40" i="14" a="1"/>
  <c r="K40" i="14"/>
  <c r="L40" i="14" a="1"/>
  <c r="L40" i="14"/>
  <c r="M40" i="14" a="1"/>
  <c r="M40" i="14"/>
  <c r="N40" i="14" a="1"/>
  <c r="N40" i="14"/>
  <c r="J41" i="14" a="1"/>
  <c r="J41" i="14"/>
  <c r="K41" i="14" a="1"/>
  <c r="K41" i="14"/>
  <c r="L41" i="14" a="1"/>
  <c r="L41" i="14"/>
  <c r="M41" i="14" a="1"/>
  <c r="M41" i="14"/>
  <c r="N41" i="14" a="1"/>
  <c r="N41" i="14"/>
  <c r="J42" i="14" a="1"/>
  <c r="J42" i="14"/>
  <c r="K42" i="14" a="1"/>
  <c r="K42" i="14"/>
  <c r="L42" i="14" a="1"/>
  <c r="L42" i="14"/>
  <c r="M42" i="14" a="1"/>
  <c r="M42" i="14"/>
  <c r="N42" i="14" a="1"/>
  <c r="N42" i="14"/>
  <c r="J43" i="14" a="1"/>
  <c r="J43" i="14"/>
  <c r="K43" i="14" a="1"/>
  <c r="K43" i="14"/>
  <c r="L43" i="14" a="1"/>
  <c r="L43" i="14"/>
  <c r="M43" i="14" a="1"/>
  <c r="M43" i="14"/>
  <c r="N43" i="14" a="1"/>
  <c r="N43" i="14"/>
  <c r="J44" i="14" a="1"/>
  <c r="J44" i="14"/>
  <c r="K44" i="14" a="1"/>
  <c r="K44" i="14"/>
  <c r="L44" i="14" a="1"/>
  <c r="L44" i="14"/>
  <c r="M44" i="14" a="1"/>
  <c r="M44" i="14"/>
  <c r="N44" i="14" a="1"/>
  <c r="N44" i="14"/>
  <c r="J45" i="14" a="1"/>
  <c r="J45" i="14"/>
  <c r="K45" i="14" a="1"/>
  <c r="K45" i="14"/>
  <c r="L45" i="14" a="1"/>
  <c r="L45" i="14"/>
  <c r="M45" i="14" a="1"/>
  <c r="M45" i="14"/>
  <c r="N45" i="14" a="1"/>
  <c r="N45" i="14"/>
  <c r="J46" i="14" a="1"/>
  <c r="J46" i="14"/>
  <c r="K46" i="14" a="1"/>
  <c r="K46" i="14"/>
  <c r="L46" i="14" a="1"/>
  <c r="L46" i="14"/>
  <c r="M46" i="14" a="1"/>
  <c r="M46" i="14"/>
  <c r="N46" i="14" a="1"/>
  <c r="N46" i="14"/>
  <c r="J47" i="14" a="1"/>
  <c r="J47" i="14"/>
  <c r="K47" i="14" a="1"/>
  <c r="K47" i="14"/>
  <c r="L47" i="14" a="1"/>
  <c r="L47" i="14"/>
  <c r="M47" i="14" a="1"/>
  <c r="M47" i="14"/>
  <c r="N47" i="14" a="1"/>
  <c r="N47" i="14"/>
  <c r="J48" i="14" a="1"/>
  <c r="J48" i="14"/>
  <c r="K48" i="14" a="1"/>
  <c r="K48" i="14"/>
  <c r="L48" i="14" a="1"/>
  <c r="L48" i="14"/>
  <c r="M48" i="14" a="1"/>
  <c r="M48" i="14"/>
  <c r="N48" i="14" a="1"/>
  <c r="N48" i="14"/>
  <c r="J49" i="14" a="1"/>
  <c r="J49" i="14"/>
  <c r="K49" i="14" a="1"/>
  <c r="K49" i="14"/>
  <c r="L49" i="14" a="1"/>
  <c r="L49" i="14"/>
  <c r="M49" i="14" a="1"/>
  <c r="M49" i="14"/>
  <c r="N49" i="14" a="1"/>
  <c r="N49" i="14"/>
  <c r="J50" i="14" a="1"/>
  <c r="J50" i="14"/>
  <c r="K50" i="14" a="1"/>
  <c r="K50" i="14"/>
  <c r="L50" i="14" a="1"/>
  <c r="L50" i="14"/>
  <c r="M50" i="14" a="1"/>
  <c r="M50" i="14"/>
  <c r="N50" i="14" a="1"/>
  <c r="N50" i="14"/>
  <c r="J51" i="14" a="1"/>
  <c r="J51" i="14"/>
  <c r="K51" i="14" a="1"/>
  <c r="K51" i="14"/>
  <c r="L51" i="14" a="1"/>
  <c r="L51" i="14"/>
  <c r="M51" i="14" a="1"/>
  <c r="M51" i="14"/>
  <c r="N51" i="14" a="1"/>
  <c r="N51" i="14"/>
  <c r="J52" i="14" a="1"/>
  <c r="J52" i="14"/>
  <c r="K52" i="14" a="1"/>
  <c r="K52" i="14"/>
  <c r="L52" i="14" a="1"/>
  <c r="L52" i="14"/>
  <c r="M52" i="14" a="1"/>
  <c r="M52" i="14"/>
  <c r="N52" i="14" a="1"/>
  <c r="N52" i="14"/>
  <c r="J53" i="14" a="1"/>
  <c r="J53" i="14"/>
  <c r="K53" i="14" a="1"/>
  <c r="K53" i="14"/>
  <c r="L53" i="14" a="1"/>
  <c r="L53" i="14"/>
  <c r="M53" i="14" a="1"/>
  <c r="M53" i="14"/>
  <c r="N53" i="14" a="1"/>
  <c r="N53" i="14"/>
  <c r="J54" i="14" a="1"/>
  <c r="J54" i="14"/>
  <c r="K54" i="14" a="1"/>
  <c r="K54" i="14"/>
  <c r="L54" i="14" a="1"/>
  <c r="L54" i="14"/>
  <c r="M54" i="14" a="1"/>
  <c r="M54" i="14"/>
  <c r="N54" i="14" a="1"/>
  <c r="N54" i="14"/>
  <c r="J55" i="14" a="1"/>
  <c r="J55" i="14"/>
  <c r="K55" i="14" a="1"/>
  <c r="K55" i="14"/>
  <c r="L55" i="14" a="1"/>
  <c r="L55" i="14"/>
  <c r="M55" i="14" a="1"/>
  <c r="M55" i="14"/>
  <c r="N55" i="14" a="1"/>
  <c r="N55" i="14"/>
  <c r="J56" i="14" a="1"/>
  <c r="J56" i="14"/>
  <c r="K56" i="14" a="1"/>
  <c r="K56" i="14"/>
  <c r="L56" i="14" a="1"/>
  <c r="L56" i="14"/>
  <c r="M56" i="14" a="1"/>
  <c r="M56" i="14"/>
  <c r="N56" i="14" a="1"/>
  <c r="N56" i="14"/>
  <c r="J57" i="14" a="1"/>
  <c r="J57" i="14"/>
  <c r="K57" i="14" a="1"/>
  <c r="K57" i="14"/>
  <c r="L57" i="14" a="1"/>
  <c r="L57" i="14"/>
  <c r="M57" i="14" a="1"/>
  <c r="M57" i="14"/>
  <c r="N57" i="14" a="1"/>
  <c r="N57" i="14"/>
  <c r="J58" i="14" a="1"/>
  <c r="J58" i="14"/>
  <c r="K58" i="14" a="1"/>
  <c r="K58" i="14"/>
  <c r="L58" i="14" a="1"/>
  <c r="L58" i="14"/>
  <c r="M58" i="14" a="1"/>
  <c r="M58" i="14"/>
  <c r="N58" i="14" a="1"/>
  <c r="N58" i="14"/>
  <c r="J59" i="14" a="1"/>
  <c r="J59" i="14"/>
  <c r="K59" i="14" a="1"/>
  <c r="K59" i="14"/>
  <c r="L59" i="14" a="1"/>
  <c r="L59" i="14"/>
  <c r="M59" i="14" a="1"/>
  <c r="M59" i="14"/>
  <c r="N59" i="14" a="1"/>
  <c r="N59" i="14"/>
  <c r="J60" i="14" a="1"/>
  <c r="J60" i="14"/>
  <c r="K60" i="14" a="1"/>
  <c r="K60" i="14"/>
  <c r="L60" i="14" a="1"/>
  <c r="L60" i="14"/>
  <c r="M60" i="14" a="1"/>
  <c r="M60" i="14"/>
  <c r="N60" i="14" a="1"/>
  <c r="N60" i="14"/>
  <c r="J61" i="14" a="1"/>
  <c r="J61" i="14"/>
  <c r="K61" i="14" a="1"/>
  <c r="K61" i="14"/>
  <c r="L61" i="14" a="1"/>
  <c r="L61" i="14"/>
  <c r="M61" i="14" a="1"/>
  <c r="M61" i="14"/>
  <c r="N61" i="14" a="1"/>
  <c r="N61" i="14"/>
  <c r="J62" i="14" a="1"/>
  <c r="J62" i="14"/>
  <c r="K62" i="14" a="1"/>
  <c r="K62" i="14"/>
  <c r="L62" i="14" a="1"/>
  <c r="L62" i="14"/>
  <c r="M62" i="14" a="1"/>
  <c r="M62" i="14"/>
  <c r="N62" i="14" a="1"/>
  <c r="N62" i="14"/>
  <c r="J63" i="14" a="1"/>
  <c r="J63" i="14"/>
  <c r="K63" i="14" a="1"/>
  <c r="K63" i="14"/>
  <c r="L63" i="14" a="1"/>
  <c r="L63" i="14"/>
  <c r="M63" i="14" a="1"/>
  <c r="M63" i="14"/>
  <c r="N63" i="14" a="1"/>
  <c r="N63" i="14"/>
  <c r="J64" i="14" a="1"/>
  <c r="J64" i="14"/>
  <c r="K64" i="14" a="1"/>
  <c r="K64" i="14"/>
  <c r="L64" i="14" a="1"/>
  <c r="L64" i="14"/>
  <c r="M64" i="14" a="1"/>
  <c r="M64" i="14"/>
  <c r="N64" i="14" a="1"/>
  <c r="N64" i="14"/>
  <c r="J65" i="14" a="1"/>
  <c r="J65" i="14"/>
  <c r="K65" i="14" a="1"/>
  <c r="K65" i="14"/>
  <c r="L65" i="14" a="1"/>
  <c r="L65" i="14"/>
  <c r="M65" i="14" a="1"/>
  <c r="M65" i="14"/>
  <c r="N65" i="14" a="1"/>
  <c r="N65" i="14"/>
  <c r="J66" i="14" a="1"/>
  <c r="J66" i="14"/>
  <c r="K66" i="14" a="1"/>
  <c r="K66" i="14"/>
  <c r="L66" i="14" a="1"/>
  <c r="L66" i="14"/>
  <c r="M66" i="14" a="1"/>
  <c r="M66" i="14"/>
  <c r="N66" i="14" a="1"/>
  <c r="N66" i="14"/>
  <c r="J67" i="14" a="1"/>
  <c r="J67" i="14"/>
  <c r="K67" i="14" a="1"/>
  <c r="K67" i="14"/>
  <c r="L67" i="14" a="1"/>
  <c r="L67" i="14"/>
  <c r="M67" i="14" a="1"/>
  <c r="M67" i="14"/>
  <c r="N67" i="14" a="1"/>
  <c r="N67" i="14"/>
  <c r="J68" i="14" a="1"/>
  <c r="J68" i="14"/>
  <c r="K68" i="14" a="1"/>
  <c r="K68" i="14"/>
  <c r="L68" i="14" a="1"/>
  <c r="L68" i="14"/>
  <c r="M68" i="14" a="1"/>
  <c r="M68" i="14"/>
  <c r="N68" i="14" a="1"/>
  <c r="N68" i="14"/>
  <c r="J69" i="14" a="1"/>
  <c r="J69" i="14"/>
  <c r="K69" i="14" a="1"/>
  <c r="K69" i="14"/>
  <c r="L69" i="14" a="1"/>
  <c r="L69" i="14"/>
  <c r="M69" i="14" a="1"/>
  <c r="M69" i="14"/>
  <c r="N69" i="14" a="1"/>
  <c r="N69" i="14"/>
  <c r="J70" i="14" a="1"/>
  <c r="J70" i="14"/>
  <c r="K70" i="14" a="1"/>
  <c r="K70" i="14"/>
  <c r="L70" i="14" a="1"/>
  <c r="L70" i="14"/>
  <c r="M70" i="14" a="1"/>
  <c r="M70" i="14"/>
  <c r="N70" i="14" a="1"/>
  <c r="N70" i="14"/>
  <c r="J71" i="14" a="1"/>
  <c r="J71" i="14"/>
  <c r="K71" i="14" a="1"/>
  <c r="K71" i="14"/>
  <c r="L71" i="14" a="1"/>
  <c r="L71" i="14"/>
  <c r="M71" i="14" a="1"/>
  <c r="M71" i="14"/>
  <c r="N71" i="14" a="1"/>
  <c r="N71" i="14"/>
  <c r="J72" i="14" a="1"/>
  <c r="J72" i="14"/>
  <c r="K72" i="14" a="1"/>
  <c r="K72" i="14"/>
  <c r="L72" i="14" a="1"/>
  <c r="L72" i="14"/>
  <c r="M72" i="14" a="1"/>
  <c r="M72" i="14"/>
  <c r="N72" i="14" a="1"/>
  <c r="N72" i="14"/>
  <c r="J73" i="14" a="1"/>
  <c r="J73" i="14"/>
  <c r="K73" i="14" a="1"/>
  <c r="K73" i="14"/>
  <c r="L73" i="14" a="1"/>
  <c r="L73" i="14"/>
  <c r="M73" i="14" a="1"/>
  <c r="M73" i="14"/>
  <c r="N73" i="14" a="1"/>
  <c r="N73" i="14"/>
  <c r="J74" i="14" a="1"/>
  <c r="J74" i="14"/>
  <c r="K74" i="14" a="1"/>
  <c r="K74" i="14"/>
  <c r="L74" i="14" a="1"/>
  <c r="L74" i="14"/>
  <c r="M74" i="14" a="1"/>
  <c r="M74" i="14"/>
  <c r="N74" i="14" a="1"/>
  <c r="N74" i="14"/>
  <c r="J75" i="14" a="1"/>
  <c r="J75" i="14"/>
  <c r="K75" i="14" a="1"/>
  <c r="K75" i="14"/>
  <c r="L75" i="14" a="1"/>
  <c r="L75" i="14"/>
  <c r="M75" i="14" a="1"/>
  <c r="M75" i="14"/>
  <c r="N75" i="14" a="1"/>
  <c r="N75" i="14"/>
  <c r="J76" i="14" a="1"/>
  <c r="J76" i="14"/>
  <c r="K76" i="14" a="1"/>
  <c r="K76" i="14"/>
  <c r="L76" i="14" a="1"/>
  <c r="L76" i="14"/>
  <c r="M76" i="14" a="1"/>
  <c r="M76" i="14"/>
  <c r="N76" i="14" a="1"/>
  <c r="N76" i="14"/>
  <c r="J77" i="14" a="1"/>
  <c r="J77" i="14"/>
  <c r="K77" i="14" a="1"/>
  <c r="K77" i="14"/>
  <c r="L77" i="14" a="1"/>
  <c r="L77" i="14"/>
  <c r="M77" i="14" a="1"/>
  <c r="M77" i="14"/>
  <c r="N77" i="14" a="1"/>
  <c r="N77" i="14"/>
  <c r="J78" i="14" a="1"/>
  <c r="J78" i="14"/>
  <c r="K78" i="14" a="1"/>
  <c r="K78" i="14"/>
  <c r="L78" i="14" a="1"/>
  <c r="L78" i="14"/>
  <c r="M78" i="14" a="1"/>
  <c r="M78" i="14"/>
  <c r="N78" i="14" a="1"/>
  <c r="N78" i="14"/>
  <c r="J79" i="14" a="1"/>
  <c r="J79" i="14"/>
  <c r="K79" i="14" a="1"/>
  <c r="K79" i="14"/>
  <c r="L79" i="14" a="1"/>
  <c r="L79" i="14"/>
  <c r="M79" i="14" a="1"/>
  <c r="M79" i="14"/>
  <c r="N79" i="14" a="1"/>
  <c r="N79" i="14"/>
  <c r="J80" i="14" a="1"/>
  <c r="J80" i="14"/>
  <c r="K80" i="14" a="1"/>
  <c r="K80" i="14"/>
  <c r="L80" i="14" a="1"/>
  <c r="L80" i="14"/>
  <c r="M80" i="14" a="1"/>
  <c r="M80" i="14"/>
  <c r="N80" i="14" a="1"/>
  <c r="N80" i="14"/>
  <c r="J81" i="14" a="1"/>
  <c r="J81" i="14"/>
  <c r="K81" i="14" a="1"/>
  <c r="K81" i="14"/>
  <c r="L81" i="14" a="1"/>
  <c r="L81" i="14"/>
  <c r="M81" i="14" a="1"/>
  <c r="M81" i="14"/>
  <c r="N81" i="14" a="1"/>
  <c r="N81" i="14"/>
  <c r="J82" i="14" a="1"/>
  <c r="J82" i="14"/>
  <c r="K82" i="14" a="1"/>
  <c r="K82" i="14"/>
  <c r="L82" i="14" a="1"/>
  <c r="L82" i="14"/>
  <c r="M82" i="14" a="1"/>
  <c r="M82" i="14"/>
  <c r="N82" i="14" a="1"/>
  <c r="N82" i="14"/>
  <c r="J83" i="14" a="1"/>
  <c r="J83" i="14"/>
  <c r="K83" i="14" a="1"/>
  <c r="K83" i="14"/>
  <c r="L83" i="14" a="1"/>
  <c r="L83" i="14"/>
  <c r="M83" i="14" a="1"/>
  <c r="M83" i="14"/>
  <c r="N83" i="14" a="1"/>
  <c r="N83" i="14"/>
  <c r="J84" i="14" a="1"/>
  <c r="J84" i="14"/>
  <c r="K84" i="14" a="1"/>
  <c r="K84" i="14"/>
  <c r="L84" i="14" a="1"/>
  <c r="L84" i="14"/>
  <c r="M84" i="14" a="1"/>
  <c r="M84" i="14"/>
  <c r="N84" i="14" a="1"/>
  <c r="N84" i="14"/>
  <c r="J85" i="14" a="1"/>
  <c r="J85" i="14"/>
  <c r="K85" i="14" a="1"/>
  <c r="K85" i="14"/>
  <c r="L85" i="14" a="1"/>
  <c r="L85" i="14"/>
  <c r="M85" i="14" a="1"/>
  <c r="M85" i="14"/>
  <c r="N85" i="14" a="1"/>
  <c r="N85" i="14"/>
  <c r="J86" i="14" a="1"/>
  <c r="J86" i="14"/>
  <c r="K86" i="14" a="1"/>
  <c r="K86" i="14"/>
  <c r="L86" i="14" a="1"/>
  <c r="L86" i="14"/>
  <c r="M86" i="14" a="1"/>
  <c r="M86" i="14"/>
  <c r="N86" i="14" a="1"/>
  <c r="N86" i="14"/>
  <c r="J87" i="14" a="1"/>
  <c r="J87" i="14"/>
  <c r="K87" i="14" a="1"/>
  <c r="K87" i="14"/>
  <c r="L87" i="14" a="1"/>
  <c r="L87" i="14"/>
  <c r="M87" i="14" a="1"/>
  <c r="M87" i="14"/>
  <c r="N87" i="14" a="1"/>
  <c r="N87" i="14"/>
  <c r="J88" i="14" a="1"/>
  <c r="J88" i="14"/>
  <c r="K88" i="14" a="1"/>
  <c r="K88" i="14"/>
  <c r="L88" i="14" a="1"/>
  <c r="L88" i="14"/>
  <c r="M88" i="14" a="1"/>
  <c r="M88" i="14"/>
  <c r="N88" i="14" a="1"/>
  <c r="N88" i="14"/>
  <c r="J89" i="14" a="1"/>
  <c r="J89" i="14"/>
  <c r="K89" i="14" a="1"/>
  <c r="K89" i="14"/>
  <c r="L89" i="14" a="1"/>
  <c r="L89" i="14"/>
  <c r="M89" i="14" a="1"/>
  <c r="M89" i="14"/>
  <c r="N89" i="14" a="1"/>
  <c r="N89" i="14"/>
  <c r="J90" i="14" a="1"/>
  <c r="J90" i="14"/>
  <c r="K90" i="14" a="1"/>
  <c r="K90" i="14"/>
  <c r="L90" i="14" a="1"/>
  <c r="L90" i="14"/>
  <c r="M90" i="14" a="1"/>
  <c r="M90" i="14"/>
  <c r="N90" i="14" a="1"/>
  <c r="N90" i="14"/>
  <c r="J91" i="14" a="1"/>
  <c r="J91" i="14"/>
  <c r="K91" i="14" a="1"/>
  <c r="K91" i="14"/>
  <c r="L91" i="14" a="1"/>
  <c r="L91" i="14"/>
  <c r="M91" i="14" a="1"/>
  <c r="M91" i="14"/>
  <c r="N91" i="14" a="1"/>
  <c r="N91" i="14"/>
  <c r="J92" i="14" a="1"/>
  <c r="J92" i="14"/>
  <c r="K92" i="14" a="1"/>
  <c r="K92" i="14"/>
  <c r="L92" i="14" a="1"/>
  <c r="L92" i="14"/>
  <c r="M92" i="14" a="1"/>
  <c r="M92" i="14"/>
  <c r="N92" i="14" a="1"/>
  <c r="N92" i="14"/>
  <c r="J93" i="14" a="1"/>
  <c r="J93" i="14"/>
  <c r="K93" i="14" a="1"/>
  <c r="K93" i="14"/>
  <c r="L93" i="14" a="1"/>
  <c r="L93" i="14"/>
  <c r="M93" i="14" a="1"/>
  <c r="M93" i="14"/>
  <c r="N93" i="14" a="1"/>
  <c r="N93" i="14"/>
  <c r="J94" i="14" a="1"/>
  <c r="J94" i="14"/>
  <c r="K94" i="14" a="1"/>
  <c r="K94" i="14"/>
  <c r="L94" i="14" a="1"/>
  <c r="L94" i="14"/>
  <c r="M94" i="14" a="1"/>
  <c r="M94" i="14"/>
  <c r="N94" i="14" a="1"/>
  <c r="N94" i="14"/>
  <c r="J95" i="14" a="1"/>
  <c r="J95" i="14"/>
  <c r="K95" i="14" a="1"/>
  <c r="K95" i="14"/>
  <c r="L95" i="14" a="1"/>
  <c r="L95" i="14"/>
  <c r="M95" i="14" a="1"/>
  <c r="M95" i="14"/>
  <c r="N95" i="14" a="1"/>
  <c r="N95" i="14"/>
  <c r="J96" i="14" a="1"/>
  <c r="J96" i="14"/>
  <c r="K96" i="14" a="1"/>
  <c r="K96" i="14"/>
  <c r="L96" i="14" a="1"/>
  <c r="L96" i="14"/>
  <c r="M96" i="14" a="1"/>
  <c r="M96" i="14"/>
  <c r="N96" i="14" a="1"/>
  <c r="N96" i="14"/>
  <c r="J97" i="14" a="1"/>
  <c r="J97" i="14"/>
  <c r="K97" i="14" a="1"/>
  <c r="K97" i="14"/>
  <c r="L97" i="14" a="1"/>
  <c r="L97" i="14"/>
  <c r="M97" i="14" a="1"/>
  <c r="M97" i="14"/>
  <c r="N97" i="14" a="1"/>
  <c r="N97" i="14"/>
  <c r="J98" i="14" a="1"/>
  <c r="J98" i="14"/>
  <c r="K98" i="14" a="1"/>
  <c r="K98" i="14"/>
  <c r="L98" i="14" a="1"/>
  <c r="L98" i="14"/>
  <c r="M98" i="14" a="1"/>
  <c r="M98" i="14"/>
  <c r="N98" i="14" a="1"/>
  <c r="N98" i="14"/>
  <c r="J99" i="14" a="1"/>
  <c r="J99" i="14"/>
  <c r="K99" i="14" a="1"/>
  <c r="K99" i="14"/>
  <c r="L99" i="14" a="1"/>
  <c r="L99" i="14"/>
  <c r="M99" i="14" a="1"/>
  <c r="M99" i="14"/>
  <c r="N99" i="14" a="1"/>
  <c r="N99" i="14"/>
  <c r="J100" i="14" a="1"/>
  <c r="J100" i="14"/>
  <c r="K100" i="14" a="1"/>
  <c r="K100" i="14"/>
  <c r="L100" i="14" a="1"/>
  <c r="L100" i="14"/>
  <c r="M100" i="14" a="1"/>
  <c r="M100" i="14"/>
  <c r="N100" i="14" a="1"/>
  <c r="N100" i="14"/>
  <c r="J101" i="14" a="1"/>
  <c r="J101" i="14"/>
  <c r="K101" i="14" a="1"/>
  <c r="K101" i="14"/>
  <c r="L101" i="14" a="1"/>
  <c r="L101" i="14"/>
  <c r="M101" i="14" a="1"/>
  <c r="M101" i="14"/>
  <c r="N101" i="14" a="1"/>
  <c r="N101" i="14"/>
  <c r="J102" i="14" a="1"/>
  <c r="J102" i="14"/>
  <c r="K102" i="14" a="1"/>
  <c r="K102" i="14"/>
  <c r="L102" i="14" a="1"/>
  <c r="L102" i="14"/>
  <c r="M102" i="14" a="1"/>
  <c r="M102" i="14"/>
  <c r="N102" i="14" a="1"/>
  <c r="N102" i="14"/>
  <c r="J103" i="14" a="1"/>
  <c r="J103" i="14"/>
  <c r="K103" i="14" a="1"/>
  <c r="K103" i="14"/>
  <c r="L103" i="14" a="1"/>
  <c r="L103" i="14"/>
  <c r="M103" i="14" a="1"/>
  <c r="M103" i="14"/>
  <c r="N103" i="14" a="1"/>
  <c r="N103" i="14"/>
  <c r="J104" i="14" a="1"/>
  <c r="J104" i="14"/>
  <c r="K104" i="14" a="1"/>
  <c r="K104" i="14"/>
  <c r="L104" i="14" a="1"/>
  <c r="L104" i="14"/>
  <c r="M104" i="14" a="1"/>
  <c r="M104" i="14"/>
  <c r="N104" i="14" a="1"/>
  <c r="N104" i="14"/>
  <c r="J105" i="14" a="1"/>
  <c r="J105" i="14"/>
  <c r="K105" i="14" a="1"/>
  <c r="K105" i="14"/>
  <c r="L105" i="14" a="1"/>
  <c r="L105" i="14"/>
  <c r="M105" i="14" a="1"/>
  <c r="M105" i="14"/>
  <c r="N105" i="14" a="1"/>
  <c r="N105" i="14"/>
  <c r="J106" i="14" a="1"/>
  <c r="J106" i="14"/>
  <c r="K106" i="14" a="1"/>
  <c r="K106" i="14"/>
  <c r="L106" i="14" a="1"/>
  <c r="L106" i="14"/>
  <c r="M106" i="14" a="1"/>
  <c r="M106" i="14"/>
  <c r="N106" i="14" a="1"/>
  <c r="N106" i="14"/>
  <c r="J107" i="14" a="1"/>
  <c r="J107" i="14"/>
  <c r="K107" i="14" a="1"/>
  <c r="K107" i="14"/>
  <c r="L107" i="14" a="1"/>
  <c r="L107" i="14"/>
  <c r="M107" i="14" a="1"/>
  <c r="M107" i="14"/>
  <c r="N107" i="14" a="1"/>
  <c r="N107" i="14"/>
  <c r="J108" i="14" a="1"/>
  <c r="J108" i="14"/>
  <c r="K108" i="14" a="1"/>
  <c r="K108" i="14"/>
  <c r="L108" i="14" a="1"/>
  <c r="L108" i="14"/>
  <c r="M108" i="14" a="1"/>
  <c r="M108" i="14"/>
  <c r="N108" i="14" a="1"/>
  <c r="N108" i="14"/>
  <c r="J109" i="14" a="1"/>
  <c r="J109" i="14"/>
  <c r="K109" i="14" a="1"/>
  <c r="K109" i="14"/>
  <c r="L109" i="14" a="1"/>
  <c r="L109" i="14"/>
  <c r="M109" i="14" a="1"/>
  <c r="M109" i="14"/>
  <c r="N109" i="14" a="1"/>
  <c r="N109" i="14"/>
  <c r="J110" i="14" a="1"/>
  <c r="J110" i="14"/>
  <c r="K110" i="14" a="1"/>
  <c r="K110" i="14"/>
  <c r="L110" i="14" a="1"/>
  <c r="L110" i="14"/>
  <c r="M110" i="14" a="1"/>
  <c r="M110" i="14"/>
  <c r="N110" i="14" a="1"/>
  <c r="N110" i="14"/>
  <c r="J111" i="14" a="1"/>
  <c r="J111" i="14"/>
  <c r="K111" i="14" a="1"/>
  <c r="K111" i="14"/>
  <c r="L111" i="14" a="1"/>
  <c r="L111" i="14"/>
  <c r="M111" i="14" a="1"/>
  <c r="M111" i="14"/>
  <c r="N111" i="14" a="1"/>
  <c r="N111" i="14"/>
  <c r="J112" i="14" a="1"/>
  <c r="J112" i="14"/>
  <c r="K112" i="14" a="1"/>
  <c r="K112" i="14"/>
  <c r="L112" i="14" a="1"/>
  <c r="L112" i="14"/>
  <c r="M112" i="14" a="1"/>
  <c r="M112" i="14"/>
  <c r="N112" i="14" a="1"/>
  <c r="N112" i="14"/>
  <c r="J113" i="14" a="1"/>
  <c r="J113" i="14"/>
  <c r="K113" i="14" a="1"/>
  <c r="K113" i="14"/>
  <c r="L113" i="14" a="1"/>
  <c r="L113" i="14"/>
  <c r="M113" i="14" a="1"/>
  <c r="M113" i="14"/>
  <c r="N113" i="14" a="1"/>
  <c r="N113" i="14"/>
  <c r="J114" i="14" a="1"/>
  <c r="J114" i="14"/>
  <c r="K114" i="14" a="1"/>
  <c r="K114" i="14"/>
  <c r="L114" i="14" a="1"/>
  <c r="L114" i="14"/>
  <c r="M114" i="14" a="1"/>
  <c r="M114" i="14"/>
  <c r="N114" i="14" a="1"/>
  <c r="N114" i="14"/>
  <c r="J115" i="14" a="1"/>
  <c r="J115" i="14"/>
  <c r="K115" i="14" a="1"/>
  <c r="K115" i="14"/>
  <c r="L115" i="14" a="1"/>
  <c r="L115" i="14"/>
  <c r="M115" i="14" a="1"/>
  <c r="M115" i="14"/>
  <c r="N115" i="14" a="1"/>
  <c r="N115" i="14"/>
  <c r="J116" i="14" a="1"/>
  <c r="J116" i="14"/>
  <c r="K116" i="14" a="1"/>
  <c r="K116" i="14"/>
  <c r="L116" i="14" a="1"/>
  <c r="L116" i="14"/>
  <c r="M116" i="14" a="1"/>
  <c r="M116" i="14"/>
  <c r="N116" i="14" a="1"/>
  <c r="N116" i="14"/>
  <c r="J117" i="14" a="1"/>
  <c r="J117" i="14"/>
  <c r="K117" i="14" a="1"/>
  <c r="K117" i="14"/>
  <c r="L117" i="14" a="1"/>
  <c r="L117" i="14"/>
  <c r="M117" i="14" a="1"/>
  <c r="M117" i="14"/>
  <c r="N117" i="14" a="1"/>
  <c r="N117" i="14"/>
  <c r="J118" i="14" a="1"/>
  <c r="J118" i="14"/>
  <c r="K118" i="14" a="1"/>
  <c r="K118" i="14"/>
  <c r="L118" i="14" a="1"/>
  <c r="L118" i="14"/>
  <c r="M118" i="14" a="1"/>
  <c r="M118" i="14"/>
  <c r="N118" i="14" a="1"/>
  <c r="N118" i="14"/>
  <c r="J119" i="14" a="1"/>
  <c r="J119" i="14"/>
  <c r="K119" i="14" a="1"/>
  <c r="K119" i="14"/>
  <c r="L119" i="14" a="1"/>
  <c r="L119" i="14"/>
  <c r="M119" i="14" a="1"/>
  <c r="M119" i="14"/>
  <c r="N119" i="14" a="1"/>
  <c r="N119" i="14"/>
  <c r="J120" i="14" a="1"/>
  <c r="J120" i="14"/>
  <c r="K120" i="14" a="1"/>
  <c r="K120" i="14"/>
  <c r="L120" i="14" a="1"/>
  <c r="L120" i="14"/>
  <c r="M120" i="14" a="1"/>
  <c r="M120" i="14"/>
  <c r="N120" i="14" a="1"/>
  <c r="N120" i="14"/>
  <c r="J121" i="14" a="1"/>
  <c r="J121" i="14"/>
  <c r="K121" i="14" a="1"/>
  <c r="K121" i="14"/>
  <c r="L121" i="14" a="1"/>
  <c r="L121" i="14"/>
  <c r="M121" i="14" a="1"/>
  <c r="M121" i="14"/>
  <c r="N121" i="14" a="1"/>
  <c r="N121" i="14"/>
  <c r="J122" i="14" a="1"/>
  <c r="J122" i="14"/>
  <c r="K122" i="14" a="1"/>
  <c r="K122" i="14"/>
  <c r="L122" i="14" a="1"/>
  <c r="L122" i="14"/>
  <c r="M122" i="14" a="1"/>
  <c r="M122" i="14"/>
  <c r="N122" i="14" a="1"/>
  <c r="N122" i="14"/>
  <c r="J123" i="14" a="1"/>
  <c r="J123" i="14"/>
  <c r="K123" i="14" a="1"/>
  <c r="K123" i="14"/>
  <c r="L123" i="14" a="1"/>
  <c r="L123" i="14"/>
  <c r="M123" i="14" a="1"/>
  <c r="M123" i="14"/>
  <c r="N123" i="14" a="1"/>
  <c r="N123" i="14"/>
  <c r="J124" i="14" a="1"/>
  <c r="J124" i="14"/>
  <c r="K124" i="14" a="1"/>
  <c r="K124" i="14"/>
  <c r="L124" i="14" a="1"/>
  <c r="L124" i="14"/>
  <c r="M124" i="14" a="1"/>
  <c r="M124" i="14"/>
  <c r="N124" i="14" a="1"/>
  <c r="N124" i="14"/>
  <c r="J125" i="14" a="1"/>
  <c r="J125" i="14"/>
  <c r="K125" i="14" a="1"/>
  <c r="K125" i="14"/>
  <c r="L125" i="14" a="1"/>
  <c r="L125" i="14"/>
  <c r="M125" i="14" a="1"/>
  <c r="M125" i="14"/>
  <c r="N125" i="14" a="1"/>
  <c r="N125" i="14"/>
  <c r="J126" i="14" a="1"/>
  <c r="J126" i="14"/>
  <c r="K126" i="14" a="1"/>
  <c r="K126" i="14"/>
  <c r="L126" i="14" a="1"/>
  <c r="L126" i="14"/>
  <c r="M126" i="14" a="1"/>
  <c r="M126" i="14"/>
  <c r="N126" i="14" a="1"/>
  <c r="N126" i="14"/>
  <c r="J127" i="14" a="1"/>
  <c r="J127" i="14"/>
  <c r="K127" i="14" a="1"/>
  <c r="K127" i="14"/>
  <c r="L127" i="14" a="1"/>
  <c r="L127" i="14"/>
  <c r="M127" i="14" a="1"/>
  <c r="M127" i="14"/>
  <c r="N127" i="14" a="1"/>
  <c r="N127" i="14"/>
  <c r="J128" i="14" a="1"/>
  <c r="J128" i="14"/>
  <c r="K128" i="14" a="1"/>
  <c r="K128" i="14"/>
  <c r="L128" i="14" a="1"/>
  <c r="L128" i="14"/>
  <c r="M128" i="14" a="1"/>
  <c r="M128" i="14"/>
  <c r="N128" i="14" a="1"/>
  <c r="N128" i="14"/>
  <c r="J129" i="14" a="1"/>
  <c r="J129" i="14"/>
  <c r="K129" i="14" a="1"/>
  <c r="K129" i="14"/>
  <c r="L129" i="14" a="1"/>
  <c r="L129" i="14"/>
  <c r="M129" i="14" a="1"/>
  <c r="M129" i="14"/>
  <c r="N129" i="14" a="1"/>
  <c r="N129" i="14"/>
  <c r="J130" i="14" a="1"/>
  <c r="J130" i="14"/>
  <c r="K130" i="14" a="1"/>
  <c r="K130" i="14"/>
  <c r="L130" i="14" a="1"/>
  <c r="L130" i="14"/>
  <c r="M130" i="14" a="1"/>
  <c r="M130" i="14"/>
  <c r="N130" i="14" a="1"/>
  <c r="N130" i="14"/>
  <c r="J131" i="14" a="1"/>
  <c r="J131" i="14"/>
  <c r="K131" i="14" a="1"/>
  <c r="K131" i="14"/>
  <c r="L131" i="14" a="1"/>
  <c r="L131" i="14"/>
  <c r="M131" i="14" a="1"/>
  <c r="M131" i="14"/>
  <c r="N131" i="14" a="1"/>
  <c r="N131" i="14"/>
  <c r="J132" i="14" a="1"/>
  <c r="J132" i="14"/>
  <c r="K132" i="14" a="1"/>
  <c r="K132" i="14"/>
  <c r="L132" i="14" a="1"/>
  <c r="L132" i="14"/>
  <c r="M132" i="14" a="1"/>
  <c r="M132" i="14"/>
  <c r="N132" i="14" a="1"/>
  <c r="N132" i="14"/>
  <c r="J133" i="14" a="1"/>
  <c r="J133" i="14"/>
  <c r="K133" i="14" a="1"/>
  <c r="K133" i="14"/>
  <c r="L133" i="14" a="1"/>
  <c r="L133" i="14"/>
  <c r="M133" i="14" a="1"/>
  <c r="M133" i="14"/>
  <c r="N133" i="14" a="1"/>
  <c r="N133" i="14"/>
  <c r="J134" i="14" a="1"/>
  <c r="J134" i="14"/>
  <c r="K134" i="14" a="1"/>
  <c r="K134" i="14"/>
  <c r="L134" i="14" a="1"/>
  <c r="L134" i="14"/>
  <c r="M134" i="14" a="1"/>
  <c r="M134" i="14"/>
  <c r="N134" i="14" a="1"/>
  <c r="N134" i="14"/>
  <c r="J135" i="14" a="1"/>
  <c r="J135" i="14"/>
  <c r="K135" i="14" a="1"/>
  <c r="K135" i="14"/>
  <c r="L135" i="14" a="1"/>
  <c r="L135" i="14"/>
  <c r="M135" i="14" a="1"/>
  <c r="M135" i="14"/>
  <c r="N135" i="14" a="1"/>
  <c r="N135" i="14"/>
  <c r="J136" i="14" a="1"/>
  <c r="J136" i="14"/>
  <c r="K136" i="14" a="1"/>
  <c r="K136" i="14"/>
  <c r="L136" i="14" a="1"/>
  <c r="L136" i="14"/>
  <c r="M136" i="14" a="1"/>
  <c r="M136" i="14"/>
  <c r="N136" i="14" a="1"/>
  <c r="N136" i="14"/>
  <c r="J137" i="14" a="1"/>
  <c r="J137" i="14"/>
  <c r="K137" i="14" a="1"/>
  <c r="K137" i="14"/>
  <c r="L137" i="14" a="1"/>
  <c r="L137" i="14"/>
  <c r="M137" i="14" a="1"/>
  <c r="M137" i="14"/>
  <c r="N137" i="14" a="1"/>
  <c r="N137" i="14"/>
  <c r="J138" i="14" a="1"/>
  <c r="J138" i="14"/>
  <c r="K138" i="14" a="1"/>
  <c r="K138" i="14"/>
  <c r="L138" i="14" a="1"/>
  <c r="L138" i="14"/>
  <c r="M138" i="14" a="1"/>
  <c r="M138" i="14"/>
  <c r="N138" i="14" a="1"/>
  <c r="N138" i="14"/>
  <c r="J139" i="14" a="1"/>
  <c r="J139" i="14"/>
  <c r="K139" i="14" a="1"/>
  <c r="K139" i="14"/>
  <c r="L139" i="14" a="1"/>
  <c r="L139" i="14"/>
  <c r="M139" i="14" a="1"/>
  <c r="M139" i="14"/>
  <c r="N139" i="14" a="1"/>
  <c r="N139" i="14"/>
  <c r="J140" i="14" a="1"/>
  <c r="J140" i="14"/>
  <c r="K140" i="14" a="1"/>
  <c r="K140" i="14"/>
  <c r="L140" i="14" a="1"/>
  <c r="L140" i="14"/>
  <c r="M140" i="14" a="1"/>
  <c r="M140" i="14"/>
  <c r="N140" i="14" a="1"/>
  <c r="N140" i="14"/>
  <c r="J141" i="14" a="1"/>
  <c r="J141" i="14"/>
  <c r="K141" i="14" a="1"/>
  <c r="K141" i="14"/>
  <c r="L141" i="14" a="1"/>
  <c r="L141" i="14"/>
  <c r="M141" i="14" a="1"/>
  <c r="M141" i="14"/>
  <c r="N141" i="14" a="1"/>
  <c r="N141" i="14"/>
  <c r="J142" i="14" a="1"/>
  <c r="J142" i="14"/>
  <c r="K142" i="14" a="1"/>
  <c r="K142" i="14"/>
  <c r="L142" i="14" a="1"/>
  <c r="L142" i="14"/>
  <c r="M142" i="14" a="1"/>
  <c r="M142" i="14"/>
  <c r="N142" i="14" a="1"/>
  <c r="N142" i="14"/>
  <c r="J143" i="14" a="1"/>
  <c r="J143" i="14"/>
  <c r="K143" i="14" a="1"/>
  <c r="K143" i="14"/>
  <c r="L143" i="14" a="1"/>
  <c r="L143" i="14"/>
  <c r="M143" i="14" a="1"/>
  <c r="M143" i="14"/>
  <c r="N143" i="14" a="1"/>
  <c r="N143" i="14"/>
  <c r="J144" i="14" a="1"/>
  <c r="J144" i="14"/>
  <c r="K144" i="14" a="1"/>
  <c r="K144" i="14"/>
  <c r="L144" i="14" a="1"/>
  <c r="L144" i="14"/>
  <c r="M144" i="14" a="1"/>
  <c r="M144" i="14"/>
  <c r="N144" i="14" a="1"/>
  <c r="N144" i="14"/>
  <c r="J145" i="14" a="1"/>
  <c r="J145" i="14"/>
  <c r="K145" i="14" a="1"/>
  <c r="K145" i="14"/>
  <c r="L145" i="14" a="1"/>
  <c r="L145" i="14"/>
  <c r="M145" i="14" a="1"/>
  <c r="M145" i="14"/>
  <c r="N145" i="14" a="1"/>
  <c r="N145" i="14"/>
  <c r="J146" i="14" a="1"/>
  <c r="J146" i="14"/>
  <c r="K146" i="14" a="1"/>
  <c r="K146" i="14"/>
  <c r="L146" i="14" a="1"/>
  <c r="L146" i="14"/>
  <c r="M146" i="14" a="1"/>
  <c r="M146" i="14"/>
  <c r="N146" i="14" a="1"/>
  <c r="N146" i="14"/>
  <c r="J147" i="14" a="1"/>
  <c r="J147" i="14"/>
  <c r="K147" i="14" a="1"/>
  <c r="K147" i="14"/>
  <c r="L147" i="14" a="1"/>
  <c r="L147" i="14"/>
  <c r="M147" i="14" a="1"/>
  <c r="M147" i="14"/>
  <c r="N147" i="14" a="1"/>
  <c r="N147" i="14"/>
  <c r="J148" i="14" a="1"/>
  <c r="J148" i="14"/>
  <c r="K148" i="14" a="1"/>
  <c r="K148" i="14"/>
  <c r="L148" i="14" a="1"/>
  <c r="L148" i="14"/>
  <c r="M148" i="14" a="1"/>
  <c r="M148" i="14"/>
  <c r="N148" i="14" a="1"/>
  <c r="N148" i="14"/>
  <c r="J149" i="14" a="1"/>
  <c r="J149" i="14"/>
  <c r="K149" i="14" a="1"/>
  <c r="K149" i="14"/>
  <c r="L149" i="14" a="1"/>
  <c r="L149" i="14"/>
  <c r="M149" i="14" a="1"/>
  <c r="M149" i="14"/>
  <c r="N149" i="14" a="1"/>
  <c r="N149" i="14"/>
  <c r="J150" i="14" a="1"/>
  <c r="J150" i="14"/>
  <c r="K150" i="14" a="1"/>
  <c r="K150" i="14"/>
  <c r="L150" i="14" a="1"/>
  <c r="L150" i="14"/>
  <c r="M150" i="14" a="1"/>
  <c r="M150" i="14"/>
  <c r="N150" i="14" a="1"/>
  <c r="N150" i="14"/>
  <c r="J151" i="14" a="1"/>
  <c r="J151" i="14"/>
  <c r="K151" i="14" a="1"/>
  <c r="K151" i="14"/>
  <c r="L151" i="14" a="1"/>
  <c r="L151" i="14"/>
  <c r="M151" i="14" a="1"/>
  <c r="M151" i="14"/>
  <c r="N151" i="14" a="1"/>
  <c r="N151" i="14"/>
  <c r="J152" i="14" a="1"/>
  <c r="J152" i="14"/>
  <c r="K152" i="14" a="1"/>
  <c r="K152" i="14"/>
  <c r="L152" i="14" a="1"/>
  <c r="L152" i="14"/>
  <c r="M152" i="14" a="1"/>
  <c r="M152" i="14"/>
  <c r="N152" i="14" a="1"/>
  <c r="N152" i="14"/>
  <c r="J153" i="14" a="1"/>
  <c r="J153" i="14"/>
  <c r="K153" i="14" a="1"/>
  <c r="K153" i="14"/>
  <c r="L153" i="14" a="1"/>
  <c r="L153" i="14"/>
  <c r="M153" i="14" a="1"/>
  <c r="M153" i="14"/>
  <c r="N153" i="14" a="1"/>
  <c r="N153" i="14"/>
  <c r="J154" i="14" a="1"/>
  <c r="J154" i="14"/>
  <c r="K154" i="14" a="1"/>
  <c r="K154" i="14"/>
  <c r="L154" i="14" a="1"/>
  <c r="L154" i="14"/>
  <c r="M154" i="14" a="1"/>
  <c r="M154" i="14"/>
  <c r="N154" i="14" a="1"/>
  <c r="N154" i="14"/>
  <c r="J155" i="14" a="1"/>
  <c r="J155" i="14"/>
  <c r="K155" i="14" a="1"/>
  <c r="K155" i="14"/>
  <c r="L155" i="14" a="1"/>
  <c r="L155" i="14"/>
  <c r="M155" i="14" a="1"/>
  <c r="M155" i="14"/>
  <c r="N155" i="14" a="1"/>
  <c r="N155" i="14"/>
  <c r="J156" i="14" a="1"/>
  <c r="J156" i="14"/>
  <c r="K156" i="14" a="1"/>
  <c r="K156" i="14"/>
  <c r="L156" i="14" a="1"/>
  <c r="L156" i="14"/>
  <c r="M156" i="14" a="1"/>
  <c r="M156" i="14"/>
  <c r="N156" i="14" a="1"/>
  <c r="N156" i="14"/>
  <c r="J157" i="14" a="1"/>
  <c r="J157" i="14"/>
  <c r="K157" i="14" a="1"/>
  <c r="K157" i="14"/>
  <c r="L157" i="14" a="1"/>
  <c r="L157" i="14"/>
  <c r="M157" i="14" a="1"/>
  <c r="M157" i="14"/>
  <c r="N157" i="14" a="1"/>
  <c r="N157" i="14"/>
  <c r="J158" i="14" a="1"/>
  <c r="J158" i="14"/>
  <c r="K158" i="14" a="1"/>
  <c r="K158" i="14"/>
  <c r="L158" i="14" a="1"/>
  <c r="L158" i="14"/>
  <c r="M158" i="14" a="1"/>
  <c r="M158" i="14"/>
  <c r="N158" i="14" a="1"/>
  <c r="N158" i="14"/>
  <c r="J159" i="14" a="1"/>
  <c r="J159" i="14"/>
  <c r="K159" i="14" a="1"/>
  <c r="K159" i="14"/>
  <c r="L159" i="14" a="1"/>
  <c r="L159" i="14"/>
  <c r="M159" i="14" a="1"/>
  <c r="M159" i="14"/>
  <c r="N159" i="14" a="1"/>
  <c r="N159" i="14"/>
  <c r="J160" i="14" a="1"/>
  <c r="J160" i="14"/>
  <c r="K160" i="14" a="1"/>
  <c r="K160" i="14"/>
  <c r="L160" i="14" a="1"/>
  <c r="L160" i="14"/>
  <c r="M160" i="14" a="1"/>
  <c r="M160" i="14"/>
  <c r="N160" i="14" a="1"/>
  <c r="N160" i="14"/>
  <c r="J161" i="14" a="1"/>
  <c r="J161" i="14"/>
  <c r="K161" i="14" a="1"/>
  <c r="K161" i="14"/>
  <c r="L161" i="14" a="1"/>
  <c r="L161" i="14"/>
  <c r="M161" i="14" a="1"/>
  <c r="M161" i="14"/>
  <c r="N161" i="14" a="1"/>
  <c r="N161" i="14"/>
  <c r="J162" i="14" a="1"/>
  <c r="J162" i="14"/>
  <c r="K162" i="14" a="1"/>
  <c r="K162" i="14"/>
  <c r="L162" i="14" a="1"/>
  <c r="L162" i="14"/>
  <c r="M162" i="14" a="1"/>
  <c r="M162" i="14"/>
  <c r="N162" i="14" a="1"/>
  <c r="N162" i="14"/>
  <c r="J163" i="14" a="1"/>
  <c r="J163" i="14"/>
  <c r="K163" i="14" a="1"/>
  <c r="K163" i="14"/>
  <c r="L163" i="14" a="1"/>
  <c r="L163" i="14"/>
  <c r="M163" i="14" a="1"/>
  <c r="M163" i="14"/>
  <c r="N163" i="14" a="1"/>
  <c r="N163" i="14"/>
  <c r="J164" i="14" a="1"/>
  <c r="J164" i="14"/>
  <c r="K164" i="14" a="1"/>
  <c r="K164" i="14"/>
  <c r="L164" i="14" a="1"/>
  <c r="L164" i="14"/>
  <c r="M164" i="14" a="1"/>
  <c r="M164" i="14"/>
  <c r="N164" i="14" a="1"/>
  <c r="N164" i="14"/>
  <c r="J165" i="14" a="1"/>
  <c r="J165" i="14"/>
  <c r="K165" i="14" a="1"/>
  <c r="K165" i="14"/>
  <c r="L165" i="14" a="1"/>
  <c r="L165" i="14"/>
  <c r="M165" i="14" a="1"/>
  <c r="M165" i="14"/>
  <c r="N165" i="14" a="1"/>
  <c r="N165" i="14"/>
  <c r="J166" i="14" a="1"/>
  <c r="J166" i="14"/>
  <c r="K166" i="14" a="1"/>
  <c r="K166" i="14"/>
  <c r="L166" i="14" a="1"/>
  <c r="L166" i="14"/>
  <c r="M166" i="14" a="1"/>
  <c r="M166" i="14"/>
  <c r="N166" i="14" a="1"/>
  <c r="N166" i="14"/>
  <c r="J167" i="14" a="1"/>
  <c r="J167" i="14"/>
  <c r="K167" i="14" a="1"/>
  <c r="K167" i="14"/>
  <c r="L167" i="14" a="1"/>
  <c r="L167" i="14"/>
  <c r="M167" i="14" a="1"/>
  <c r="M167" i="14"/>
  <c r="N167" i="14" a="1"/>
  <c r="N167" i="14"/>
  <c r="J168" i="14" a="1"/>
  <c r="J168" i="14"/>
  <c r="K168" i="14" a="1"/>
  <c r="K168" i="14"/>
  <c r="L168" i="14" a="1"/>
  <c r="L168" i="14"/>
  <c r="M168" i="14" a="1"/>
  <c r="M168" i="14"/>
  <c r="N168" i="14" a="1"/>
  <c r="N168" i="14"/>
  <c r="J169" i="14" a="1"/>
  <c r="J169" i="14"/>
  <c r="K169" i="14" a="1"/>
  <c r="K169" i="14"/>
  <c r="L169" i="14" a="1"/>
  <c r="L169" i="14"/>
  <c r="M169" i="14" a="1"/>
  <c r="M169" i="14"/>
  <c r="N169" i="14" a="1"/>
  <c r="N169" i="14"/>
  <c r="J170" i="14" a="1"/>
  <c r="J170" i="14"/>
  <c r="K170" i="14" a="1"/>
  <c r="K170" i="14"/>
  <c r="L170" i="14" a="1"/>
  <c r="L170" i="14"/>
  <c r="M170" i="14" a="1"/>
  <c r="M170" i="14"/>
  <c r="N170" i="14" a="1"/>
  <c r="N170" i="14"/>
  <c r="J171" i="14" a="1"/>
  <c r="J171" i="14"/>
  <c r="K171" i="14" a="1"/>
  <c r="K171" i="14"/>
  <c r="L171" i="14" a="1"/>
  <c r="L171" i="14"/>
  <c r="M171" i="14" a="1"/>
  <c r="M171" i="14"/>
  <c r="N171" i="14" a="1"/>
  <c r="N171" i="14"/>
  <c r="J172" i="14" a="1"/>
  <c r="J172" i="14"/>
  <c r="K172" i="14" a="1"/>
  <c r="K172" i="14"/>
  <c r="L172" i="14" a="1"/>
  <c r="L172" i="14"/>
  <c r="M172" i="14" a="1"/>
  <c r="M172" i="14"/>
  <c r="N172" i="14" a="1"/>
  <c r="N172" i="14"/>
  <c r="J173" i="14" a="1"/>
  <c r="J173" i="14"/>
  <c r="K173" i="14" a="1"/>
  <c r="K173" i="14"/>
  <c r="L173" i="14" a="1"/>
  <c r="L173" i="14"/>
  <c r="M173" i="14" a="1"/>
  <c r="M173" i="14"/>
  <c r="N173" i="14" a="1"/>
  <c r="N173" i="14"/>
  <c r="J174" i="14" a="1"/>
  <c r="J174" i="14"/>
  <c r="K174" i="14" a="1"/>
  <c r="K174" i="14"/>
  <c r="L174" i="14" a="1"/>
  <c r="L174" i="14"/>
  <c r="M174" i="14" a="1"/>
  <c r="M174" i="14"/>
  <c r="N174" i="14" a="1"/>
  <c r="N174" i="14"/>
  <c r="J175" i="14" a="1"/>
  <c r="J175" i="14"/>
  <c r="K175" i="14" a="1"/>
  <c r="K175" i="14"/>
  <c r="L175" i="14" a="1"/>
  <c r="L175" i="14"/>
  <c r="M175" i="14" a="1"/>
  <c r="M175" i="14"/>
  <c r="N175" i="14" a="1"/>
  <c r="N175" i="14"/>
  <c r="J176" i="14" a="1"/>
  <c r="J176" i="14"/>
  <c r="K176" i="14" a="1"/>
  <c r="K176" i="14"/>
  <c r="L176" i="14" a="1"/>
  <c r="L176" i="14"/>
  <c r="M176" i="14" a="1"/>
  <c r="M176" i="14"/>
  <c r="N176" i="14" a="1"/>
  <c r="N176" i="14"/>
  <c r="J177" i="14" a="1"/>
  <c r="J177" i="14"/>
  <c r="K177" i="14" a="1"/>
  <c r="K177" i="14"/>
  <c r="L177" i="14" a="1"/>
  <c r="L177" i="14"/>
  <c r="M177" i="14" a="1"/>
  <c r="M177" i="14"/>
  <c r="N177" i="14" a="1"/>
  <c r="N177" i="14"/>
  <c r="J178" i="14" a="1"/>
  <c r="J178" i="14"/>
  <c r="K178" i="14" a="1"/>
  <c r="K178" i="14"/>
  <c r="L178" i="14" a="1"/>
  <c r="L178" i="14"/>
  <c r="M178" i="14" a="1"/>
  <c r="M178" i="14"/>
  <c r="N178" i="14" a="1"/>
  <c r="N178" i="14"/>
  <c r="J179" i="14" a="1"/>
  <c r="J179" i="14"/>
  <c r="K179" i="14" a="1"/>
  <c r="K179" i="14"/>
  <c r="L179" i="14" a="1"/>
  <c r="L179" i="14"/>
  <c r="M179" i="14" a="1"/>
  <c r="M179" i="14"/>
  <c r="N179" i="14" a="1"/>
  <c r="N179" i="14"/>
  <c r="J180" i="14" a="1"/>
  <c r="J180" i="14"/>
  <c r="K180" i="14" a="1"/>
  <c r="K180" i="14"/>
  <c r="L180" i="14" a="1"/>
  <c r="L180" i="14"/>
  <c r="M180" i="14" a="1"/>
  <c r="M180" i="14"/>
  <c r="N180" i="14" a="1"/>
  <c r="N180" i="14"/>
  <c r="J181" i="14" a="1"/>
  <c r="J181" i="14"/>
  <c r="K181" i="14" a="1"/>
  <c r="K181" i="14"/>
  <c r="L181" i="14" a="1"/>
  <c r="L181" i="14"/>
  <c r="M181" i="14" a="1"/>
  <c r="M181" i="14"/>
  <c r="N181" i="14" a="1"/>
  <c r="N181" i="14"/>
  <c r="J182" i="14" a="1"/>
  <c r="J182" i="14"/>
  <c r="K182" i="14" a="1"/>
  <c r="K182" i="14"/>
  <c r="L182" i="14" a="1"/>
  <c r="L182" i="14"/>
  <c r="M182" i="14" a="1"/>
  <c r="M182" i="14"/>
  <c r="N182" i="14" a="1"/>
  <c r="N182" i="14"/>
  <c r="J183" i="14" a="1"/>
  <c r="J183" i="14"/>
  <c r="K183" i="14" a="1"/>
  <c r="K183" i="14"/>
  <c r="L183" i="14" a="1"/>
  <c r="L183" i="14"/>
  <c r="M183" i="14" a="1"/>
  <c r="M183" i="14"/>
  <c r="N183" i="14" a="1"/>
  <c r="N183" i="14"/>
  <c r="J184" i="14" a="1"/>
  <c r="J184" i="14"/>
  <c r="K184" i="14" a="1"/>
  <c r="K184" i="14"/>
  <c r="L184" i="14" a="1"/>
  <c r="L184" i="14"/>
  <c r="M184" i="14" a="1"/>
  <c r="M184" i="14"/>
  <c r="N184" i="14" a="1"/>
  <c r="N184" i="14"/>
  <c r="J185" i="14" a="1"/>
  <c r="J185" i="14"/>
  <c r="K185" i="14" a="1"/>
  <c r="K185" i="14"/>
  <c r="L185" i="14" a="1"/>
  <c r="L185" i="14"/>
  <c r="M185" i="14" a="1"/>
  <c r="M185" i="14"/>
  <c r="N185" i="14" a="1"/>
  <c r="N185" i="14"/>
  <c r="J186" i="14" a="1"/>
  <c r="J186" i="14"/>
  <c r="K186" i="14" a="1"/>
  <c r="K186" i="14"/>
  <c r="L186" i="14" a="1"/>
  <c r="L186" i="14"/>
  <c r="M186" i="14" a="1"/>
  <c r="M186" i="14"/>
  <c r="N186" i="14" a="1"/>
  <c r="N186" i="14"/>
  <c r="J187" i="14" a="1"/>
  <c r="J187" i="14"/>
  <c r="K187" i="14" a="1"/>
  <c r="K187" i="14"/>
  <c r="L187" i="14" a="1"/>
  <c r="L187" i="14"/>
  <c r="M187" i="14" a="1"/>
  <c r="M187" i="14"/>
  <c r="N187" i="14" a="1"/>
  <c r="N187" i="14"/>
  <c r="J188" i="14" a="1"/>
  <c r="J188" i="14"/>
  <c r="K188" i="14" a="1"/>
  <c r="K188" i="14"/>
  <c r="L188" i="14" a="1"/>
  <c r="L188" i="14"/>
  <c r="M188" i="14" a="1"/>
  <c r="M188" i="14"/>
  <c r="N188" i="14" a="1"/>
  <c r="N188" i="14"/>
  <c r="J189" i="14" a="1"/>
  <c r="J189" i="14"/>
  <c r="K189" i="14" a="1"/>
  <c r="K189" i="14"/>
  <c r="L189" i="14" a="1"/>
  <c r="L189" i="14"/>
  <c r="M189" i="14" a="1"/>
  <c r="M189" i="14"/>
  <c r="N189" i="14" a="1"/>
  <c r="N189" i="14"/>
  <c r="J190" i="13" a="1"/>
  <c r="J190" i="13"/>
  <c r="K190" i="13" a="1"/>
  <c r="K190" i="13"/>
  <c r="L190" i="13" a="1"/>
  <c r="L190" i="13"/>
  <c r="M190" i="13" a="1"/>
  <c r="M190" i="13"/>
  <c r="N190" i="13" a="1"/>
  <c r="N190" i="13"/>
  <c r="J191" i="13" a="1"/>
  <c r="J191" i="13"/>
  <c r="K191" i="13" a="1"/>
  <c r="K191" i="13"/>
  <c r="L191" i="13" a="1"/>
  <c r="L191" i="13"/>
  <c r="M191" i="13" a="1"/>
  <c r="M191" i="13"/>
  <c r="N191" i="13" a="1"/>
  <c r="N191" i="13"/>
  <c r="J192" i="13" a="1"/>
  <c r="J192" i="13"/>
  <c r="K192" i="13" a="1"/>
  <c r="K192" i="13"/>
  <c r="L192" i="13" a="1"/>
  <c r="L192" i="13"/>
  <c r="M192" i="13" a="1"/>
  <c r="M192" i="13"/>
  <c r="N192" i="13" a="1"/>
  <c r="N192" i="13"/>
  <c r="J193" i="13" a="1"/>
  <c r="J193" i="13"/>
  <c r="K193" i="13" a="1"/>
  <c r="K193" i="13"/>
  <c r="L193" i="13" a="1"/>
  <c r="L193" i="13"/>
  <c r="M193" i="13" a="1"/>
  <c r="M193" i="13"/>
  <c r="N193" i="13" a="1"/>
  <c r="N193" i="13"/>
  <c r="J194" i="13" a="1"/>
  <c r="J194" i="13"/>
  <c r="K194" i="13" a="1"/>
  <c r="K194" i="13"/>
  <c r="L194" i="13" a="1"/>
  <c r="L194" i="13"/>
  <c r="M194" i="13" a="1"/>
  <c r="M194" i="13"/>
  <c r="N194" i="13" a="1"/>
  <c r="N194" i="13"/>
  <c r="J195" i="13" a="1"/>
  <c r="J195" i="13"/>
  <c r="K195" i="13" a="1"/>
  <c r="K195" i="13"/>
  <c r="L195" i="13" a="1"/>
  <c r="L195" i="13"/>
  <c r="M195" i="13" a="1"/>
  <c r="M195" i="13"/>
  <c r="N195" i="13" a="1"/>
  <c r="N195" i="13"/>
  <c r="J196" i="13" a="1"/>
  <c r="J196" i="13"/>
  <c r="K196" i="13" a="1"/>
  <c r="K196" i="13"/>
  <c r="L196" i="13" a="1"/>
  <c r="L196" i="13"/>
  <c r="M196" i="13" a="1"/>
  <c r="M196" i="13"/>
  <c r="N196" i="13" a="1"/>
  <c r="N196" i="13"/>
  <c r="J197" i="13" a="1"/>
  <c r="J197" i="13"/>
  <c r="K197" i="13" a="1"/>
  <c r="K197" i="13"/>
  <c r="L197" i="13" a="1"/>
  <c r="L197" i="13"/>
  <c r="M197" i="13" a="1"/>
  <c r="M197" i="13"/>
  <c r="N197" i="13" a="1"/>
  <c r="N197" i="13"/>
  <c r="J198" i="13" a="1"/>
  <c r="J198" i="13"/>
  <c r="K198" i="13" a="1"/>
  <c r="K198" i="13"/>
  <c r="L198" i="13" a="1"/>
  <c r="L198" i="13"/>
  <c r="M198" i="13" a="1"/>
  <c r="M198" i="13"/>
  <c r="N198" i="13" a="1"/>
  <c r="N198" i="13"/>
  <c r="J199" i="13" a="1"/>
  <c r="J199" i="13"/>
  <c r="K199" i="13" a="1"/>
  <c r="K199" i="13"/>
  <c r="L199" i="13" a="1"/>
  <c r="L199" i="13"/>
  <c r="M199" i="13" a="1"/>
  <c r="M199" i="13"/>
  <c r="N199" i="13" a="1"/>
  <c r="N199" i="13"/>
  <c r="J200" i="13" a="1"/>
  <c r="J200" i="13"/>
  <c r="K200" i="13" a="1"/>
  <c r="K200" i="13"/>
  <c r="L200" i="13" a="1"/>
  <c r="L200" i="13"/>
  <c r="M200" i="13" a="1"/>
  <c r="M200" i="13"/>
  <c r="N200" i="13" a="1"/>
  <c r="N200" i="13"/>
  <c r="J201" i="13" a="1"/>
  <c r="J201" i="13"/>
  <c r="K201" i="13" a="1"/>
  <c r="K201" i="13"/>
  <c r="L201" i="13" a="1"/>
  <c r="L201" i="13"/>
  <c r="M201" i="13" a="1"/>
  <c r="M201" i="13"/>
  <c r="N201" i="13" a="1"/>
  <c r="N201" i="13"/>
  <c r="J202" i="13" a="1"/>
  <c r="J202" i="13"/>
  <c r="K202" i="13" a="1"/>
  <c r="K202" i="13"/>
  <c r="L202" i="13" a="1"/>
  <c r="L202" i="13"/>
  <c r="M202" i="13" a="1"/>
  <c r="M202" i="13"/>
  <c r="N202" i="13" a="1"/>
  <c r="N202" i="13"/>
  <c r="J203" i="13" a="1"/>
  <c r="J203" i="13"/>
  <c r="K203" i="13" a="1"/>
  <c r="K203" i="13"/>
  <c r="L203" i="13" a="1"/>
  <c r="L203" i="13"/>
  <c r="M203" i="13" a="1"/>
  <c r="M203" i="13"/>
  <c r="N203" i="13" a="1"/>
  <c r="N203" i="13"/>
  <c r="J204" i="13" a="1"/>
  <c r="J204" i="13"/>
  <c r="K204" i="13" a="1"/>
  <c r="K204" i="13"/>
  <c r="L204" i="13" a="1"/>
  <c r="L204" i="13"/>
  <c r="M204" i="13" a="1"/>
  <c r="M204" i="13"/>
  <c r="N204" i="13" a="1"/>
  <c r="N204" i="13"/>
  <c r="J205" i="13" a="1"/>
  <c r="J205" i="13"/>
  <c r="K205" i="13" a="1"/>
  <c r="K205" i="13"/>
  <c r="L205" i="13" a="1"/>
  <c r="L205" i="13"/>
  <c r="M205" i="13" a="1"/>
  <c r="M205" i="13"/>
  <c r="N205" i="13" a="1"/>
  <c r="N205" i="13"/>
  <c r="J206" i="13" a="1"/>
  <c r="J206" i="13"/>
  <c r="K206" i="13" a="1"/>
  <c r="K206" i="13"/>
  <c r="L206" i="13" a="1"/>
  <c r="L206" i="13"/>
  <c r="M206" i="13" a="1"/>
  <c r="M206" i="13"/>
  <c r="N206" i="13" a="1"/>
  <c r="N206" i="13"/>
  <c r="J207" i="13" a="1"/>
  <c r="J207" i="13"/>
  <c r="K207" i="13" a="1"/>
  <c r="K207" i="13"/>
  <c r="L207" i="13" a="1"/>
  <c r="L207" i="13"/>
  <c r="M207" i="13" a="1"/>
  <c r="M207" i="13"/>
  <c r="N207" i="13" a="1"/>
  <c r="N207" i="13"/>
  <c r="J208" i="13" a="1"/>
  <c r="J208" i="13"/>
  <c r="K208" i="13" a="1"/>
  <c r="K208" i="13"/>
  <c r="L208" i="13" a="1"/>
  <c r="L208" i="13"/>
  <c r="M208" i="13" a="1"/>
  <c r="M208" i="13"/>
  <c r="N208" i="13" a="1"/>
  <c r="N208" i="13"/>
  <c r="J209" i="13" a="1"/>
  <c r="J209" i="13"/>
  <c r="K209" i="13" a="1"/>
  <c r="K209" i="13"/>
  <c r="L209" i="13" a="1"/>
  <c r="L209" i="13"/>
  <c r="M209" i="13" a="1"/>
  <c r="M209" i="13"/>
  <c r="N209" i="13" a="1"/>
  <c r="N209" i="13"/>
  <c r="J210" i="13" a="1"/>
  <c r="J210" i="13"/>
  <c r="K210" i="13" a="1"/>
  <c r="K210" i="13"/>
  <c r="L210" i="13" a="1"/>
  <c r="L210" i="13"/>
  <c r="M210" i="13" a="1"/>
  <c r="M210" i="13"/>
  <c r="N210" i="13" a="1"/>
  <c r="N210" i="13"/>
  <c r="J211" i="13" a="1"/>
  <c r="J211" i="13"/>
  <c r="K211" i="13" a="1"/>
  <c r="K211" i="13"/>
  <c r="L211" i="13" a="1"/>
  <c r="L211" i="13"/>
  <c r="M211" i="13" a="1"/>
  <c r="M211" i="13"/>
  <c r="N211" i="13" a="1"/>
  <c r="N211" i="13"/>
  <c r="J212" i="13" a="1"/>
  <c r="J212" i="13"/>
  <c r="K212" i="13" a="1"/>
  <c r="K212" i="13"/>
  <c r="L212" i="13" a="1"/>
  <c r="L212" i="13"/>
  <c r="M212" i="13" a="1"/>
  <c r="M212" i="13"/>
  <c r="N212" i="13" a="1"/>
  <c r="N212" i="13"/>
  <c r="J213" i="13" a="1"/>
  <c r="J213" i="13"/>
  <c r="K213" i="13" a="1"/>
  <c r="K213" i="13"/>
  <c r="L213" i="13" a="1"/>
  <c r="L213" i="13"/>
  <c r="M213" i="13" a="1"/>
  <c r="M213" i="13"/>
  <c r="N213" i="13" a="1"/>
  <c r="N213" i="13"/>
  <c r="J214" i="13" a="1"/>
  <c r="J214" i="13"/>
  <c r="K214" i="13" a="1"/>
  <c r="K214" i="13"/>
  <c r="L214" i="13" a="1"/>
  <c r="L214" i="13"/>
  <c r="M214" i="13" a="1"/>
  <c r="M214" i="13"/>
  <c r="N214" i="13" a="1"/>
  <c r="N214" i="13"/>
  <c r="J215" i="13" a="1"/>
  <c r="J215" i="13"/>
  <c r="K215" i="13" a="1"/>
  <c r="K215" i="13"/>
  <c r="L215" i="13" a="1"/>
  <c r="L215" i="13"/>
  <c r="M215" i="13" a="1"/>
  <c r="M215" i="13"/>
  <c r="N215" i="13" a="1"/>
  <c r="N215" i="13"/>
  <c r="J216" i="13" a="1"/>
  <c r="J216" i="13"/>
  <c r="K216" i="13" a="1"/>
  <c r="K216" i="13"/>
  <c r="L216" i="13" a="1"/>
  <c r="L216" i="13"/>
  <c r="M216" i="13" a="1"/>
  <c r="M216" i="13"/>
  <c r="N216" i="13" a="1"/>
  <c r="N216" i="13"/>
  <c r="J217" i="13" a="1"/>
  <c r="J217" i="13"/>
  <c r="K217" i="13" a="1"/>
  <c r="K217" i="13"/>
  <c r="L217" i="13" a="1"/>
  <c r="L217" i="13"/>
  <c r="M217" i="13" a="1"/>
  <c r="M217" i="13"/>
  <c r="N217" i="13" a="1"/>
  <c r="N217" i="13"/>
  <c r="J218" i="13" a="1"/>
  <c r="J218" i="13"/>
  <c r="K218" i="13" a="1"/>
  <c r="K218" i="13"/>
  <c r="L218" i="13" a="1"/>
  <c r="L218" i="13"/>
  <c r="M218" i="13" a="1"/>
  <c r="M218" i="13"/>
  <c r="N218" i="13" a="1"/>
  <c r="N218" i="13"/>
  <c r="J219" i="13" a="1"/>
  <c r="J219" i="13"/>
  <c r="K219" i="13" a="1"/>
  <c r="K219" i="13"/>
  <c r="L219" i="13" a="1"/>
  <c r="L219" i="13"/>
  <c r="M219" i="13" a="1"/>
  <c r="M219" i="13"/>
  <c r="N219" i="13" a="1"/>
  <c r="N219" i="13"/>
  <c r="J220" i="13" a="1"/>
  <c r="J220" i="13"/>
  <c r="K220" i="13" a="1"/>
  <c r="K220" i="13"/>
  <c r="L220" i="13" a="1"/>
  <c r="L220" i="13"/>
  <c r="M220" i="13" a="1"/>
  <c r="M220" i="13"/>
  <c r="N220" i="13" a="1"/>
  <c r="N220" i="13"/>
  <c r="H8" i="13"/>
  <c r="H11" i="13"/>
  <c r="J21" i="13" a="1"/>
  <c r="J21" i="13"/>
  <c r="K21" i="13" a="1"/>
  <c r="K21" i="13"/>
  <c r="L21" i="13" a="1"/>
  <c r="L21" i="13"/>
  <c r="M21" i="13" a="1"/>
  <c r="M21" i="13"/>
  <c r="N21" i="13" a="1"/>
  <c r="N21" i="13"/>
  <c r="J22" i="13" a="1"/>
  <c r="J22" i="13"/>
  <c r="K22" i="13" a="1"/>
  <c r="K22" i="13"/>
  <c r="L22" i="13" a="1"/>
  <c r="L22" i="13"/>
  <c r="M22" i="13" a="1"/>
  <c r="M22" i="13"/>
  <c r="N22" i="13" a="1"/>
  <c r="N22" i="13"/>
  <c r="J23" i="13" a="1"/>
  <c r="J23" i="13"/>
  <c r="K23" i="13" a="1"/>
  <c r="K23" i="13"/>
  <c r="L23" i="13" a="1"/>
  <c r="L23" i="13"/>
  <c r="M23" i="13" a="1"/>
  <c r="M23" i="13"/>
  <c r="N23" i="13" a="1"/>
  <c r="N23" i="13"/>
  <c r="J24" i="13" a="1"/>
  <c r="J24" i="13"/>
  <c r="K24" i="13" a="1"/>
  <c r="K24" i="13"/>
  <c r="L24" i="13" a="1"/>
  <c r="L24" i="13"/>
  <c r="M24" i="13" a="1"/>
  <c r="M24" i="13"/>
  <c r="N24" i="13" a="1"/>
  <c r="N24" i="13"/>
  <c r="J25" i="13" a="1"/>
  <c r="J25" i="13"/>
  <c r="K25" i="13" a="1"/>
  <c r="K25" i="13"/>
  <c r="L25" i="13" a="1"/>
  <c r="L25" i="13"/>
  <c r="M25" i="13" a="1"/>
  <c r="M25" i="13"/>
  <c r="N25" i="13" a="1"/>
  <c r="N25" i="13"/>
  <c r="J26" i="13" a="1"/>
  <c r="J26" i="13"/>
  <c r="K26" i="13" a="1"/>
  <c r="K26" i="13"/>
  <c r="L26" i="13" a="1"/>
  <c r="L26" i="13"/>
  <c r="M26" i="13" a="1"/>
  <c r="M26" i="13"/>
  <c r="N26" i="13" a="1"/>
  <c r="N26" i="13"/>
  <c r="J27" i="13" a="1"/>
  <c r="J27" i="13"/>
  <c r="K27" i="13" a="1"/>
  <c r="K27" i="13"/>
  <c r="L27" i="13" a="1"/>
  <c r="L27" i="13"/>
  <c r="M27" i="13" a="1"/>
  <c r="M27" i="13"/>
  <c r="N27" i="13" a="1"/>
  <c r="N27" i="13"/>
  <c r="J28" i="13" a="1"/>
  <c r="J28" i="13"/>
  <c r="K28" i="13" a="1"/>
  <c r="K28" i="13"/>
  <c r="L28" i="13" a="1"/>
  <c r="L28" i="13"/>
  <c r="M28" i="13" a="1"/>
  <c r="M28" i="13"/>
  <c r="N28" i="13" a="1"/>
  <c r="N28" i="13"/>
  <c r="J29" i="13" a="1"/>
  <c r="J29" i="13"/>
  <c r="K29" i="13" a="1"/>
  <c r="K29" i="13"/>
  <c r="L29" i="13" a="1"/>
  <c r="L29" i="13"/>
  <c r="M29" i="13" a="1"/>
  <c r="M29" i="13"/>
  <c r="N29" i="13" a="1"/>
  <c r="N29" i="13"/>
  <c r="J30" i="13" a="1"/>
  <c r="J30" i="13"/>
  <c r="K30" i="13" a="1"/>
  <c r="K30" i="13"/>
  <c r="L30" i="13" a="1"/>
  <c r="L30" i="13"/>
  <c r="M30" i="13" a="1"/>
  <c r="M30" i="13"/>
  <c r="N30" i="13" a="1"/>
  <c r="N30" i="13"/>
  <c r="J31" i="13" a="1"/>
  <c r="J31" i="13"/>
  <c r="K31" i="13" a="1"/>
  <c r="K31" i="13"/>
  <c r="L31" i="13" a="1"/>
  <c r="L31" i="13"/>
  <c r="M31" i="13" a="1"/>
  <c r="M31" i="13"/>
  <c r="N31" i="13" a="1"/>
  <c r="N31" i="13"/>
  <c r="J32" i="13" a="1"/>
  <c r="J32" i="13"/>
  <c r="K32" i="13" a="1"/>
  <c r="K32" i="13"/>
  <c r="L32" i="13" a="1"/>
  <c r="L32" i="13"/>
  <c r="M32" i="13" a="1"/>
  <c r="M32" i="13"/>
  <c r="N32" i="13" a="1"/>
  <c r="N32" i="13"/>
  <c r="J33" i="13" a="1"/>
  <c r="J33" i="13"/>
  <c r="K33" i="13" a="1"/>
  <c r="K33" i="13"/>
  <c r="L33" i="13" a="1"/>
  <c r="L33" i="13"/>
  <c r="M33" i="13" a="1"/>
  <c r="M33" i="13"/>
  <c r="N33" i="13" a="1"/>
  <c r="N33" i="13"/>
  <c r="J34" i="13" a="1"/>
  <c r="J34" i="13"/>
  <c r="K34" i="13" a="1"/>
  <c r="K34" i="13"/>
  <c r="L34" i="13" a="1"/>
  <c r="L34" i="13"/>
  <c r="M34" i="13" a="1"/>
  <c r="M34" i="13"/>
  <c r="N34" i="13" a="1"/>
  <c r="N34" i="13"/>
  <c r="J35" i="13" a="1"/>
  <c r="J35" i="13"/>
  <c r="K35" i="13" a="1"/>
  <c r="K35" i="13"/>
  <c r="L35" i="13" a="1"/>
  <c r="L35" i="13"/>
  <c r="M35" i="13" a="1"/>
  <c r="M35" i="13"/>
  <c r="N35" i="13" a="1"/>
  <c r="N35" i="13"/>
  <c r="J36" i="13" a="1"/>
  <c r="J36" i="13"/>
  <c r="K36" i="13" a="1"/>
  <c r="K36" i="13"/>
  <c r="L36" i="13" a="1"/>
  <c r="L36" i="13"/>
  <c r="M36" i="13" a="1"/>
  <c r="M36" i="13"/>
  <c r="N36" i="13" a="1"/>
  <c r="N36" i="13"/>
  <c r="J37" i="13" a="1"/>
  <c r="J37" i="13"/>
  <c r="K37" i="13" a="1"/>
  <c r="K37" i="13"/>
  <c r="L37" i="13" a="1"/>
  <c r="L37" i="13"/>
  <c r="M37" i="13" a="1"/>
  <c r="M37" i="13"/>
  <c r="N37" i="13" a="1"/>
  <c r="N37" i="13"/>
  <c r="J38" i="13" a="1"/>
  <c r="J38" i="13"/>
  <c r="K38" i="13" a="1"/>
  <c r="K38" i="13"/>
  <c r="L38" i="13" a="1"/>
  <c r="L38" i="13"/>
  <c r="M38" i="13" a="1"/>
  <c r="M38" i="13"/>
  <c r="N38" i="13" a="1"/>
  <c r="N38" i="13"/>
  <c r="J39" i="13" a="1"/>
  <c r="J39" i="13"/>
  <c r="K39" i="13" a="1"/>
  <c r="K39" i="13"/>
  <c r="L39" i="13" a="1"/>
  <c r="L39" i="13"/>
  <c r="M39" i="13" a="1"/>
  <c r="M39" i="13"/>
  <c r="N39" i="13" a="1"/>
  <c r="N39" i="13"/>
  <c r="J40" i="13" a="1"/>
  <c r="J40" i="13"/>
  <c r="K40" i="13" a="1"/>
  <c r="K40" i="13"/>
  <c r="L40" i="13" a="1"/>
  <c r="L40" i="13"/>
  <c r="M40" i="13" a="1"/>
  <c r="M40" i="13"/>
  <c r="N40" i="13" a="1"/>
  <c r="N40" i="13"/>
  <c r="J41" i="13" a="1"/>
  <c r="J41" i="13"/>
  <c r="K41" i="13" a="1"/>
  <c r="K41" i="13"/>
  <c r="L41" i="13" a="1"/>
  <c r="L41" i="13"/>
  <c r="M41" i="13" a="1"/>
  <c r="M41" i="13"/>
  <c r="N41" i="13" a="1"/>
  <c r="N41" i="13"/>
  <c r="J42" i="13" a="1"/>
  <c r="J42" i="13"/>
  <c r="K42" i="13" a="1"/>
  <c r="K42" i="13"/>
  <c r="L42" i="13" a="1"/>
  <c r="L42" i="13"/>
  <c r="M42" i="13" a="1"/>
  <c r="M42" i="13"/>
  <c r="N42" i="13" a="1"/>
  <c r="N42" i="13"/>
  <c r="J43" i="13" a="1"/>
  <c r="J43" i="13"/>
  <c r="K43" i="13" a="1"/>
  <c r="K43" i="13"/>
  <c r="L43" i="13" a="1"/>
  <c r="L43" i="13"/>
  <c r="M43" i="13" a="1"/>
  <c r="M43" i="13"/>
  <c r="N43" i="13" a="1"/>
  <c r="N43" i="13"/>
  <c r="J44" i="13" a="1"/>
  <c r="J44" i="13"/>
  <c r="K44" i="13" a="1"/>
  <c r="K44" i="13"/>
  <c r="L44" i="13" a="1"/>
  <c r="L44" i="13"/>
  <c r="M44" i="13" a="1"/>
  <c r="M44" i="13"/>
  <c r="N44" i="13" a="1"/>
  <c r="N44" i="13"/>
  <c r="J45" i="13" a="1"/>
  <c r="J45" i="13"/>
  <c r="K45" i="13" a="1"/>
  <c r="K45" i="13"/>
  <c r="L45" i="13" a="1"/>
  <c r="L45" i="13"/>
  <c r="M45" i="13" a="1"/>
  <c r="M45" i="13"/>
  <c r="N45" i="13" a="1"/>
  <c r="N45" i="13"/>
  <c r="J46" i="13" a="1"/>
  <c r="J46" i="13"/>
  <c r="K46" i="13" a="1"/>
  <c r="K46" i="13"/>
  <c r="L46" i="13" a="1"/>
  <c r="L46" i="13"/>
  <c r="M46" i="13" a="1"/>
  <c r="M46" i="13"/>
  <c r="N46" i="13" a="1"/>
  <c r="N46" i="13"/>
  <c r="J47" i="13" a="1"/>
  <c r="J47" i="13"/>
  <c r="K47" i="13" a="1"/>
  <c r="K47" i="13"/>
  <c r="L47" i="13" a="1"/>
  <c r="L47" i="13"/>
  <c r="M47" i="13" a="1"/>
  <c r="M47" i="13"/>
  <c r="N47" i="13" a="1"/>
  <c r="N47" i="13"/>
  <c r="J48" i="13" a="1"/>
  <c r="J48" i="13"/>
  <c r="K48" i="13" a="1"/>
  <c r="K48" i="13"/>
  <c r="L48" i="13" a="1"/>
  <c r="L48" i="13"/>
  <c r="M48" i="13" a="1"/>
  <c r="M48" i="13"/>
  <c r="N48" i="13" a="1"/>
  <c r="N48" i="13"/>
  <c r="J49" i="13" a="1"/>
  <c r="J49" i="13"/>
  <c r="K49" i="13" a="1"/>
  <c r="K49" i="13"/>
  <c r="L49" i="13" a="1"/>
  <c r="L49" i="13"/>
  <c r="M49" i="13" a="1"/>
  <c r="M49" i="13"/>
  <c r="N49" i="13" a="1"/>
  <c r="N49" i="13"/>
  <c r="J50" i="13" a="1"/>
  <c r="J50" i="13"/>
  <c r="K50" i="13" a="1"/>
  <c r="K50" i="13"/>
  <c r="L50" i="13" a="1"/>
  <c r="L50" i="13"/>
  <c r="M50" i="13" a="1"/>
  <c r="M50" i="13"/>
  <c r="N50" i="13" a="1"/>
  <c r="N50" i="13"/>
  <c r="J51" i="13" a="1"/>
  <c r="J51" i="13"/>
  <c r="K51" i="13" a="1"/>
  <c r="K51" i="13"/>
  <c r="L51" i="13" a="1"/>
  <c r="L51" i="13"/>
  <c r="M51" i="13" a="1"/>
  <c r="M51" i="13"/>
  <c r="N51" i="13" a="1"/>
  <c r="N51" i="13"/>
  <c r="J52" i="13" a="1"/>
  <c r="J52" i="13"/>
  <c r="K52" i="13" a="1"/>
  <c r="K52" i="13"/>
  <c r="L52" i="13" a="1"/>
  <c r="L52" i="13"/>
  <c r="M52" i="13" a="1"/>
  <c r="M52" i="13"/>
  <c r="N52" i="13" a="1"/>
  <c r="N52" i="13"/>
  <c r="J53" i="13" a="1"/>
  <c r="J53" i="13"/>
  <c r="K53" i="13" a="1"/>
  <c r="K53" i="13"/>
  <c r="L53" i="13" a="1"/>
  <c r="L53" i="13"/>
  <c r="M53" i="13" a="1"/>
  <c r="M53" i="13"/>
  <c r="N53" i="13" a="1"/>
  <c r="N53" i="13"/>
  <c r="J54" i="13" a="1"/>
  <c r="J54" i="13"/>
  <c r="K54" i="13" a="1"/>
  <c r="K54" i="13"/>
  <c r="L54" i="13" a="1"/>
  <c r="L54" i="13"/>
  <c r="M54" i="13" a="1"/>
  <c r="M54" i="13"/>
  <c r="N54" i="13" a="1"/>
  <c r="N54" i="13"/>
  <c r="J55" i="13" a="1"/>
  <c r="J55" i="13"/>
  <c r="K55" i="13" a="1"/>
  <c r="K55" i="13"/>
  <c r="L55" i="13" a="1"/>
  <c r="L55" i="13"/>
  <c r="M55" i="13" a="1"/>
  <c r="M55" i="13"/>
  <c r="N55" i="13" a="1"/>
  <c r="N55" i="13"/>
  <c r="J56" i="13" a="1"/>
  <c r="J56" i="13"/>
  <c r="K56" i="13" a="1"/>
  <c r="K56" i="13"/>
  <c r="L56" i="13" a="1"/>
  <c r="L56" i="13"/>
  <c r="M56" i="13" a="1"/>
  <c r="M56" i="13"/>
  <c r="N56" i="13" a="1"/>
  <c r="N56" i="13"/>
  <c r="J57" i="13" a="1"/>
  <c r="J57" i="13"/>
  <c r="K57" i="13" a="1"/>
  <c r="K57" i="13"/>
  <c r="L57" i="13" a="1"/>
  <c r="L57" i="13"/>
  <c r="M57" i="13" a="1"/>
  <c r="M57" i="13"/>
  <c r="N57" i="13" a="1"/>
  <c r="N57" i="13"/>
  <c r="J58" i="13" a="1"/>
  <c r="J58" i="13"/>
  <c r="K58" i="13" a="1"/>
  <c r="K58" i="13"/>
  <c r="L58" i="13" a="1"/>
  <c r="L58" i="13"/>
  <c r="M58" i="13" a="1"/>
  <c r="M58" i="13"/>
  <c r="N58" i="13" a="1"/>
  <c r="N58" i="13"/>
  <c r="J59" i="13" a="1"/>
  <c r="J59" i="13"/>
  <c r="K59" i="13" a="1"/>
  <c r="K59" i="13"/>
  <c r="L59" i="13" a="1"/>
  <c r="L59" i="13"/>
  <c r="M59" i="13" a="1"/>
  <c r="M59" i="13"/>
  <c r="N59" i="13" a="1"/>
  <c r="N59" i="13"/>
  <c r="J60" i="13" a="1"/>
  <c r="J60" i="13"/>
  <c r="K60" i="13" a="1"/>
  <c r="K60" i="13"/>
  <c r="L60" i="13" a="1"/>
  <c r="L60" i="13"/>
  <c r="M60" i="13" a="1"/>
  <c r="M60" i="13"/>
  <c r="N60" i="13" a="1"/>
  <c r="N60" i="13"/>
  <c r="J61" i="13" a="1"/>
  <c r="J61" i="13"/>
  <c r="K61" i="13" a="1"/>
  <c r="K61" i="13"/>
  <c r="L61" i="13" a="1"/>
  <c r="L61" i="13"/>
  <c r="M61" i="13" a="1"/>
  <c r="M61" i="13"/>
  <c r="N61" i="13" a="1"/>
  <c r="N61" i="13"/>
  <c r="J62" i="13" a="1"/>
  <c r="J62" i="13"/>
  <c r="K62" i="13" a="1"/>
  <c r="K62" i="13"/>
  <c r="L62" i="13" a="1"/>
  <c r="L62" i="13"/>
  <c r="M62" i="13" a="1"/>
  <c r="M62" i="13"/>
  <c r="N62" i="13" a="1"/>
  <c r="N62" i="13"/>
  <c r="J63" i="13" a="1"/>
  <c r="J63" i="13"/>
  <c r="K63" i="13" a="1"/>
  <c r="K63" i="13"/>
  <c r="L63" i="13" a="1"/>
  <c r="L63" i="13"/>
  <c r="M63" i="13" a="1"/>
  <c r="M63" i="13"/>
  <c r="N63" i="13" a="1"/>
  <c r="N63" i="13"/>
  <c r="J64" i="13" a="1"/>
  <c r="J64" i="13"/>
  <c r="K64" i="13" a="1"/>
  <c r="K64" i="13"/>
  <c r="L64" i="13" a="1"/>
  <c r="L64" i="13"/>
  <c r="M64" i="13" a="1"/>
  <c r="M64" i="13"/>
  <c r="N64" i="13" a="1"/>
  <c r="N64" i="13"/>
  <c r="J65" i="13" a="1"/>
  <c r="J65" i="13"/>
  <c r="K65" i="13" a="1"/>
  <c r="K65" i="13"/>
  <c r="L65" i="13" a="1"/>
  <c r="L65" i="13"/>
  <c r="M65" i="13" a="1"/>
  <c r="M65" i="13"/>
  <c r="N65" i="13" a="1"/>
  <c r="N65" i="13"/>
  <c r="J66" i="13" a="1"/>
  <c r="J66" i="13"/>
  <c r="K66" i="13" a="1"/>
  <c r="K66" i="13"/>
  <c r="L66" i="13" a="1"/>
  <c r="L66" i="13"/>
  <c r="M66" i="13" a="1"/>
  <c r="M66" i="13"/>
  <c r="N66" i="13" a="1"/>
  <c r="N66" i="13"/>
  <c r="J67" i="13" a="1"/>
  <c r="J67" i="13"/>
  <c r="K67" i="13" a="1"/>
  <c r="K67" i="13"/>
  <c r="L67" i="13" a="1"/>
  <c r="L67" i="13"/>
  <c r="M67" i="13" a="1"/>
  <c r="M67" i="13"/>
  <c r="N67" i="13" a="1"/>
  <c r="N67" i="13"/>
  <c r="J68" i="13" a="1"/>
  <c r="J68" i="13"/>
  <c r="K68" i="13" a="1"/>
  <c r="K68" i="13"/>
  <c r="L68" i="13" a="1"/>
  <c r="L68" i="13"/>
  <c r="M68" i="13" a="1"/>
  <c r="M68" i="13"/>
  <c r="N68" i="13" a="1"/>
  <c r="N68" i="13"/>
  <c r="J69" i="13" a="1"/>
  <c r="J69" i="13"/>
  <c r="K69" i="13" a="1"/>
  <c r="K69" i="13"/>
  <c r="L69" i="13" a="1"/>
  <c r="L69" i="13"/>
  <c r="M69" i="13" a="1"/>
  <c r="M69" i="13"/>
  <c r="N69" i="13" a="1"/>
  <c r="N69" i="13"/>
  <c r="J70" i="13" a="1"/>
  <c r="J70" i="13"/>
  <c r="K70" i="13" a="1"/>
  <c r="K70" i="13"/>
  <c r="L70" i="13" a="1"/>
  <c r="L70" i="13"/>
  <c r="M70" i="13" a="1"/>
  <c r="M70" i="13"/>
  <c r="N70" i="13" a="1"/>
  <c r="N70" i="13"/>
  <c r="J71" i="13" a="1"/>
  <c r="J71" i="13"/>
  <c r="K71" i="13" a="1"/>
  <c r="K71" i="13"/>
  <c r="L71" i="13" a="1"/>
  <c r="L71" i="13"/>
  <c r="M71" i="13" a="1"/>
  <c r="M71" i="13"/>
  <c r="N71" i="13" a="1"/>
  <c r="N71" i="13"/>
  <c r="J72" i="13" a="1"/>
  <c r="J72" i="13"/>
  <c r="K72" i="13" a="1"/>
  <c r="K72" i="13"/>
  <c r="L72" i="13" a="1"/>
  <c r="L72" i="13"/>
  <c r="M72" i="13" a="1"/>
  <c r="M72" i="13"/>
  <c r="N72" i="13" a="1"/>
  <c r="N72" i="13"/>
  <c r="J73" i="13" a="1"/>
  <c r="J73" i="13"/>
  <c r="K73" i="13" a="1"/>
  <c r="K73" i="13"/>
  <c r="L73" i="13" a="1"/>
  <c r="L73" i="13"/>
  <c r="M73" i="13" a="1"/>
  <c r="M73" i="13"/>
  <c r="N73" i="13" a="1"/>
  <c r="N73" i="13"/>
  <c r="J74" i="13" a="1"/>
  <c r="J74" i="13"/>
  <c r="K74" i="13" a="1"/>
  <c r="K74" i="13"/>
  <c r="L74" i="13" a="1"/>
  <c r="L74" i="13"/>
  <c r="M74" i="13" a="1"/>
  <c r="M74" i="13"/>
  <c r="N74" i="13" a="1"/>
  <c r="N74" i="13"/>
  <c r="J75" i="13" a="1"/>
  <c r="J75" i="13"/>
  <c r="K75" i="13" a="1"/>
  <c r="K75" i="13"/>
  <c r="L75" i="13" a="1"/>
  <c r="L75" i="13"/>
  <c r="M75" i="13" a="1"/>
  <c r="M75" i="13"/>
  <c r="N75" i="13" a="1"/>
  <c r="N75" i="13"/>
  <c r="J76" i="13" a="1"/>
  <c r="J76" i="13"/>
  <c r="K76" i="13" a="1"/>
  <c r="K76" i="13"/>
  <c r="L76" i="13" a="1"/>
  <c r="L76" i="13"/>
  <c r="M76" i="13" a="1"/>
  <c r="M76" i="13"/>
  <c r="N76" i="13" a="1"/>
  <c r="N76" i="13"/>
  <c r="J77" i="13" a="1"/>
  <c r="J77" i="13"/>
  <c r="K77" i="13" a="1"/>
  <c r="K77" i="13"/>
  <c r="L77" i="13" a="1"/>
  <c r="L77" i="13"/>
  <c r="M77" i="13" a="1"/>
  <c r="M77" i="13"/>
  <c r="N77" i="13" a="1"/>
  <c r="N77" i="13"/>
  <c r="J78" i="13" a="1"/>
  <c r="J78" i="13"/>
  <c r="K78" i="13" a="1"/>
  <c r="K78" i="13"/>
  <c r="L78" i="13" a="1"/>
  <c r="L78" i="13"/>
  <c r="M78" i="13" a="1"/>
  <c r="M78" i="13"/>
  <c r="N78" i="13" a="1"/>
  <c r="N78" i="13"/>
  <c r="J79" i="13" a="1"/>
  <c r="J79" i="13"/>
  <c r="K79" i="13" a="1"/>
  <c r="K79" i="13"/>
  <c r="L79" i="13" a="1"/>
  <c r="L79" i="13"/>
  <c r="M79" i="13" a="1"/>
  <c r="M79" i="13"/>
  <c r="N79" i="13" a="1"/>
  <c r="N79" i="13"/>
  <c r="J80" i="13" a="1"/>
  <c r="J80" i="13"/>
  <c r="K80" i="13" a="1"/>
  <c r="K80" i="13"/>
  <c r="L80" i="13" a="1"/>
  <c r="L80" i="13"/>
  <c r="M80" i="13" a="1"/>
  <c r="M80" i="13"/>
  <c r="N80" i="13" a="1"/>
  <c r="N80" i="13"/>
  <c r="J81" i="13" a="1"/>
  <c r="J81" i="13"/>
  <c r="K81" i="13" a="1"/>
  <c r="K81" i="13"/>
  <c r="L81" i="13" a="1"/>
  <c r="L81" i="13"/>
  <c r="M81" i="13" a="1"/>
  <c r="M81" i="13"/>
  <c r="N81" i="13" a="1"/>
  <c r="N81" i="13"/>
  <c r="J82" i="13" a="1"/>
  <c r="J82" i="13"/>
  <c r="K82" i="13" a="1"/>
  <c r="K82" i="13"/>
  <c r="L82" i="13" a="1"/>
  <c r="L82" i="13"/>
  <c r="M82" i="13" a="1"/>
  <c r="M82" i="13"/>
  <c r="N82" i="13" a="1"/>
  <c r="N82" i="13"/>
  <c r="J83" i="13" a="1"/>
  <c r="J83" i="13"/>
  <c r="K83" i="13" a="1"/>
  <c r="K83" i="13"/>
  <c r="L83" i="13" a="1"/>
  <c r="L83" i="13"/>
  <c r="M83" i="13" a="1"/>
  <c r="M83" i="13"/>
  <c r="N83" i="13" a="1"/>
  <c r="N83" i="13"/>
  <c r="J84" i="13" a="1"/>
  <c r="J84" i="13"/>
  <c r="K84" i="13" a="1"/>
  <c r="K84" i="13"/>
  <c r="L84" i="13" a="1"/>
  <c r="L84" i="13"/>
  <c r="M84" i="13" a="1"/>
  <c r="M84" i="13"/>
  <c r="N84" i="13" a="1"/>
  <c r="N84" i="13"/>
  <c r="J85" i="13" a="1"/>
  <c r="J85" i="13"/>
  <c r="K85" i="13" a="1"/>
  <c r="K85" i="13"/>
  <c r="L85" i="13" a="1"/>
  <c r="L85" i="13"/>
  <c r="M85" i="13" a="1"/>
  <c r="M85" i="13"/>
  <c r="N85" i="13" a="1"/>
  <c r="N85" i="13"/>
  <c r="J86" i="13" a="1"/>
  <c r="J86" i="13"/>
  <c r="K86" i="13" a="1"/>
  <c r="K86" i="13"/>
  <c r="L86" i="13" a="1"/>
  <c r="L86" i="13"/>
  <c r="M86" i="13" a="1"/>
  <c r="M86" i="13"/>
  <c r="N86" i="13" a="1"/>
  <c r="N86" i="13"/>
  <c r="J87" i="13" a="1"/>
  <c r="J87" i="13"/>
  <c r="K87" i="13" a="1"/>
  <c r="K87" i="13"/>
  <c r="L87" i="13" a="1"/>
  <c r="L87" i="13"/>
  <c r="M87" i="13" a="1"/>
  <c r="M87" i="13"/>
  <c r="N87" i="13" a="1"/>
  <c r="N87" i="13"/>
  <c r="J88" i="13" a="1"/>
  <c r="J88" i="13"/>
  <c r="K88" i="13" a="1"/>
  <c r="K88" i="13"/>
  <c r="L88" i="13" a="1"/>
  <c r="L88" i="13"/>
  <c r="M88" i="13" a="1"/>
  <c r="M88" i="13"/>
  <c r="N88" i="13" a="1"/>
  <c r="N88" i="13"/>
  <c r="J89" i="13" a="1"/>
  <c r="J89" i="13"/>
  <c r="K89" i="13" a="1"/>
  <c r="K89" i="13"/>
  <c r="L89" i="13" a="1"/>
  <c r="L89" i="13"/>
  <c r="M89" i="13" a="1"/>
  <c r="M89" i="13"/>
  <c r="N89" i="13" a="1"/>
  <c r="N89" i="13"/>
  <c r="J90" i="13" a="1"/>
  <c r="J90" i="13"/>
  <c r="K90" i="13" a="1"/>
  <c r="K90" i="13"/>
  <c r="L90" i="13" a="1"/>
  <c r="L90" i="13"/>
  <c r="M90" i="13" a="1"/>
  <c r="M90" i="13"/>
  <c r="N90" i="13" a="1"/>
  <c r="N90" i="13"/>
  <c r="J91" i="13" a="1"/>
  <c r="J91" i="13"/>
  <c r="K91" i="13" a="1"/>
  <c r="K91" i="13"/>
  <c r="L91" i="13" a="1"/>
  <c r="L91" i="13"/>
  <c r="M91" i="13" a="1"/>
  <c r="M91" i="13"/>
  <c r="N91" i="13" a="1"/>
  <c r="N91" i="13"/>
  <c r="J92" i="13" a="1"/>
  <c r="J92" i="13"/>
  <c r="K92" i="13" a="1"/>
  <c r="K92" i="13"/>
  <c r="L92" i="13" a="1"/>
  <c r="L92" i="13"/>
  <c r="M92" i="13" a="1"/>
  <c r="M92" i="13"/>
  <c r="N92" i="13" a="1"/>
  <c r="N92" i="13"/>
  <c r="J93" i="13" a="1"/>
  <c r="J93" i="13"/>
  <c r="K93" i="13" a="1"/>
  <c r="K93" i="13"/>
  <c r="L93" i="13" a="1"/>
  <c r="L93" i="13"/>
  <c r="M93" i="13" a="1"/>
  <c r="M93" i="13"/>
  <c r="N93" i="13" a="1"/>
  <c r="N93" i="13"/>
  <c r="J94" i="13" a="1"/>
  <c r="J94" i="13"/>
  <c r="K94" i="13" a="1"/>
  <c r="K94" i="13"/>
  <c r="L94" i="13" a="1"/>
  <c r="L94" i="13"/>
  <c r="M94" i="13" a="1"/>
  <c r="M94" i="13"/>
  <c r="N94" i="13" a="1"/>
  <c r="N94" i="13"/>
  <c r="J95" i="13" a="1"/>
  <c r="J95" i="13"/>
  <c r="K95" i="13" a="1"/>
  <c r="K95" i="13"/>
  <c r="L95" i="13" a="1"/>
  <c r="L95" i="13"/>
  <c r="M95" i="13" a="1"/>
  <c r="M95" i="13"/>
  <c r="N95" i="13" a="1"/>
  <c r="N95" i="13"/>
  <c r="J96" i="13" a="1"/>
  <c r="J96" i="13"/>
  <c r="K96" i="13" a="1"/>
  <c r="K96" i="13"/>
  <c r="L96" i="13" a="1"/>
  <c r="L96" i="13"/>
  <c r="M96" i="13" a="1"/>
  <c r="M96" i="13"/>
  <c r="N96" i="13" a="1"/>
  <c r="N96" i="13"/>
  <c r="J97" i="13" a="1"/>
  <c r="J97" i="13"/>
  <c r="K97" i="13" a="1"/>
  <c r="K97" i="13"/>
  <c r="L97" i="13" a="1"/>
  <c r="L97" i="13"/>
  <c r="M97" i="13" a="1"/>
  <c r="M97" i="13"/>
  <c r="N97" i="13" a="1"/>
  <c r="N97" i="13"/>
  <c r="J98" i="13" a="1"/>
  <c r="J98" i="13"/>
  <c r="K98" i="13" a="1"/>
  <c r="K98" i="13"/>
  <c r="L98" i="13" a="1"/>
  <c r="L98" i="13"/>
  <c r="M98" i="13" a="1"/>
  <c r="M98" i="13"/>
  <c r="N98" i="13" a="1"/>
  <c r="N98" i="13"/>
  <c r="J99" i="13" a="1"/>
  <c r="J99" i="13"/>
  <c r="K99" i="13" a="1"/>
  <c r="K99" i="13"/>
  <c r="L99" i="13" a="1"/>
  <c r="L99" i="13"/>
  <c r="M99" i="13" a="1"/>
  <c r="M99" i="13"/>
  <c r="N99" i="13" a="1"/>
  <c r="N99" i="13"/>
  <c r="J100" i="13" a="1"/>
  <c r="J100" i="13"/>
  <c r="K100" i="13" a="1"/>
  <c r="K100" i="13"/>
  <c r="L100" i="13" a="1"/>
  <c r="L100" i="13"/>
  <c r="M100" i="13" a="1"/>
  <c r="M100" i="13"/>
  <c r="N100" i="13" a="1"/>
  <c r="N100" i="13"/>
  <c r="J101" i="13" a="1"/>
  <c r="J101" i="13"/>
  <c r="K101" i="13" a="1"/>
  <c r="K101" i="13"/>
  <c r="L101" i="13" a="1"/>
  <c r="L101" i="13"/>
  <c r="M101" i="13" a="1"/>
  <c r="M101" i="13"/>
  <c r="N101" i="13" a="1"/>
  <c r="N101" i="13"/>
  <c r="J102" i="13" a="1"/>
  <c r="J102" i="13"/>
  <c r="K102" i="13" a="1"/>
  <c r="K102" i="13"/>
  <c r="L102" i="13" a="1"/>
  <c r="L102" i="13"/>
  <c r="M102" i="13" a="1"/>
  <c r="M102" i="13"/>
  <c r="N102" i="13" a="1"/>
  <c r="N102" i="13"/>
  <c r="J103" i="13" a="1"/>
  <c r="J103" i="13"/>
  <c r="K103" i="13" a="1"/>
  <c r="K103" i="13"/>
  <c r="L103" i="13" a="1"/>
  <c r="L103" i="13"/>
  <c r="M103" i="13" a="1"/>
  <c r="M103" i="13"/>
  <c r="N103" i="13" a="1"/>
  <c r="N103" i="13"/>
  <c r="J104" i="13" a="1"/>
  <c r="J104" i="13"/>
  <c r="K104" i="13" a="1"/>
  <c r="K104" i="13"/>
  <c r="L104" i="13" a="1"/>
  <c r="L104" i="13"/>
  <c r="M104" i="13" a="1"/>
  <c r="M104" i="13"/>
  <c r="N104" i="13" a="1"/>
  <c r="N104" i="13"/>
  <c r="J105" i="13" a="1"/>
  <c r="J105" i="13"/>
  <c r="K105" i="13" a="1"/>
  <c r="K105" i="13"/>
  <c r="L105" i="13" a="1"/>
  <c r="L105" i="13"/>
  <c r="M105" i="13" a="1"/>
  <c r="M105" i="13"/>
  <c r="N105" i="13" a="1"/>
  <c r="N105" i="13"/>
  <c r="J106" i="13" a="1"/>
  <c r="J106" i="13"/>
  <c r="K106" i="13" a="1"/>
  <c r="K106" i="13"/>
  <c r="L106" i="13" a="1"/>
  <c r="L106" i="13"/>
  <c r="M106" i="13" a="1"/>
  <c r="M106" i="13"/>
  <c r="N106" i="13" a="1"/>
  <c r="N106" i="13"/>
  <c r="J107" i="13" a="1"/>
  <c r="J107" i="13"/>
  <c r="K107" i="13" a="1"/>
  <c r="K107" i="13"/>
  <c r="L107" i="13" a="1"/>
  <c r="L107" i="13"/>
  <c r="M107" i="13" a="1"/>
  <c r="M107" i="13"/>
  <c r="N107" i="13" a="1"/>
  <c r="N107" i="13"/>
  <c r="J108" i="13" a="1"/>
  <c r="J108" i="13"/>
  <c r="K108" i="13" a="1"/>
  <c r="K108" i="13"/>
  <c r="L108" i="13" a="1"/>
  <c r="L108" i="13"/>
  <c r="M108" i="13" a="1"/>
  <c r="M108" i="13"/>
  <c r="N108" i="13" a="1"/>
  <c r="N108" i="13"/>
  <c r="J109" i="13" a="1"/>
  <c r="J109" i="13"/>
  <c r="K109" i="13" a="1"/>
  <c r="K109" i="13"/>
  <c r="L109" i="13" a="1"/>
  <c r="L109" i="13"/>
  <c r="M109" i="13" a="1"/>
  <c r="M109" i="13"/>
  <c r="N109" i="13" a="1"/>
  <c r="N109" i="13"/>
  <c r="J110" i="13" a="1"/>
  <c r="J110" i="13"/>
  <c r="K110" i="13" a="1"/>
  <c r="K110" i="13"/>
  <c r="L110" i="13" a="1"/>
  <c r="L110" i="13"/>
  <c r="M110" i="13" a="1"/>
  <c r="M110" i="13"/>
  <c r="N110" i="13" a="1"/>
  <c r="N110" i="13"/>
  <c r="J111" i="13" a="1"/>
  <c r="J111" i="13"/>
  <c r="K111" i="13" a="1"/>
  <c r="K111" i="13"/>
  <c r="L111" i="13" a="1"/>
  <c r="L111" i="13"/>
  <c r="M111" i="13" a="1"/>
  <c r="M111" i="13"/>
  <c r="N111" i="13" a="1"/>
  <c r="N111" i="13"/>
  <c r="J112" i="13" a="1"/>
  <c r="J112" i="13"/>
  <c r="K112" i="13" a="1"/>
  <c r="K112" i="13"/>
  <c r="L112" i="13" a="1"/>
  <c r="L112" i="13"/>
  <c r="M112" i="13" a="1"/>
  <c r="M112" i="13"/>
  <c r="N112" i="13" a="1"/>
  <c r="N112" i="13"/>
  <c r="J113" i="13" a="1"/>
  <c r="J113" i="13"/>
  <c r="K113" i="13" a="1"/>
  <c r="K113" i="13"/>
  <c r="L113" i="13" a="1"/>
  <c r="L113" i="13"/>
  <c r="M113" i="13" a="1"/>
  <c r="M113" i="13"/>
  <c r="N113" i="13" a="1"/>
  <c r="N113" i="13"/>
  <c r="J114" i="13" a="1"/>
  <c r="J114" i="13"/>
  <c r="K114" i="13" a="1"/>
  <c r="K114" i="13"/>
  <c r="L114" i="13" a="1"/>
  <c r="L114" i="13"/>
  <c r="M114" i="13" a="1"/>
  <c r="M114" i="13"/>
  <c r="N114" i="13" a="1"/>
  <c r="N114" i="13"/>
  <c r="J115" i="13" a="1"/>
  <c r="J115" i="13"/>
  <c r="K115" i="13" a="1"/>
  <c r="K115" i="13"/>
  <c r="L115" i="13" a="1"/>
  <c r="L115" i="13"/>
  <c r="M115" i="13" a="1"/>
  <c r="M115" i="13"/>
  <c r="N115" i="13" a="1"/>
  <c r="N115" i="13"/>
  <c r="J116" i="13" a="1"/>
  <c r="J116" i="13"/>
  <c r="K116" i="13" a="1"/>
  <c r="K116" i="13"/>
  <c r="L116" i="13" a="1"/>
  <c r="L116" i="13"/>
  <c r="M116" i="13" a="1"/>
  <c r="M116" i="13"/>
  <c r="N116" i="13" a="1"/>
  <c r="N116" i="13"/>
  <c r="J117" i="13" a="1"/>
  <c r="J117" i="13"/>
  <c r="K117" i="13" a="1"/>
  <c r="K117" i="13"/>
  <c r="L117" i="13" a="1"/>
  <c r="L117" i="13"/>
  <c r="M117" i="13" a="1"/>
  <c r="M117" i="13"/>
  <c r="N117" i="13" a="1"/>
  <c r="N117" i="13"/>
  <c r="J118" i="13" a="1"/>
  <c r="J118" i="13"/>
  <c r="K118" i="13" a="1"/>
  <c r="K118" i="13"/>
  <c r="L118" i="13" a="1"/>
  <c r="L118" i="13"/>
  <c r="M118" i="13" a="1"/>
  <c r="M118" i="13"/>
  <c r="N118" i="13" a="1"/>
  <c r="N118" i="13"/>
  <c r="J119" i="13" a="1"/>
  <c r="J119" i="13"/>
  <c r="K119" i="13" a="1"/>
  <c r="K119" i="13"/>
  <c r="L119" i="13" a="1"/>
  <c r="L119" i="13"/>
  <c r="M119" i="13" a="1"/>
  <c r="M119" i="13"/>
  <c r="N119" i="13" a="1"/>
  <c r="N119" i="13"/>
  <c r="J120" i="13" a="1"/>
  <c r="J120" i="13"/>
  <c r="K120" i="13" a="1"/>
  <c r="K120" i="13"/>
  <c r="L120" i="13" a="1"/>
  <c r="L120" i="13"/>
  <c r="M120" i="13" a="1"/>
  <c r="M120" i="13"/>
  <c r="N120" i="13" a="1"/>
  <c r="N120" i="13"/>
  <c r="J121" i="13" a="1"/>
  <c r="J121" i="13"/>
  <c r="K121" i="13" a="1"/>
  <c r="K121" i="13"/>
  <c r="L121" i="13" a="1"/>
  <c r="L121" i="13"/>
  <c r="M121" i="13" a="1"/>
  <c r="M121" i="13"/>
  <c r="N121" i="13" a="1"/>
  <c r="N121" i="13"/>
  <c r="J122" i="13" a="1"/>
  <c r="J122" i="13"/>
  <c r="K122" i="13" a="1"/>
  <c r="K122" i="13"/>
  <c r="L122" i="13" a="1"/>
  <c r="L122" i="13"/>
  <c r="M122" i="13" a="1"/>
  <c r="M122" i="13"/>
  <c r="N122" i="13" a="1"/>
  <c r="N122" i="13"/>
  <c r="J123" i="13" a="1"/>
  <c r="J123" i="13"/>
  <c r="K123" i="13" a="1"/>
  <c r="K123" i="13"/>
  <c r="L123" i="13" a="1"/>
  <c r="L123" i="13"/>
  <c r="M123" i="13" a="1"/>
  <c r="M123" i="13"/>
  <c r="N123" i="13" a="1"/>
  <c r="N123" i="13"/>
  <c r="J124" i="13" a="1"/>
  <c r="J124" i="13"/>
  <c r="K124" i="13" a="1"/>
  <c r="K124" i="13"/>
  <c r="L124" i="13" a="1"/>
  <c r="L124" i="13"/>
  <c r="M124" i="13" a="1"/>
  <c r="M124" i="13"/>
  <c r="N124" i="13" a="1"/>
  <c r="N124" i="13"/>
  <c r="J125" i="13" a="1"/>
  <c r="J125" i="13"/>
  <c r="K125" i="13" a="1"/>
  <c r="K125" i="13"/>
  <c r="L125" i="13" a="1"/>
  <c r="L125" i="13"/>
  <c r="M125" i="13" a="1"/>
  <c r="M125" i="13"/>
  <c r="N125" i="13" a="1"/>
  <c r="N125" i="13"/>
  <c r="J126" i="13" a="1"/>
  <c r="J126" i="13"/>
  <c r="K126" i="13" a="1"/>
  <c r="K126" i="13"/>
  <c r="L126" i="13" a="1"/>
  <c r="L126" i="13"/>
  <c r="M126" i="13" a="1"/>
  <c r="M126" i="13"/>
  <c r="N126" i="13" a="1"/>
  <c r="N126" i="13"/>
  <c r="J127" i="13" a="1"/>
  <c r="J127" i="13"/>
  <c r="K127" i="13" a="1"/>
  <c r="K127" i="13"/>
  <c r="L127" i="13" a="1"/>
  <c r="L127" i="13"/>
  <c r="M127" i="13" a="1"/>
  <c r="M127" i="13"/>
  <c r="N127" i="13" a="1"/>
  <c r="N127" i="13"/>
  <c r="J128" i="13" a="1"/>
  <c r="J128" i="13"/>
  <c r="K128" i="13" a="1"/>
  <c r="K128" i="13"/>
  <c r="L128" i="13" a="1"/>
  <c r="L128" i="13"/>
  <c r="M128" i="13" a="1"/>
  <c r="M128" i="13"/>
  <c r="N128" i="13" a="1"/>
  <c r="N128" i="13"/>
  <c r="J129" i="13" a="1"/>
  <c r="J129" i="13"/>
  <c r="K129" i="13" a="1"/>
  <c r="K129" i="13"/>
  <c r="L129" i="13" a="1"/>
  <c r="L129" i="13"/>
  <c r="M129" i="13" a="1"/>
  <c r="M129" i="13"/>
  <c r="N129" i="13" a="1"/>
  <c r="N129" i="13"/>
  <c r="J130" i="13" a="1"/>
  <c r="J130" i="13"/>
  <c r="K130" i="13" a="1"/>
  <c r="K130" i="13"/>
  <c r="L130" i="13" a="1"/>
  <c r="L130" i="13"/>
  <c r="M130" i="13" a="1"/>
  <c r="M130" i="13"/>
  <c r="N130" i="13" a="1"/>
  <c r="N130" i="13"/>
  <c r="J131" i="13" a="1"/>
  <c r="J131" i="13"/>
  <c r="K131" i="13" a="1"/>
  <c r="K131" i="13"/>
  <c r="L131" i="13" a="1"/>
  <c r="L131" i="13"/>
  <c r="M131" i="13" a="1"/>
  <c r="M131" i="13"/>
  <c r="N131" i="13" a="1"/>
  <c r="N131" i="13"/>
  <c r="J132" i="13" a="1"/>
  <c r="J132" i="13"/>
  <c r="K132" i="13" a="1"/>
  <c r="K132" i="13"/>
  <c r="L132" i="13" a="1"/>
  <c r="L132" i="13"/>
  <c r="M132" i="13" a="1"/>
  <c r="M132" i="13"/>
  <c r="N132" i="13" a="1"/>
  <c r="N132" i="13"/>
  <c r="J133" i="13" a="1"/>
  <c r="J133" i="13"/>
  <c r="K133" i="13" a="1"/>
  <c r="K133" i="13"/>
  <c r="L133" i="13" a="1"/>
  <c r="L133" i="13"/>
  <c r="M133" i="13" a="1"/>
  <c r="M133" i="13"/>
  <c r="N133" i="13" a="1"/>
  <c r="N133" i="13"/>
  <c r="J134" i="13" a="1"/>
  <c r="J134" i="13"/>
  <c r="K134" i="13" a="1"/>
  <c r="K134" i="13"/>
  <c r="L134" i="13" a="1"/>
  <c r="L134" i="13"/>
  <c r="M134" i="13" a="1"/>
  <c r="M134" i="13"/>
  <c r="N134" i="13" a="1"/>
  <c r="N134" i="13"/>
  <c r="J135" i="13" a="1"/>
  <c r="J135" i="13"/>
  <c r="K135" i="13" a="1"/>
  <c r="K135" i="13"/>
  <c r="L135" i="13" a="1"/>
  <c r="L135" i="13"/>
  <c r="M135" i="13" a="1"/>
  <c r="M135" i="13"/>
  <c r="N135" i="13" a="1"/>
  <c r="N135" i="13"/>
  <c r="J136" i="13" a="1"/>
  <c r="J136" i="13"/>
  <c r="K136" i="13" a="1"/>
  <c r="K136" i="13"/>
  <c r="L136" i="13" a="1"/>
  <c r="L136" i="13"/>
  <c r="M136" i="13" a="1"/>
  <c r="M136" i="13"/>
  <c r="N136" i="13" a="1"/>
  <c r="N136" i="13"/>
  <c r="J137" i="13" a="1"/>
  <c r="J137" i="13"/>
  <c r="K137" i="13" a="1"/>
  <c r="K137" i="13"/>
  <c r="L137" i="13" a="1"/>
  <c r="L137" i="13"/>
  <c r="M137" i="13" a="1"/>
  <c r="M137" i="13"/>
  <c r="N137" i="13" a="1"/>
  <c r="N137" i="13"/>
  <c r="J138" i="13" a="1"/>
  <c r="J138" i="13"/>
  <c r="K138" i="13" a="1"/>
  <c r="K138" i="13"/>
  <c r="L138" i="13" a="1"/>
  <c r="L138" i="13"/>
  <c r="M138" i="13" a="1"/>
  <c r="M138" i="13"/>
  <c r="N138" i="13" a="1"/>
  <c r="N138" i="13"/>
  <c r="J139" i="13" a="1"/>
  <c r="J139" i="13"/>
  <c r="K139" i="13" a="1"/>
  <c r="K139" i="13"/>
  <c r="L139" i="13" a="1"/>
  <c r="L139" i="13"/>
  <c r="M139" i="13" a="1"/>
  <c r="M139" i="13"/>
  <c r="N139" i="13" a="1"/>
  <c r="N139" i="13"/>
  <c r="J140" i="13" a="1"/>
  <c r="J140" i="13"/>
  <c r="K140" i="13" a="1"/>
  <c r="K140" i="13"/>
  <c r="L140" i="13" a="1"/>
  <c r="L140" i="13"/>
  <c r="M140" i="13" a="1"/>
  <c r="M140" i="13"/>
  <c r="N140" i="13" a="1"/>
  <c r="N140" i="13"/>
  <c r="J141" i="13" a="1"/>
  <c r="J141" i="13"/>
  <c r="K141" i="13" a="1"/>
  <c r="K141" i="13"/>
  <c r="L141" i="13" a="1"/>
  <c r="L141" i="13"/>
  <c r="M141" i="13" a="1"/>
  <c r="M141" i="13"/>
  <c r="N141" i="13" a="1"/>
  <c r="N141" i="13"/>
  <c r="J142" i="13" a="1"/>
  <c r="J142" i="13"/>
  <c r="K142" i="13" a="1"/>
  <c r="K142" i="13"/>
  <c r="L142" i="13" a="1"/>
  <c r="L142" i="13"/>
  <c r="M142" i="13" a="1"/>
  <c r="M142" i="13"/>
  <c r="N142" i="13" a="1"/>
  <c r="N142" i="13"/>
  <c r="J143" i="13" a="1"/>
  <c r="J143" i="13"/>
  <c r="K143" i="13" a="1"/>
  <c r="K143" i="13"/>
  <c r="L143" i="13" a="1"/>
  <c r="L143" i="13"/>
  <c r="M143" i="13" a="1"/>
  <c r="M143" i="13"/>
  <c r="N143" i="13" a="1"/>
  <c r="N143" i="13"/>
  <c r="J144" i="13" a="1"/>
  <c r="J144" i="13"/>
  <c r="K144" i="13" a="1"/>
  <c r="K144" i="13"/>
  <c r="L144" i="13" a="1"/>
  <c r="L144" i="13"/>
  <c r="M144" i="13" a="1"/>
  <c r="M144" i="13"/>
  <c r="N144" i="13" a="1"/>
  <c r="N144" i="13"/>
  <c r="J145" i="13" a="1"/>
  <c r="J145" i="13"/>
  <c r="K145" i="13" a="1"/>
  <c r="K145" i="13"/>
  <c r="L145" i="13" a="1"/>
  <c r="L145" i="13"/>
  <c r="M145" i="13" a="1"/>
  <c r="M145" i="13"/>
  <c r="N145" i="13" a="1"/>
  <c r="N145" i="13"/>
  <c r="J146" i="13" a="1"/>
  <c r="J146" i="13"/>
  <c r="K146" i="13" a="1"/>
  <c r="K146" i="13"/>
  <c r="L146" i="13" a="1"/>
  <c r="L146" i="13"/>
  <c r="M146" i="13" a="1"/>
  <c r="M146" i="13"/>
  <c r="N146" i="13" a="1"/>
  <c r="N146" i="13"/>
  <c r="J147" i="13" a="1"/>
  <c r="J147" i="13"/>
  <c r="K147" i="13" a="1"/>
  <c r="K147" i="13"/>
  <c r="L147" i="13" a="1"/>
  <c r="L147" i="13"/>
  <c r="M147" i="13" a="1"/>
  <c r="M147" i="13"/>
  <c r="N147" i="13" a="1"/>
  <c r="N147" i="13"/>
  <c r="J148" i="13" a="1"/>
  <c r="J148" i="13"/>
  <c r="K148" i="13" a="1"/>
  <c r="K148" i="13"/>
  <c r="L148" i="13" a="1"/>
  <c r="L148" i="13"/>
  <c r="M148" i="13" a="1"/>
  <c r="M148" i="13"/>
  <c r="N148" i="13" a="1"/>
  <c r="N148" i="13"/>
  <c r="J149" i="13" a="1"/>
  <c r="J149" i="13"/>
  <c r="K149" i="13" a="1"/>
  <c r="K149" i="13"/>
  <c r="L149" i="13" a="1"/>
  <c r="L149" i="13"/>
  <c r="M149" i="13" a="1"/>
  <c r="M149" i="13"/>
  <c r="N149" i="13" a="1"/>
  <c r="N149" i="13"/>
  <c r="J150" i="13" a="1"/>
  <c r="J150" i="13"/>
  <c r="K150" i="13" a="1"/>
  <c r="K150" i="13"/>
  <c r="L150" i="13" a="1"/>
  <c r="L150" i="13"/>
  <c r="M150" i="13" a="1"/>
  <c r="M150" i="13"/>
  <c r="N150" i="13" a="1"/>
  <c r="N150" i="13"/>
  <c r="J151" i="13" a="1"/>
  <c r="J151" i="13"/>
  <c r="K151" i="13" a="1"/>
  <c r="K151" i="13"/>
  <c r="L151" i="13" a="1"/>
  <c r="L151" i="13"/>
  <c r="M151" i="13" a="1"/>
  <c r="M151" i="13"/>
  <c r="N151" i="13" a="1"/>
  <c r="N151" i="13"/>
  <c r="J152" i="13" a="1"/>
  <c r="J152" i="13"/>
  <c r="K152" i="13" a="1"/>
  <c r="K152" i="13"/>
  <c r="L152" i="13" a="1"/>
  <c r="L152" i="13"/>
  <c r="M152" i="13" a="1"/>
  <c r="M152" i="13"/>
  <c r="N152" i="13" a="1"/>
  <c r="N152" i="13"/>
  <c r="J153" i="13" a="1"/>
  <c r="J153" i="13"/>
  <c r="K153" i="13" a="1"/>
  <c r="K153" i="13"/>
  <c r="L153" i="13" a="1"/>
  <c r="L153" i="13"/>
  <c r="M153" i="13" a="1"/>
  <c r="M153" i="13"/>
  <c r="N153" i="13" a="1"/>
  <c r="N153" i="13"/>
  <c r="J154" i="13" a="1"/>
  <c r="J154" i="13"/>
  <c r="K154" i="13" a="1"/>
  <c r="K154" i="13"/>
  <c r="L154" i="13" a="1"/>
  <c r="L154" i="13"/>
  <c r="M154" i="13" a="1"/>
  <c r="M154" i="13"/>
  <c r="N154" i="13" a="1"/>
  <c r="N154" i="13"/>
  <c r="J155" i="13" a="1"/>
  <c r="J155" i="13"/>
  <c r="K155" i="13" a="1"/>
  <c r="K155" i="13"/>
  <c r="L155" i="13" a="1"/>
  <c r="L155" i="13"/>
  <c r="M155" i="13" a="1"/>
  <c r="M155" i="13"/>
  <c r="N155" i="13" a="1"/>
  <c r="N155" i="13"/>
  <c r="J156" i="13" a="1"/>
  <c r="J156" i="13"/>
  <c r="K156" i="13" a="1"/>
  <c r="K156" i="13"/>
  <c r="L156" i="13" a="1"/>
  <c r="L156" i="13"/>
  <c r="M156" i="13" a="1"/>
  <c r="M156" i="13"/>
  <c r="N156" i="13" a="1"/>
  <c r="N156" i="13"/>
  <c r="J157" i="13" a="1"/>
  <c r="J157" i="13"/>
  <c r="K157" i="13" a="1"/>
  <c r="K157" i="13"/>
  <c r="L157" i="13" a="1"/>
  <c r="L157" i="13"/>
  <c r="M157" i="13" a="1"/>
  <c r="M157" i="13"/>
  <c r="N157" i="13" a="1"/>
  <c r="N157" i="13"/>
  <c r="J158" i="13" a="1"/>
  <c r="J158" i="13"/>
  <c r="K158" i="13" a="1"/>
  <c r="K158" i="13"/>
  <c r="L158" i="13" a="1"/>
  <c r="L158" i="13"/>
  <c r="M158" i="13" a="1"/>
  <c r="M158" i="13"/>
  <c r="N158" i="13" a="1"/>
  <c r="N158" i="13"/>
  <c r="J159" i="13" a="1"/>
  <c r="J159" i="13"/>
  <c r="K159" i="13" a="1"/>
  <c r="K159" i="13"/>
  <c r="L159" i="13" a="1"/>
  <c r="L159" i="13"/>
  <c r="M159" i="13" a="1"/>
  <c r="M159" i="13"/>
  <c r="N159" i="13" a="1"/>
  <c r="N159" i="13"/>
  <c r="J160" i="13" a="1"/>
  <c r="J160" i="13"/>
  <c r="K160" i="13" a="1"/>
  <c r="K160" i="13"/>
  <c r="L160" i="13" a="1"/>
  <c r="L160" i="13"/>
  <c r="M160" i="13" a="1"/>
  <c r="M160" i="13"/>
  <c r="N160" i="13" a="1"/>
  <c r="N160" i="13"/>
  <c r="J161" i="13" a="1"/>
  <c r="J161" i="13"/>
  <c r="K161" i="13" a="1"/>
  <c r="K161" i="13"/>
  <c r="L161" i="13" a="1"/>
  <c r="L161" i="13"/>
  <c r="M161" i="13" a="1"/>
  <c r="M161" i="13"/>
  <c r="N161" i="13" a="1"/>
  <c r="N161" i="13"/>
  <c r="J162" i="13" a="1"/>
  <c r="J162" i="13"/>
  <c r="K162" i="13" a="1"/>
  <c r="K162" i="13"/>
  <c r="L162" i="13" a="1"/>
  <c r="L162" i="13"/>
  <c r="M162" i="13" a="1"/>
  <c r="M162" i="13"/>
  <c r="N162" i="13" a="1"/>
  <c r="N162" i="13"/>
  <c r="J163" i="13" a="1"/>
  <c r="J163" i="13"/>
  <c r="K163" i="13" a="1"/>
  <c r="K163" i="13"/>
  <c r="L163" i="13" a="1"/>
  <c r="L163" i="13"/>
  <c r="M163" i="13" a="1"/>
  <c r="M163" i="13"/>
  <c r="N163" i="13" a="1"/>
  <c r="N163" i="13"/>
  <c r="J164" i="13" a="1"/>
  <c r="J164" i="13"/>
  <c r="K164" i="13" a="1"/>
  <c r="K164" i="13"/>
  <c r="L164" i="13" a="1"/>
  <c r="L164" i="13"/>
  <c r="M164" i="13" a="1"/>
  <c r="M164" i="13"/>
  <c r="N164" i="13" a="1"/>
  <c r="N164" i="13"/>
  <c r="J165" i="13" a="1"/>
  <c r="J165" i="13"/>
  <c r="K165" i="13" a="1"/>
  <c r="K165" i="13"/>
  <c r="L165" i="13" a="1"/>
  <c r="L165" i="13"/>
  <c r="M165" i="13" a="1"/>
  <c r="M165" i="13"/>
  <c r="N165" i="13" a="1"/>
  <c r="N165" i="13"/>
  <c r="J166" i="13" a="1"/>
  <c r="J166" i="13"/>
  <c r="K166" i="13" a="1"/>
  <c r="K166" i="13"/>
  <c r="L166" i="13" a="1"/>
  <c r="L166" i="13"/>
  <c r="M166" i="13" a="1"/>
  <c r="M166" i="13"/>
  <c r="N166" i="13" a="1"/>
  <c r="N166" i="13"/>
  <c r="J167" i="13" a="1"/>
  <c r="J167" i="13"/>
  <c r="K167" i="13" a="1"/>
  <c r="K167" i="13"/>
  <c r="L167" i="13" a="1"/>
  <c r="L167" i="13"/>
  <c r="M167" i="13" a="1"/>
  <c r="M167" i="13"/>
  <c r="N167" i="13" a="1"/>
  <c r="N167" i="13"/>
  <c r="J168" i="13" a="1"/>
  <c r="J168" i="13"/>
  <c r="K168" i="13" a="1"/>
  <c r="K168" i="13"/>
  <c r="L168" i="13" a="1"/>
  <c r="L168" i="13"/>
  <c r="M168" i="13" a="1"/>
  <c r="M168" i="13"/>
  <c r="N168" i="13" a="1"/>
  <c r="N168" i="13"/>
  <c r="J169" i="13" a="1"/>
  <c r="J169" i="13"/>
  <c r="K169" i="13" a="1"/>
  <c r="K169" i="13"/>
  <c r="L169" i="13" a="1"/>
  <c r="L169" i="13"/>
  <c r="M169" i="13" a="1"/>
  <c r="M169" i="13"/>
  <c r="N169" i="13" a="1"/>
  <c r="N169" i="13"/>
  <c r="J170" i="13" a="1"/>
  <c r="J170" i="13"/>
  <c r="K170" i="13" a="1"/>
  <c r="K170" i="13"/>
  <c r="L170" i="13" a="1"/>
  <c r="L170" i="13"/>
  <c r="M170" i="13" a="1"/>
  <c r="M170" i="13"/>
  <c r="N170" i="13" a="1"/>
  <c r="N170" i="13"/>
  <c r="J171" i="13" a="1"/>
  <c r="J171" i="13"/>
  <c r="K171" i="13" a="1"/>
  <c r="K171" i="13"/>
  <c r="L171" i="13" a="1"/>
  <c r="L171" i="13"/>
  <c r="M171" i="13" a="1"/>
  <c r="M171" i="13"/>
  <c r="N171" i="13" a="1"/>
  <c r="N171" i="13"/>
  <c r="J172" i="13" a="1"/>
  <c r="J172" i="13"/>
  <c r="K172" i="13" a="1"/>
  <c r="K172" i="13"/>
  <c r="L172" i="13" a="1"/>
  <c r="L172" i="13"/>
  <c r="M172" i="13" a="1"/>
  <c r="M172" i="13"/>
  <c r="N172" i="13" a="1"/>
  <c r="N172" i="13"/>
  <c r="J173" i="13" a="1"/>
  <c r="J173" i="13"/>
  <c r="K173" i="13" a="1"/>
  <c r="K173" i="13"/>
  <c r="L173" i="13" a="1"/>
  <c r="L173" i="13"/>
  <c r="M173" i="13" a="1"/>
  <c r="M173" i="13"/>
  <c r="N173" i="13" a="1"/>
  <c r="N173" i="13"/>
  <c r="J174" i="13" a="1"/>
  <c r="J174" i="13"/>
  <c r="K174" i="13" a="1"/>
  <c r="K174" i="13"/>
  <c r="L174" i="13" a="1"/>
  <c r="L174" i="13"/>
  <c r="M174" i="13" a="1"/>
  <c r="M174" i="13"/>
  <c r="N174" i="13" a="1"/>
  <c r="N174" i="13"/>
  <c r="J175" i="13" a="1"/>
  <c r="J175" i="13"/>
  <c r="K175" i="13" a="1"/>
  <c r="K175" i="13"/>
  <c r="L175" i="13" a="1"/>
  <c r="L175" i="13"/>
  <c r="M175" i="13" a="1"/>
  <c r="M175" i="13"/>
  <c r="N175" i="13" a="1"/>
  <c r="N175" i="13"/>
  <c r="J176" i="13" a="1"/>
  <c r="J176" i="13"/>
  <c r="K176" i="13" a="1"/>
  <c r="K176" i="13"/>
  <c r="L176" i="13" a="1"/>
  <c r="L176" i="13"/>
  <c r="M176" i="13" a="1"/>
  <c r="M176" i="13"/>
  <c r="N176" i="13" a="1"/>
  <c r="N176" i="13"/>
  <c r="J177" i="13" a="1"/>
  <c r="J177" i="13"/>
  <c r="K177" i="13" a="1"/>
  <c r="K177" i="13"/>
  <c r="L177" i="13" a="1"/>
  <c r="L177" i="13"/>
  <c r="M177" i="13" a="1"/>
  <c r="M177" i="13"/>
  <c r="N177" i="13" a="1"/>
  <c r="N177" i="13"/>
  <c r="J178" i="13" a="1"/>
  <c r="J178" i="13"/>
  <c r="K178" i="13" a="1"/>
  <c r="K178" i="13"/>
  <c r="L178" i="13" a="1"/>
  <c r="L178" i="13"/>
  <c r="M178" i="13" a="1"/>
  <c r="M178" i="13"/>
  <c r="N178" i="13" a="1"/>
  <c r="N178" i="13"/>
  <c r="J179" i="13" a="1"/>
  <c r="J179" i="13"/>
  <c r="K179" i="13" a="1"/>
  <c r="K179" i="13"/>
  <c r="L179" i="13" a="1"/>
  <c r="L179" i="13"/>
  <c r="M179" i="13" a="1"/>
  <c r="M179" i="13"/>
  <c r="N179" i="13" a="1"/>
  <c r="N179" i="13"/>
  <c r="J180" i="13" a="1"/>
  <c r="J180" i="13"/>
  <c r="K180" i="13" a="1"/>
  <c r="K180" i="13"/>
  <c r="L180" i="13" a="1"/>
  <c r="L180" i="13"/>
  <c r="M180" i="13" a="1"/>
  <c r="M180" i="13"/>
  <c r="N180" i="13" a="1"/>
  <c r="N180" i="13"/>
  <c r="J181" i="13" a="1"/>
  <c r="J181" i="13"/>
  <c r="K181" i="13" a="1"/>
  <c r="K181" i="13"/>
  <c r="L181" i="13" a="1"/>
  <c r="L181" i="13"/>
  <c r="M181" i="13" a="1"/>
  <c r="M181" i="13"/>
  <c r="N181" i="13" a="1"/>
  <c r="N181" i="13"/>
  <c r="J182" i="13" a="1"/>
  <c r="J182" i="13"/>
  <c r="K182" i="13" a="1"/>
  <c r="K182" i="13"/>
  <c r="L182" i="13" a="1"/>
  <c r="L182" i="13"/>
  <c r="M182" i="13" a="1"/>
  <c r="M182" i="13"/>
  <c r="N182" i="13" a="1"/>
  <c r="N182" i="13"/>
  <c r="J183" i="13" a="1"/>
  <c r="J183" i="13"/>
  <c r="K183" i="13" a="1"/>
  <c r="K183" i="13"/>
  <c r="L183" i="13" a="1"/>
  <c r="L183" i="13"/>
  <c r="M183" i="13" a="1"/>
  <c r="M183" i="13"/>
  <c r="N183" i="13" a="1"/>
  <c r="N183" i="13"/>
  <c r="J184" i="13" a="1"/>
  <c r="J184" i="13"/>
  <c r="K184" i="13" a="1"/>
  <c r="K184" i="13"/>
  <c r="L184" i="13" a="1"/>
  <c r="L184" i="13"/>
  <c r="M184" i="13" a="1"/>
  <c r="M184" i="13"/>
  <c r="N184" i="13" a="1"/>
  <c r="N184" i="13"/>
  <c r="J185" i="13" a="1"/>
  <c r="J185" i="13"/>
  <c r="K185" i="13" a="1"/>
  <c r="K185" i="13"/>
  <c r="L185" i="13" a="1"/>
  <c r="L185" i="13"/>
  <c r="M185" i="13" a="1"/>
  <c r="M185" i="13"/>
  <c r="N185" i="13" a="1"/>
  <c r="N185" i="13"/>
  <c r="J186" i="13" a="1"/>
  <c r="J186" i="13"/>
  <c r="K186" i="13" a="1"/>
  <c r="K186" i="13"/>
  <c r="L186" i="13" a="1"/>
  <c r="L186" i="13"/>
  <c r="M186" i="13" a="1"/>
  <c r="M186" i="13"/>
  <c r="N186" i="13" a="1"/>
  <c r="N186" i="13"/>
  <c r="J187" i="13" a="1"/>
  <c r="J187" i="13"/>
  <c r="K187" i="13" a="1"/>
  <c r="K187" i="13"/>
  <c r="L187" i="13" a="1"/>
  <c r="L187" i="13"/>
  <c r="M187" i="13" a="1"/>
  <c r="M187" i="13"/>
  <c r="N187" i="13" a="1"/>
  <c r="N187" i="13"/>
  <c r="J188" i="13" a="1"/>
  <c r="J188" i="13"/>
  <c r="K188" i="13" a="1"/>
  <c r="K188" i="13"/>
  <c r="L188" i="13" a="1"/>
  <c r="L188" i="13"/>
  <c r="M188" i="13" a="1"/>
  <c r="M188" i="13"/>
  <c r="N188" i="13" a="1"/>
  <c r="N188" i="13"/>
  <c r="J189" i="13" a="1"/>
  <c r="J189" i="13"/>
  <c r="K189" i="13" a="1"/>
  <c r="K189" i="13"/>
  <c r="L189" i="13" a="1"/>
  <c r="L189" i="13"/>
  <c r="M189" i="13" a="1"/>
  <c r="M189" i="13"/>
  <c r="N189" i="13" a="1"/>
  <c r="N189" i="13"/>
  <c r="J190" i="12" a="1"/>
  <c r="J190" i="12"/>
  <c r="K190" i="12" a="1"/>
  <c r="K190" i="12"/>
  <c r="L190" i="12" a="1"/>
  <c r="L190" i="12"/>
  <c r="M190" i="12" a="1"/>
  <c r="M190" i="12"/>
  <c r="N190" i="12" a="1"/>
  <c r="N190" i="12"/>
  <c r="J191" i="12" a="1"/>
  <c r="J191" i="12"/>
  <c r="K191" i="12" a="1"/>
  <c r="K191" i="12"/>
  <c r="L191" i="12" a="1"/>
  <c r="L191" i="12"/>
  <c r="M191" i="12" a="1"/>
  <c r="M191" i="12"/>
  <c r="N191" i="12" a="1"/>
  <c r="N191" i="12"/>
  <c r="J192" i="12" a="1"/>
  <c r="J192" i="12"/>
  <c r="K192" i="12" a="1"/>
  <c r="K192" i="12"/>
  <c r="L192" i="12" a="1"/>
  <c r="L192" i="12"/>
  <c r="M192" i="12" a="1"/>
  <c r="M192" i="12"/>
  <c r="N192" i="12" a="1"/>
  <c r="N192" i="12"/>
  <c r="J193" i="12" a="1"/>
  <c r="J193" i="12"/>
  <c r="K193" i="12" a="1"/>
  <c r="K193" i="12"/>
  <c r="L193" i="12" a="1"/>
  <c r="L193" i="12"/>
  <c r="M193" i="12" a="1"/>
  <c r="M193" i="12"/>
  <c r="N193" i="12" a="1"/>
  <c r="N193" i="12"/>
  <c r="J194" i="12" a="1"/>
  <c r="J194" i="12"/>
  <c r="K194" i="12" a="1"/>
  <c r="K194" i="12"/>
  <c r="L194" i="12" a="1"/>
  <c r="L194" i="12"/>
  <c r="M194" i="12" a="1"/>
  <c r="M194" i="12"/>
  <c r="N194" i="12" a="1"/>
  <c r="N194" i="12"/>
  <c r="J195" i="12" a="1"/>
  <c r="J195" i="12"/>
  <c r="K195" i="12" a="1"/>
  <c r="K195" i="12"/>
  <c r="L195" i="12" a="1"/>
  <c r="L195" i="12"/>
  <c r="M195" i="12" a="1"/>
  <c r="M195" i="12"/>
  <c r="N195" i="12" a="1"/>
  <c r="N195" i="12"/>
  <c r="J196" i="12" a="1"/>
  <c r="J196" i="12"/>
  <c r="K196" i="12" a="1"/>
  <c r="K196" i="12"/>
  <c r="L196" i="12" a="1"/>
  <c r="L196" i="12"/>
  <c r="M196" i="12" a="1"/>
  <c r="M196" i="12"/>
  <c r="N196" i="12" a="1"/>
  <c r="N196" i="12"/>
  <c r="J197" i="12" a="1"/>
  <c r="J197" i="12"/>
  <c r="K197" i="12" a="1"/>
  <c r="K197" i="12"/>
  <c r="L197" i="12" a="1"/>
  <c r="L197" i="12"/>
  <c r="M197" i="12" a="1"/>
  <c r="M197" i="12"/>
  <c r="N197" i="12" a="1"/>
  <c r="N197" i="12"/>
  <c r="J198" i="12" a="1"/>
  <c r="J198" i="12"/>
  <c r="K198" i="12" a="1"/>
  <c r="K198" i="12"/>
  <c r="L198" i="12" a="1"/>
  <c r="L198" i="12"/>
  <c r="M198" i="12" a="1"/>
  <c r="M198" i="12"/>
  <c r="N198" i="12" a="1"/>
  <c r="N198" i="12"/>
  <c r="J199" i="12" a="1"/>
  <c r="J199" i="12"/>
  <c r="K199" i="12" a="1"/>
  <c r="K199" i="12"/>
  <c r="L199" i="12" a="1"/>
  <c r="L199" i="12"/>
  <c r="M199" i="12" a="1"/>
  <c r="M199" i="12"/>
  <c r="N199" i="12" a="1"/>
  <c r="N199" i="12"/>
  <c r="J200" i="12" a="1"/>
  <c r="J200" i="12"/>
  <c r="K200" i="12" a="1"/>
  <c r="K200" i="12"/>
  <c r="L200" i="12" a="1"/>
  <c r="L200" i="12"/>
  <c r="M200" i="12" a="1"/>
  <c r="M200" i="12"/>
  <c r="N200" i="12" a="1"/>
  <c r="N200" i="12"/>
  <c r="J201" i="12" a="1"/>
  <c r="J201" i="12"/>
  <c r="K201" i="12" a="1"/>
  <c r="K201" i="12"/>
  <c r="L201" i="12" a="1"/>
  <c r="L201" i="12"/>
  <c r="M201" i="12" a="1"/>
  <c r="M201" i="12"/>
  <c r="N201" i="12" a="1"/>
  <c r="N201" i="12"/>
  <c r="J202" i="12" a="1"/>
  <c r="J202" i="12"/>
  <c r="K202" i="12" a="1"/>
  <c r="K202" i="12"/>
  <c r="L202" i="12" a="1"/>
  <c r="L202" i="12"/>
  <c r="M202" i="12" a="1"/>
  <c r="M202" i="12"/>
  <c r="N202" i="12" a="1"/>
  <c r="N202" i="12"/>
  <c r="J203" i="12" a="1"/>
  <c r="J203" i="12"/>
  <c r="K203" i="12" a="1"/>
  <c r="K203" i="12"/>
  <c r="L203" i="12" a="1"/>
  <c r="L203" i="12"/>
  <c r="M203" i="12" a="1"/>
  <c r="M203" i="12"/>
  <c r="N203" i="12" a="1"/>
  <c r="N203" i="12"/>
  <c r="J204" i="12" a="1"/>
  <c r="J204" i="12"/>
  <c r="K204" i="12" a="1"/>
  <c r="K204" i="12"/>
  <c r="L204" i="12" a="1"/>
  <c r="L204" i="12"/>
  <c r="M204" i="12" a="1"/>
  <c r="M204" i="12"/>
  <c r="N204" i="12" a="1"/>
  <c r="N204" i="12"/>
  <c r="J205" i="12" a="1"/>
  <c r="J205" i="12"/>
  <c r="K205" i="12" a="1"/>
  <c r="K205" i="12"/>
  <c r="L205" i="12" a="1"/>
  <c r="L205" i="12"/>
  <c r="M205" i="12" a="1"/>
  <c r="M205" i="12"/>
  <c r="N205" i="12" a="1"/>
  <c r="N205" i="12"/>
  <c r="J206" i="12" a="1"/>
  <c r="J206" i="12"/>
  <c r="K206" i="12" a="1"/>
  <c r="K206" i="12"/>
  <c r="L206" i="12" a="1"/>
  <c r="L206" i="12"/>
  <c r="M206" i="12" a="1"/>
  <c r="M206" i="12"/>
  <c r="N206" i="12" a="1"/>
  <c r="N206" i="12"/>
  <c r="J207" i="12" a="1"/>
  <c r="J207" i="12"/>
  <c r="K207" i="12" a="1"/>
  <c r="K207" i="12"/>
  <c r="L207" i="12" a="1"/>
  <c r="L207" i="12"/>
  <c r="M207" i="12" a="1"/>
  <c r="M207" i="12"/>
  <c r="N207" i="12" a="1"/>
  <c r="N207" i="12"/>
  <c r="J208" i="12" a="1"/>
  <c r="J208" i="12"/>
  <c r="K208" i="12" a="1"/>
  <c r="K208" i="12"/>
  <c r="L208" i="12" a="1"/>
  <c r="L208" i="12"/>
  <c r="M208" i="12" a="1"/>
  <c r="M208" i="12"/>
  <c r="N208" i="12" a="1"/>
  <c r="N208" i="12"/>
  <c r="J209" i="12" a="1"/>
  <c r="J209" i="12"/>
  <c r="K209" i="12" a="1"/>
  <c r="K209" i="12"/>
  <c r="L209" i="12" a="1"/>
  <c r="L209" i="12"/>
  <c r="M209" i="12" a="1"/>
  <c r="M209" i="12"/>
  <c r="N209" i="12" a="1"/>
  <c r="N209" i="12"/>
  <c r="J210" i="12" a="1"/>
  <c r="J210" i="12"/>
  <c r="K210" i="12" a="1"/>
  <c r="K210" i="12"/>
  <c r="L210" i="12" a="1"/>
  <c r="L210" i="12"/>
  <c r="M210" i="12" a="1"/>
  <c r="M210" i="12"/>
  <c r="N210" i="12" a="1"/>
  <c r="N210" i="12"/>
  <c r="J211" i="12" a="1"/>
  <c r="J211" i="12"/>
  <c r="K211" i="12" a="1"/>
  <c r="K211" i="12"/>
  <c r="L211" i="12" a="1"/>
  <c r="L211" i="12"/>
  <c r="M211" i="12" a="1"/>
  <c r="M211" i="12"/>
  <c r="N211" i="12" a="1"/>
  <c r="N211" i="12"/>
  <c r="J212" i="12" a="1"/>
  <c r="J212" i="12"/>
  <c r="K212" i="12" a="1"/>
  <c r="K212" i="12"/>
  <c r="L212" i="12" a="1"/>
  <c r="L212" i="12"/>
  <c r="M212" i="12" a="1"/>
  <c r="M212" i="12"/>
  <c r="N212" i="12" a="1"/>
  <c r="N212" i="12"/>
  <c r="J213" i="12" a="1"/>
  <c r="J213" i="12"/>
  <c r="K213" i="12" a="1"/>
  <c r="K213" i="12"/>
  <c r="L213" i="12" a="1"/>
  <c r="L213" i="12"/>
  <c r="M213" i="12" a="1"/>
  <c r="M213" i="12"/>
  <c r="N213" i="12" a="1"/>
  <c r="N213" i="12"/>
  <c r="J214" i="12" a="1"/>
  <c r="J214" i="12"/>
  <c r="K214" i="12" a="1"/>
  <c r="K214" i="12"/>
  <c r="L214" i="12" a="1"/>
  <c r="L214" i="12"/>
  <c r="M214" i="12" a="1"/>
  <c r="M214" i="12"/>
  <c r="N214" i="12" a="1"/>
  <c r="N214" i="12"/>
  <c r="J215" i="12" a="1"/>
  <c r="J215" i="12"/>
  <c r="K215" i="12" a="1"/>
  <c r="K215" i="12"/>
  <c r="L215" i="12" a="1"/>
  <c r="L215" i="12"/>
  <c r="M215" i="12" a="1"/>
  <c r="M215" i="12"/>
  <c r="N215" i="12" a="1"/>
  <c r="N215" i="12"/>
  <c r="J216" i="12" a="1"/>
  <c r="J216" i="12"/>
  <c r="K216" i="12" a="1"/>
  <c r="K216" i="12"/>
  <c r="L216" i="12" a="1"/>
  <c r="L216" i="12"/>
  <c r="M216" i="12" a="1"/>
  <c r="M216" i="12"/>
  <c r="N216" i="12" a="1"/>
  <c r="N216" i="12"/>
  <c r="J217" i="12" a="1"/>
  <c r="J217" i="12"/>
  <c r="K217" i="12" a="1"/>
  <c r="K217" i="12"/>
  <c r="L217" i="12" a="1"/>
  <c r="L217" i="12"/>
  <c r="M217" i="12" a="1"/>
  <c r="M217" i="12"/>
  <c r="N217" i="12" a="1"/>
  <c r="N217" i="12"/>
  <c r="J218" i="12" a="1"/>
  <c r="J218" i="12"/>
  <c r="K218" i="12" a="1"/>
  <c r="K218" i="12"/>
  <c r="L218" i="12" a="1"/>
  <c r="L218" i="12"/>
  <c r="M218" i="12" a="1"/>
  <c r="M218" i="12"/>
  <c r="N218" i="12" a="1"/>
  <c r="N218" i="12"/>
  <c r="J219" i="12" a="1"/>
  <c r="J219" i="12"/>
  <c r="K219" i="12" a="1"/>
  <c r="K219" i="12"/>
  <c r="L219" i="12" a="1"/>
  <c r="L219" i="12"/>
  <c r="M219" i="12" a="1"/>
  <c r="M219" i="12"/>
  <c r="N219" i="12" a="1"/>
  <c r="N219" i="12"/>
  <c r="J220" i="12" a="1"/>
  <c r="J220" i="12"/>
  <c r="K220" i="12" a="1"/>
  <c r="K220" i="12"/>
  <c r="L220" i="12" a="1"/>
  <c r="L220" i="12"/>
  <c r="M220" i="12" a="1"/>
  <c r="M220" i="12"/>
  <c r="N220" i="12" a="1"/>
  <c r="N220" i="12"/>
  <c r="H8" i="12"/>
  <c r="H11" i="12"/>
  <c r="J21" i="12" a="1"/>
  <c r="J21" i="12"/>
  <c r="K21" i="12" a="1"/>
  <c r="K21" i="12"/>
  <c r="L21" i="12" a="1"/>
  <c r="L21" i="12"/>
  <c r="M21" i="12" a="1"/>
  <c r="M21" i="12"/>
  <c r="N21" i="12" a="1"/>
  <c r="N21" i="12"/>
  <c r="J22" i="12" a="1"/>
  <c r="J22" i="12"/>
  <c r="K22" i="12" a="1"/>
  <c r="K22" i="12"/>
  <c r="L22" i="12" a="1"/>
  <c r="L22" i="12"/>
  <c r="M22" i="12" a="1"/>
  <c r="M22" i="12"/>
  <c r="N22" i="12" a="1"/>
  <c r="N22" i="12"/>
  <c r="J23" i="12" a="1"/>
  <c r="J23" i="12"/>
  <c r="K23" i="12" a="1"/>
  <c r="K23" i="12"/>
  <c r="L23" i="12" a="1"/>
  <c r="L23" i="12"/>
  <c r="M23" i="12" a="1"/>
  <c r="M23" i="12"/>
  <c r="N23" i="12" a="1"/>
  <c r="N23" i="12"/>
  <c r="J24" i="12" a="1"/>
  <c r="J24" i="12"/>
  <c r="K24" i="12" a="1"/>
  <c r="K24" i="12"/>
  <c r="L24" i="12" a="1"/>
  <c r="L24" i="12"/>
  <c r="M24" i="12" a="1"/>
  <c r="M24" i="12"/>
  <c r="N24" i="12" a="1"/>
  <c r="N24" i="12"/>
  <c r="J25" i="12" a="1"/>
  <c r="J25" i="12"/>
  <c r="K25" i="12" a="1"/>
  <c r="K25" i="12"/>
  <c r="L25" i="12" a="1"/>
  <c r="L25" i="12"/>
  <c r="M25" i="12" a="1"/>
  <c r="M25" i="12"/>
  <c r="N25" i="12" a="1"/>
  <c r="N25" i="12"/>
  <c r="J26" i="12" a="1"/>
  <c r="J26" i="12"/>
  <c r="K26" i="12" a="1"/>
  <c r="K26" i="12"/>
  <c r="L26" i="12" a="1"/>
  <c r="L26" i="12"/>
  <c r="M26" i="12" a="1"/>
  <c r="M26" i="12"/>
  <c r="N26" i="12" a="1"/>
  <c r="N26" i="12"/>
  <c r="J27" i="12" a="1"/>
  <c r="J27" i="12"/>
  <c r="K27" i="12" a="1"/>
  <c r="K27" i="12"/>
  <c r="L27" i="12" a="1"/>
  <c r="L27" i="12"/>
  <c r="M27" i="12" a="1"/>
  <c r="M27" i="12"/>
  <c r="N27" i="12" a="1"/>
  <c r="N27" i="12"/>
  <c r="J28" i="12" a="1"/>
  <c r="J28" i="12"/>
  <c r="K28" i="12" a="1"/>
  <c r="K28" i="12"/>
  <c r="L28" i="12" a="1"/>
  <c r="L28" i="12"/>
  <c r="M28" i="12" a="1"/>
  <c r="M28" i="12"/>
  <c r="N28" i="12" a="1"/>
  <c r="N28" i="12"/>
  <c r="J29" i="12" a="1"/>
  <c r="J29" i="12"/>
  <c r="K29" i="12" a="1"/>
  <c r="K29" i="12"/>
  <c r="L29" i="12" a="1"/>
  <c r="L29" i="12"/>
  <c r="M29" i="12" a="1"/>
  <c r="M29" i="12"/>
  <c r="N29" i="12" a="1"/>
  <c r="N29" i="12"/>
  <c r="J30" i="12" a="1"/>
  <c r="J30" i="12"/>
  <c r="K30" i="12" a="1"/>
  <c r="K30" i="12"/>
  <c r="L30" i="12" a="1"/>
  <c r="L30" i="12"/>
  <c r="M30" i="12" a="1"/>
  <c r="M30" i="12"/>
  <c r="N30" i="12" a="1"/>
  <c r="N30" i="12"/>
  <c r="J31" i="12" a="1"/>
  <c r="J31" i="12"/>
  <c r="K31" i="12" a="1"/>
  <c r="K31" i="12"/>
  <c r="L31" i="12" a="1"/>
  <c r="L31" i="12"/>
  <c r="M31" i="12" a="1"/>
  <c r="M31" i="12"/>
  <c r="N31" i="12" a="1"/>
  <c r="N31" i="12"/>
  <c r="J32" i="12" a="1"/>
  <c r="J32" i="12"/>
  <c r="K32" i="12" a="1"/>
  <c r="K32" i="12"/>
  <c r="L32" i="12" a="1"/>
  <c r="L32" i="12"/>
  <c r="M32" i="12" a="1"/>
  <c r="M32" i="12"/>
  <c r="N32" i="12" a="1"/>
  <c r="N32" i="12"/>
  <c r="J33" i="12" a="1"/>
  <c r="J33" i="12"/>
  <c r="K33" i="12" a="1"/>
  <c r="K33" i="12"/>
  <c r="L33" i="12" a="1"/>
  <c r="L33" i="12"/>
  <c r="M33" i="12" a="1"/>
  <c r="M33" i="12"/>
  <c r="N33" i="12" a="1"/>
  <c r="N33" i="12"/>
  <c r="J34" i="12" a="1"/>
  <c r="J34" i="12"/>
  <c r="K34" i="12" a="1"/>
  <c r="K34" i="12"/>
  <c r="L34" i="12" a="1"/>
  <c r="L34" i="12"/>
  <c r="M34" i="12" a="1"/>
  <c r="M34" i="12"/>
  <c r="N34" i="12" a="1"/>
  <c r="N34" i="12"/>
  <c r="J35" i="12" a="1"/>
  <c r="J35" i="12"/>
  <c r="K35" i="12" a="1"/>
  <c r="K35" i="12"/>
  <c r="L35" i="12" a="1"/>
  <c r="L35" i="12"/>
  <c r="M35" i="12" a="1"/>
  <c r="M35" i="12"/>
  <c r="N35" i="12" a="1"/>
  <c r="N35" i="12"/>
  <c r="J36" i="12" a="1"/>
  <c r="J36" i="12"/>
  <c r="K36" i="12" a="1"/>
  <c r="K36" i="12"/>
  <c r="L36" i="12" a="1"/>
  <c r="L36" i="12"/>
  <c r="M36" i="12" a="1"/>
  <c r="M36" i="12"/>
  <c r="N36" i="12" a="1"/>
  <c r="N36" i="12"/>
  <c r="J37" i="12" a="1"/>
  <c r="J37" i="12"/>
  <c r="K37" i="12" a="1"/>
  <c r="K37" i="12"/>
  <c r="L37" i="12" a="1"/>
  <c r="L37" i="12"/>
  <c r="M37" i="12" a="1"/>
  <c r="M37" i="12"/>
  <c r="N37" i="12" a="1"/>
  <c r="N37" i="12"/>
  <c r="J38" i="12" a="1"/>
  <c r="J38" i="12"/>
  <c r="K38" i="12" a="1"/>
  <c r="K38" i="12"/>
  <c r="L38" i="12" a="1"/>
  <c r="L38" i="12"/>
  <c r="M38" i="12" a="1"/>
  <c r="M38" i="12"/>
  <c r="N38" i="12" a="1"/>
  <c r="N38" i="12"/>
  <c r="J39" i="12" a="1"/>
  <c r="J39" i="12"/>
  <c r="K39" i="12" a="1"/>
  <c r="K39" i="12"/>
  <c r="L39" i="12" a="1"/>
  <c r="L39" i="12"/>
  <c r="M39" i="12" a="1"/>
  <c r="M39" i="12"/>
  <c r="N39" i="12" a="1"/>
  <c r="N39" i="12"/>
  <c r="J40" i="12" a="1"/>
  <c r="J40" i="12"/>
  <c r="K40" i="12" a="1"/>
  <c r="K40" i="12"/>
  <c r="L40" i="12" a="1"/>
  <c r="L40" i="12"/>
  <c r="M40" i="12" a="1"/>
  <c r="M40" i="12"/>
  <c r="N40" i="12" a="1"/>
  <c r="N40" i="12"/>
  <c r="J41" i="12" a="1"/>
  <c r="J41" i="12"/>
  <c r="K41" i="12" a="1"/>
  <c r="K41" i="12"/>
  <c r="L41" i="12" a="1"/>
  <c r="L41" i="12"/>
  <c r="M41" i="12" a="1"/>
  <c r="M41" i="12"/>
  <c r="N41" i="12" a="1"/>
  <c r="N41" i="12"/>
  <c r="J42" i="12" a="1"/>
  <c r="J42" i="12"/>
  <c r="K42" i="12" a="1"/>
  <c r="K42" i="12"/>
  <c r="L42" i="12" a="1"/>
  <c r="L42" i="12"/>
  <c r="M42" i="12" a="1"/>
  <c r="M42" i="12"/>
  <c r="N42" i="12" a="1"/>
  <c r="N42" i="12"/>
  <c r="J43" i="12" a="1"/>
  <c r="J43" i="12"/>
  <c r="K43" i="12" a="1"/>
  <c r="K43" i="12"/>
  <c r="L43" i="12" a="1"/>
  <c r="L43" i="12"/>
  <c r="M43" i="12" a="1"/>
  <c r="M43" i="12"/>
  <c r="N43" i="12" a="1"/>
  <c r="N43" i="12"/>
  <c r="J44" i="12" a="1"/>
  <c r="J44" i="12"/>
  <c r="K44" i="12" a="1"/>
  <c r="K44" i="12"/>
  <c r="L44" i="12" a="1"/>
  <c r="L44" i="12"/>
  <c r="M44" i="12" a="1"/>
  <c r="M44" i="12"/>
  <c r="N44" i="12" a="1"/>
  <c r="N44" i="12"/>
  <c r="J45" i="12" a="1"/>
  <c r="J45" i="12"/>
  <c r="K45" i="12" a="1"/>
  <c r="K45" i="12"/>
  <c r="L45" i="12" a="1"/>
  <c r="L45" i="12"/>
  <c r="M45" i="12" a="1"/>
  <c r="M45" i="12"/>
  <c r="N45" i="12" a="1"/>
  <c r="N45" i="12"/>
  <c r="J46" i="12" a="1"/>
  <c r="J46" i="12"/>
  <c r="K46" i="12" a="1"/>
  <c r="K46" i="12"/>
  <c r="L46" i="12" a="1"/>
  <c r="L46" i="12"/>
  <c r="M46" i="12" a="1"/>
  <c r="M46" i="12"/>
  <c r="N46" i="12" a="1"/>
  <c r="N46" i="12"/>
  <c r="J47" i="12" a="1"/>
  <c r="J47" i="12"/>
  <c r="K47" i="12" a="1"/>
  <c r="K47" i="12"/>
  <c r="L47" i="12" a="1"/>
  <c r="L47" i="12"/>
  <c r="M47" i="12" a="1"/>
  <c r="M47" i="12"/>
  <c r="N47" i="12" a="1"/>
  <c r="N47" i="12"/>
  <c r="J48" i="12" a="1"/>
  <c r="J48" i="12"/>
  <c r="K48" i="12" a="1"/>
  <c r="K48" i="12"/>
  <c r="L48" i="12" a="1"/>
  <c r="L48" i="12"/>
  <c r="M48" i="12" a="1"/>
  <c r="M48" i="12"/>
  <c r="N48" i="12" a="1"/>
  <c r="N48" i="12"/>
  <c r="J49" i="12" a="1"/>
  <c r="J49" i="12"/>
  <c r="K49" i="12" a="1"/>
  <c r="K49" i="12"/>
  <c r="L49" i="12" a="1"/>
  <c r="L49" i="12"/>
  <c r="M49" i="12" a="1"/>
  <c r="M49" i="12"/>
  <c r="N49" i="12" a="1"/>
  <c r="N49" i="12"/>
  <c r="J50" i="12" a="1"/>
  <c r="J50" i="12"/>
  <c r="K50" i="12" a="1"/>
  <c r="K50" i="12"/>
  <c r="L50" i="12" a="1"/>
  <c r="L50" i="12"/>
  <c r="M50" i="12" a="1"/>
  <c r="M50" i="12"/>
  <c r="N50" i="12" a="1"/>
  <c r="N50" i="12"/>
  <c r="J51" i="12" a="1"/>
  <c r="J51" i="12"/>
  <c r="K51" i="12" a="1"/>
  <c r="K51" i="12"/>
  <c r="L51" i="12" a="1"/>
  <c r="L51" i="12"/>
  <c r="M51" i="12" a="1"/>
  <c r="M51" i="12"/>
  <c r="N51" i="12" a="1"/>
  <c r="N51" i="12"/>
  <c r="J52" i="12" a="1"/>
  <c r="J52" i="12"/>
  <c r="K52" i="12" a="1"/>
  <c r="K52" i="12"/>
  <c r="L52" i="12" a="1"/>
  <c r="L52" i="12"/>
  <c r="M52" i="12" a="1"/>
  <c r="M52" i="12"/>
  <c r="N52" i="12" a="1"/>
  <c r="N52" i="12"/>
  <c r="J53" i="12" a="1"/>
  <c r="J53" i="12"/>
  <c r="K53" i="12" a="1"/>
  <c r="K53" i="12"/>
  <c r="L53" i="12" a="1"/>
  <c r="L53" i="12"/>
  <c r="M53" i="12" a="1"/>
  <c r="M53" i="12"/>
  <c r="N53" i="12" a="1"/>
  <c r="N53" i="12"/>
  <c r="J54" i="12" a="1"/>
  <c r="J54" i="12"/>
  <c r="K54" i="12" a="1"/>
  <c r="K54" i="12"/>
  <c r="L54" i="12" a="1"/>
  <c r="L54" i="12"/>
  <c r="M54" i="12" a="1"/>
  <c r="M54" i="12"/>
  <c r="N54" i="12" a="1"/>
  <c r="N54" i="12"/>
  <c r="J55" i="12" a="1"/>
  <c r="J55" i="12"/>
  <c r="K55" i="12" a="1"/>
  <c r="K55" i="12"/>
  <c r="L55" i="12" a="1"/>
  <c r="L55" i="12"/>
  <c r="M55" i="12" a="1"/>
  <c r="M55" i="12"/>
  <c r="N55" i="12" a="1"/>
  <c r="N55" i="12"/>
  <c r="J56" i="12" a="1"/>
  <c r="J56" i="12"/>
  <c r="K56" i="12" a="1"/>
  <c r="K56" i="12"/>
  <c r="L56" i="12" a="1"/>
  <c r="L56" i="12"/>
  <c r="M56" i="12" a="1"/>
  <c r="M56" i="12"/>
  <c r="N56" i="12" a="1"/>
  <c r="N56" i="12"/>
  <c r="J57" i="12" a="1"/>
  <c r="J57" i="12"/>
  <c r="K57" i="12" a="1"/>
  <c r="K57" i="12"/>
  <c r="L57" i="12" a="1"/>
  <c r="L57" i="12"/>
  <c r="M57" i="12" a="1"/>
  <c r="M57" i="12"/>
  <c r="N57" i="12" a="1"/>
  <c r="N57" i="12"/>
  <c r="J58" i="12" a="1"/>
  <c r="J58" i="12"/>
  <c r="K58" i="12" a="1"/>
  <c r="K58" i="12"/>
  <c r="L58" i="12" a="1"/>
  <c r="L58" i="12"/>
  <c r="M58" i="12" a="1"/>
  <c r="M58" i="12"/>
  <c r="N58" i="12" a="1"/>
  <c r="N58" i="12"/>
  <c r="J59" i="12" a="1"/>
  <c r="J59" i="12"/>
  <c r="K59" i="12" a="1"/>
  <c r="K59" i="12"/>
  <c r="L59" i="12" a="1"/>
  <c r="L59" i="12"/>
  <c r="M59" i="12" a="1"/>
  <c r="M59" i="12"/>
  <c r="N59" i="12" a="1"/>
  <c r="N59" i="12"/>
  <c r="J60" i="12" a="1"/>
  <c r="J60" i="12"/>
  <c r="K60" i="12" a="1"/>
  <c r="K60" i="12"/>
  <c r="L60" i="12" a="1"/>
  <c r="L60" i="12"/>
  <c r="M60" i="12" a="1"/>
  <c r="M60" i="12"/>
  <c r="N60" i="12" a="1"/>
  <c r="N60" i="12"/>
  <c r="J61" i="12" a="1"/>
  <c r="J61" i="12"/>
  <c r="K61" i="12" a="1"/>
  <c r="K61" i="12"/>
  <c r="L61" i="12" a="1"/>
  <c r="L61" i="12"/>
  <c r="M61" i="12" a="1"/>
  <c r="M61" i="12"/>
  <c r="N61" i="12" a="1"/>
  <c r="N61" i="12"/>
  <c r="J62" i="12" a="1"/>
  <c r="J62" i="12"/>
  <c r="K62" i="12" a="1"/>
  <c r="K62" i="12"/>
  <c r="L62" i="12" a="1"/>
  <c r="L62" i="12"/>
  <c r="M62" i="12" a="1"/>
  <c r="M62" i="12"/>
  <c r="N62" i="12" a="1"/>
  <c r="N62" i="12"/>
  <c r="J63" i="12" a="1"/>
  <c r="J63" i="12"/>
  <c r="K63" i="12" a="1"/>
  <c r="K63" i="12"/>
  <c r="L63" i="12" a="1"/>
  <c r="L63" i="12"/>
  <c r="M63" i="12" a="1"/>
  <c r="M63" i="12"/>
  <c r="N63" i="12" a="1"/>
  <c r="N63" i="12"/>
  <c r="J64" i="12" a="1"/>
  <c r="J64" i="12"/>
  <c r="K64" i="12" a="1"/>
  <c r="K64" i="12"/>
  <c r="L64" i="12" a="1"/>
  <c r="L64" i="12"/>
  <c r="M64" i="12" a="1"/>
  <c r="M64" i="12"/>
  <c r="N64" i="12" a="1"/>
  <c r="N64" i="12"/>
  <c r="J65" i="12" a="1"/>
  <c r="J65" i="12"/>
  <c r="K65" i="12" a="1"/>
  <c r="K65" i="12"/>
  <c r="L65" i="12" a="1"/>
  <c r="L65" i="12"/>
  <c r="M65" i="12" a="1"/>
  <c r="M65" i="12"/>
  <c r="N65" i="12" a="1"/>
  <c r="N65" i="12"/>
  <c r="J66" i="12" a="1"/>
  <c r="J66" i="12"/>
  <c r="K66" i="12" a="1"/>
  <c r="K66" i="12"/>
  <c r="L66" i="12" a="1"/>
  <c r="L66" i="12"/>
  <c r="M66" i="12" a="1"/>
  <c r="M66" i="12"/>
  <c r="N66" i="12" a="1"/>
  <c r="N66" i="12"/>
  <c r="J67" i="12" a="1"/>
  <c r="J67" i="12"/>
  <c r="K67" i="12" a="1"/>
  <c r="K67" i="12"/>
  <c r="L67" i="12" a="1"/>
  <c r="L67" i="12"/>
  <c r="M67" i="12" a="1"/>
  <c r="M67" i="12"/>
  <c r="N67" i="12" a="1"/>
  <c r="N67" i="12"/>
  <c r="J68" i="12" a="1"/>
  <c r="J68" i="12"/>
  <c r="K68" i="12" a="1"/>
  <c r="K68" i="12"/>
  <c r="L68" i="12" a="1"/>
  <c r="L68" i="12"/>
  <c r="M68" i="12" a="1"/>
  <c r="M68" i="12"/>
  <c r="N68" i="12" a="1"/>
  <c r="N68" i="12"/>
  <c r="J69" i="12" a="1"/>
  <c r="J69" i="12"/>
  <c r="K69" i="12" a="1"/>
  <c r="K69" i="12"/>
  <c r="L69" i="12" a="1"/>
  <c r="L69" i="12"/>
  <c r="M69" i="12" a="1"/>
  <c r="M69" i="12"/>
  <c r="N69" i="12" a="1"/>
  <c r="N69" i="12"/>
  <c r="J70" i="12" a="1"/>
  <c r="J70" i="12"/>
  <c r="K70" i="12" a="1"/>
  <c r="K70" i="12"/>
  <c r="L70" i="12" a="1"/>
  <c r="L70" i="12"/>
  <c r="M70" i="12" a="1"/>
  <c r="M70" i="12"/>
  <c r="N70" i="12" a="1"/>
  <c r="N70" i="12"/>
  <c r="J71" i="12" a="1"/>
  <c r="J71" i="12"/>
  <c r="K71" i="12" a="1"/>
  <c r="K71" i="12"/>
  <c r="L71" i="12" a="1"/>
  <c r="L71" i="12"/>
  <c r="M71" i="12" a="1"/>
  <c r="M71" i="12"/>
  <c r="N71" i="12" a="1"/>
  <c r="N71" i="12"/>
  <c r="J72" i="12" a="1"/>
  <c r="J72" i="12"/>
  <c r="K72" i="12" a="1"/>
  <c r="K72" i="12"/>
  <c r="L72" i="12" a="1"/>
  <c r="L72" i="12"/>
  <c r="M72" i="12" a="1"/>
  <c r="M72" i="12"/>
  <c r="N72" i="12" a="1"/>
  <c r="N72" i="12"/>
  <c r="J73" i="12" a="1"/>
  <c r="J73" i="12"/>
  <c r="K73" i="12" a="1"/>
  <c r="K73" i="12"/>
  <c r="L73" i="12" a="1"/>
  <c r="L73" i="12"/>
  <c r="M73" i="12" a="1"/>
  <c r="M73" i="12"/>
  <c r="N73" i="12" a="1"/>
  <c r="N73" i="12"/>
  <c r="J74" i="12" a="1"/>
  <c r="J74" i="12"/>
  <c r="K74" i="12" a="1"/>
  <c r="K74" i="12"/>
  <c r="L74" i="12" a="1"/>
  <c r="L74" i="12"/>
  <c r="M74" i="12" a="1"/>
  <c r="M74" i="12"/>
  <c r="N74" i="12" a="1"/>
  <c r="N74" i="12"/>
  <c r="J75" i="12" a="1"/>
  <c r="J75" i="12"/>
  <c r="K75" i="12" a="1"/>
  <c r="K75" i="12"/>
  <c r="L75" i="12" a="1"/>
  <c r="L75" i="12"/>
  <c r="M75" i="12" a="1"/>
  <c r="M75" i="12"/>
  <c r="N75" i="12" a="1"/>
  <c r="N75" i="12"/>
  <c r="J76" i="12" a="1"/>
  <c r="J76" i="12"/>
  <c r="K76" i="12" a="1"/>
  <c r="K76" i="12"/>
  <c r="L76" i="12" a="1"/>
  <c r="L76" i="12"/>
  <c r="M76" i="12" a="1"/>
  <c r="M76" i="12"/>
  <c r="N76" i="12" a="1"/>
  <c r="N76" i="12"/>
  <c r="J77" i="12" a="1"/>
  <c r="J77" i="12"/>
  <c r="K77" i="12" a="1"/>
  <c r="K77" i="12"/>
  <c r="L77" i="12" a="1"/>
  <c r="L77" i="12"/>
  <c r="M77" i="12" a="1"/>
  <c r="M77" i="12"/>
  <c r="N77" i="12" a="1"/>
  <c r="N77" i="12"/>
  <c r="J78" i="12" a="1"/>
  <c r="J78" i="12"/>
  <c r="K78" i="12" a="1"/>
  <c r="K78" i="12"/>
  <c r="L78" i="12" a="1"/>
  <c r="L78" i="12"/>
  <c r="M78" i="12" a="1"/>
  <c r="M78" i="12"/>
  <c r="N78" i="12" a="1"/>
  <c r="N78" i="12"/>
  <c r="J79" i="12" a="1"/>
  <c r="J79" i="12"/>
  <c r="K79" i="12" a="1"/>
  <c r="K79" i="12"/>
  <c r="L79" i="12" a="1"/>
  <c r="L79" i="12"/>
  <c r="M79" i="12" a="1"/>
  <c r="M79" i="12"/>
  <c r="N79" i="12" a="1"/>
  <c r="N79" i="12"/>
  <c r="J80" i="12" a="1"/>
  <c r="J80" i="12"/>
  <c r="K80" i="12" a="1"/>
  <c r="K80" i="12"/>
  <c r="L80" i="12" a="1"/>
  <c r="L80" i="12"/>
  <c r="M80" i="12" a="1"/>
  <c r="M80" i="12"/>
  <c r="N80" i="12" a="1"/>
  <c r="N80" i="12"/>
  <c r="J81" i="12" a="1"/>
  <c r="J81" i="12"/>
  <c r="K81" i="12" a="1"/>
  <c r="K81" i="12"/>
  <c r="L81" i="12" a="1"/>
  <c r="L81" i="12"/>
  <c r="M81" i="12" a="1"/>
  <c r="M81" i="12"/>
  <c r="N81" i="12" a="1"/>
  <c r="N81" i="12"/>
  <c r="J82" i="12" a="1"/>
  <c r="J82" i="12"/>
  <c r="K82" i="12" a="1"/>
  <c r="K82" i="12"/>
  <c r="L82" i="12" a="1"/>
  <c r="L82" i="12"/>
  <c r="M82" i="12" a="1"/>
  <c r="M82" i="12"/>
  <c r="N82" i="12" a="1"/>
  <c r="N82" i="12"/>
  <c r="J83" i="12" a="1"/>
  <c r="J83" i="12"/>
  <c r="K83" i="12" a="1"/>
  <c r="K83" i="12"/>
  <c r="L83" i="12" a="1"/>
  <c r="L83" i="12"/>
  <c r="M83" i="12" a="1"/>
  <c r="M83" i="12"/>
  <c r="N83" i="12" a="1"/>
  <c r="N83" i="12"/>
  <c r="J84" i="12" a="1"/>
  <c r="J84" i="12"/>
  <c r="K84" i="12" a="1"/>
  <c r="K84" i="12"/>
  <c r="L84" i="12" a="1"/>
  <c r="L84" i="12"/>
  <c r="M84" i="12" a="1"/>
  <c r="M84" i="12"/>
  <c r="N84" i="12" a="1"/>
  <c r="N84" i="12"/>
  <c r="J85" i="12" a="1"/>
  <c r="J85" i="12"/>
  <c r="K85" i="12" a="1"/>
  <c r="K85" i="12"/>
  <c r="L85" i="12" a="1"/>
  <c r="L85" i="12"/>
  <c r="M85" i="12" a="1"/>
  <c r="M85" i="12"/>
  <c r="N85" i="12" a="1"/>
  <c r="N85" i="12"/>
  <c r="J86" i="12" a="1"/>
  <c r="J86" i="12"/>
  <c r="K86" i="12" a="1"/>
  <c r="K86" i="12"/>
  <c r="L86" i="12" a="1"/>
  <c r="L86" i="12"/>
  <c r="M86" i="12" a="1"/>
  <c r="M86" i="12"/>
  <c r="N86" i="12" a="1"/>
  <c r="N86" i="12"/>
  <c r="J87" i="12" a="1"/>
  <c r="J87" i="12"/>
  <c r="K87" i="12" a="1"/>
  <c r="K87" i="12"/>
  <c r="L87" i="12" a="1"/>
  <c r="L87" i="12"/>
  <c r="M87" i="12" a="1"/>
  <c r="M87" i="12"/>
  <c r="N87" i="12" a="1"/>
  <c r="N87" i="12"/>
  <c r="J88" i="12" a="1"/>
  <c r="J88" i="12"/>
  <c r="K88" i="12" a="1"/>
  <c r="K88" i="12"/>
  <c r="L88" i="12" a="1"/>
  <c r="L88" i="12"/>
  <c r="M88" i="12" a="1"/>
  <c r="M88" i="12"/>
  <c r="N88" i="12" a="1"/>
  <c r="N88" i="12"/>
  <c r="J89" i="12" a="1"/>
  <c r="J89" i="12"/>
  <c r="K89" i="12" a="1"/>
  <c r="K89" i="12"/>
  <c r="L89" i="12" a="1"/>
  <c r="L89" i="12"/>
  <c r="M89" i="12" a="1"/>
  <c r="M89" i="12"/>
  <c r="N89" i="12" a="1"/>
  <c r="N89" i="12"/>
  <c r="J90" i="12" a="1"/>
  <c r="J90" i="12"/>
  <c r="K90" i="12" a="1"/>
  <c r="K90" i="12"/>
  <c r="L90" i="12" a="1"/>
  <c r="L90" i="12"/>
  <c r="M90" i="12" a="1"/>
  <c r="M90" i="12"/>
  <c r="N90" i="12" a="1"/>
  <c r="N90" i="12"/>
  <c r="J91" i="12" a="1"/>
  <c r="J91" i="12"/>
  <c r="K91" i="12" a="1"/>
  <c r="K91" i="12"/>
  <c r="L91" i="12" a="1"/>
  <c r="L91" i="12"/>
  <c r="M91" i="12" a="1"/>
  <c r="M91" i="12"/>
  <c r="N91" i="12" a="1"/>
  <c r="N91" i="12"/>
  <c r="J92" i="12" a="1"/>
  <c r="J92" i="12"/>
  <c r="K92" i="12" a="1"/>
  <c r="K92" i="12"/>
  <c r="L92" i="12" a="1"/>
  <c r="L92" i="12"/>
  <c r="M92" i="12" a="1"/>
  <c r="M92" i="12"/>
  <c r="N92" i="12" a="1"/>
  <c r="N92" i="12"/>
  <c r="J93" i="12" a="1"/>
  <c r="J93" i="12"/>
  <c r="K93" i="12" a="1"/>
  <c r="K93" i="12"/>
  <c r="L93" i="12" a="1"/>
  <c r="L93" i="12"/>
  <c r="M93" i="12" a="1"/>
  <c r="M93" i="12"/>
  <c r="N93" i="12" a="1"/>
  <c r="N93" i="12"/>
  <c r="J94" i="12" a="1"/>
  <c r="J94" i="12"/>
  <c r="K94" i="12" a="1"/>
  <c r="K94" i="12"/>
  <c r="L94" i="12" a="1"/>
  <c r="L94" i="12"/>
  <c r="M94" i="12" a="1"/>
  <c r="M94" i="12"/>
  <c r="N94" i="12" a="1"/>
  <c r="N94" i="12"/>
  <c r="J95" i="12" a="1"/>
  <c r="J95" i="12"/>
  <c r="K95" i="12" a="1"/>
  <c r="K95" i="12"/>
  <c r="L95" i="12" a="1"/>
  <c r="L95" i="12"/>
  <c r="M95" i="12" a="1"/>
  <c r="M95" i="12"/>
  <c r="N95" i="12" a="1"/>
  <c r="N95" i="12"/>
  <c r="J96" i="12" a="1"/>
  <c r="J96" i="12"/>
  <c r="K96" i="12" a="1"/>
  <c r="K96" i="12"/>
  <c r="L96" i="12" a="1"/>
  <c r="L96" i="12"/>
  <c r="M96" i="12" a="1"/>
  <c r="M96" i="12"/>
  <c r="N96" i="12" a="1"/>
  <c r="N96" i="12"/>
  <c r="J97" i="12" a="1"/>
  <c r="J97" i="12"/>
  <c r="K97" i="12" a="1"/>
  <c r="K97" i="12"/>
  <c r="L97" i="12" a="1"/>
  <c r="L97" i="12"/>
  <c r="M97" i="12" a="1"/>
  <c r="M97" i="12"/>
  <c r="N97" i="12" a="1"/>
  <c r="N97" i="12"/>
  <c r="J98" i="12" a="1"/>
  <c r="J98" i="12"/>
  <c r="K98" i="12" a="1"/>
  <c r="K98" i="12"/>
  <c r="L98" i="12" a="1"/>
  <c r="L98" i="12"/>
  <c r="M98" i="12" a="1"/>
  <c r="M98" i="12"/>
  <c r="N98" i="12" a="1"/>
  <c r="N98" i="12"/>
  <c r="J99" i="12" a="1"/>
  <c r="J99" i="12"/>
  <c r="K99" i="12" a="1"/>
  <c r="K99" i="12"/>
  <c r="L99" i="12" a="1"/>
  <c r="L99" i="12"/>
  <c r="M99" i="12" a="1"/>
  <c r="M99" i="12"/>
  <c r="N99" i="12" a="1"/>
  <c r="N99" i="12"/>
  <c r="J100" i="12" a="1"/>
  <c r="J100" i="12"/>
  <c r="K100" i="12" a="1"/>
  <c r="K100" i="12"/>
  <c r="L100" i="12" a="1"/>
  <c r="L100" i="12"/>
  <c r="M100" i="12" a="1"/>
  <c r="M100" i="12"/>
  <c r="N100" i="12" a="1"/>
  <c r="N100" i="12"/>
  <c r="J101" i="12" a="1"/>
  <c r="J101" i="12"/>
  <c r="K101" i="12" a="1"/>
  <c r="K101" i="12"/>
  <c r="L101" i="12" a="1"/>
  <c r="L101" i="12"/>
  <c r="M101" i="12" a="1"/>
  <c r="M101" i="12"/>
  <c r="N101" i="12" a="1"/>
  <c r="N101" i="12"/>
  <c r="J102" i="12" a="1"/>
  <c r="J102" i="12"/>
  <c r="K102" i="12" a="1"/>
  <c r="K102" i="12"/>
  <c r="L102" i="12" a="1"/>
  <c r="L102" i="12"/>
  <c r="M102" i="12" a="1"/>
  <c r="M102" i="12"/>
  <c r="N102" i="12" a="1"/>
  <c r="N102" i="12"/>
  <c r="J103" i="12" a="1"/>
  <c r="J103" i="12"/>
  <c r="K103" i="12" a="1"/>
  <c r="K103" i="12"/>
  <c r="L103" i="12" a="1"/>
  <c r="L103" i="12"/>
  <c r="M103" i="12" a="1"/>
  <c r="M103" i="12"/>
  <c r="N103" i="12" a="1"/>
  <c r="N103" i="12"/>
  <c r="J104" i="12" a="1"/>
  <c r="J104" i="12"/>
  <c r="K104" i="12" a="1"/>
  <c r="K104" i="12"/>
  <c r="L104" i="12" a="1"/>
  <c r="L104" i="12"/>
  <c r="M104" i="12" a="1"/>
  <c r="M104" i="12"/>
  <c r="N104" i="12" a="1"/>
  <c r="N104" i="12"/>
  <c r="J105" i="12" a="1"/>
  <c r="J105" i="12"/>
  <c r="K105" i="12" a="1"/>
  <c r="K105" i="12"/>
  <c r="L105" i="12" a="1"/>
  <c r="L105" i="12"/>
  <c r="M105" i="12" a="1"/>
  <c r="M105" i="12"/>
  <c r="N105" i="12" a="1"/>
  <c r="N105" i="12"/>
  <c r="J106" i="12" a="1"/>
  <c r="J106" i="12"/>
  <c r="K106" i="12" a="1"/>
  <c r="K106" i="12"/>
  <c r="L106" i="12" a="1"/>
  <c r="L106" i="12"/>
  <c r="M106" i="12" a="1"/>
  <c r="M106" i="12"/>
  <c r="N106" i="12" a="1"/>
  <c r="N106" i="12"/>
  <c r="J107" i="12" a="1"/>
  <c r="J107" i="12"/>
  <c r="K107" i="12" a="1"/>
  <c r="K107" i="12"/>
  <c r="L107" i="12" a="1"/>
  <c r="L107" i="12"/>
  <c r="M107" i="12" a="1"/>
  <c r="M107" i="12"/>
  <c r="N107" i="12" a="1"/>
  <c r="N107" i="12"/>
  <c r="J108" i="12" a="1"/>
  <c r="J108" i="12"/>
  <c r="K108" i="12" a="1"/>
  <c r="K108" i="12"/>
  <c r="L108" i="12" a="1"/>
  <c r="L108" i="12"/>
  <c r="M108" i="12" a="1"/>
  <c r="M108" i="12"/>
  <c r="N108" i="12" a="1"/>
  <c r="N108" i="12"/>
  <c r="J109" i="12" a="1"/>
  <c r="J109" i="12"/>
  <c r="K109" i="12" a="1"/>
  <c r="K109" i="12"/>
  <c r="L109" i="12" a="1"/>
  <c r="L109" i="12"/>
  <c r="M109" i="12" a="1"/>
  <c r="M109" i="12"/>
  <c r="N109" i="12" a="1"/>
  <c r="N109" i="12"/>
  <c r="J110" i="12" a="1"/>
  <c r="J110" i="12"/>
  <c r="K110" i="12" a="1"/>
  <c r="K110" i="12"/>
  <c r="L110" i="12" a="1"/>
  <c r="L110" i="12"/>
  <c r="M110" i="12" a="1"/>
  <c r="M110" i="12"/>
  <c r="N110" i="12" a="1"/>
  <c r="N110" i="12"/>
  <c r="J111" i="12" a="1"/>
  <c r="J111" i="12"/>
  <c r="K111" i="12" a="1"/>
  <c r="K111" i="12"/>
  <c r="L111" i="12" a="1"/>
  <c r="L111" i="12"/>
  <c r="M111" i="12" a="1"/>
  <c r="M111" i="12"/>
  <c r="N111" i="12" a="1"/>
  <c r="N111" i="12"/>
  <c r="J112" i="12" a="1"/>
  <c r="J112" i="12"/>
  <c r="K112" i="12" a="1"/>
  <c r="K112" i="12"/>
  <c r="L112" i="12" a="1"/>
  <c r="L112" i="12"/>
  <c r="M112" i="12" a="1"/>
  <c r="M112" i="12"/>
  <c r="N112" i="12" a="1"/>
  <c r="N112" i="12"/>
  <c r="J113" i="12" a="1"/>
  <c r="J113" i="12"/>
  <c r="K113" i="12" a="1"/>
  <c r="K113" i="12"/>
  <c r="L113" i="12" a="1"/>
  <c r="L113" i="12"/>
  <c r="M113" i="12" a="1"/>
  <c r="M113" i="12"/>
  <c r="N113" i="12" a="1"/>
  <c r="N113" i="12"/>
  <c r="J114" i="12" a="1"/>
  <c r="J114" i="12"/>
  <c r="K114" i="12" a="1"/>
  <c r="K114" i="12"/>
  <c r="L114" i="12" a="1"/>
  <c r="L114" i="12"/>
  <c r="M114" i="12" a="1"/>
  <c r="M114" i="12"/>
  <c r="N114" i="12" a="1"/>
  <c r="N114" i="12"/>
  <c r="J115" i="12" a="1"/>
  <c r="J115" i="12"/>
  <c r="K115" i="12" a="1"/>
  <c r="K115" i="12"/>
  <c r="L115" i="12" a="1"/>
  <c r="L115" i="12"/>
  <c r="M115" i="12" a="1"/>
  <c r="M115" i="12"/>
  <c r="N115" i="12" a="1"/>
  <c r="N115" i="12"/>
  <c r="J116" i="12" a="1"/>
  <c r="J116" i="12"/>
  <c r="K116" i="12" a="1"/>
  <c r="K116" i="12"/>
  <c r="L116" i="12" a="1"/>
  <c r="L116" i="12"/>
  <c r="M116" i="12" a="1"/>
  <c r="M116" i="12"/>
  <c r="N116" i="12" a="1"/>
  <c r="N116" i="12"/>
  <c r="J117" i="12" a="1"/>
  <c r="J117" i="12"/>
  <c r="K117" i="12" a="1"/>
  <c r="K117" i="12"/>
  <c r="L117" i="12" a="1"/>
  <c r="L117" i="12"/>
  <c r="M117" i="12" a="1"/>
  <c r="M117" i="12"/>
  <c r="N117" i="12" a="1"/>
  <c r="N117" i="12"/>
  <c r="J118" i="12" a="1"/>
  <c r="J118" i="12"/>
  <c r="K118" i="12" a="1"/>
  <c r="K118" i="12"/>
  <c r="L118" i="12" a="1"/>
  <c r="L118" i="12"/>
  <c r="M118" i="12" a="1"/>
  <c r="M118" i="12"/>
  <c r="N118" i="12" a="1"/>
  <c r="N118" i="12"/>
  <c r="J119" i="12" a="1"/>
  <c r="J119" i="12"/>
  <c r="K119" i="12" a="1"/>
  <c r="K119" i="12"/>
  <c r="L119" i="12" a="1"/>
  <c r="L119" i="12"/>
  <c r="M119" i="12" a="1"/>
  <c r="M119" i="12"/>
  <c r="N119" i="12" a="1"/>
  <c r="N119" i="12"/>
  <c r="J120" i="12" a="1"/>
  <c r="J120" i="12"/>
  <c r="K120" i="12" a="1"/>
  <c r="K120" i="12"/>
  <c r="L120" i="12" a="1"/>
  <c r="L120" i="12"/>
  <c r="M120" i="12" a="1"/>
  <c r="M120" i="12"/>
  <c r="N120" i="12" a="1"/>
  <c r="N120" i="12"/>
  <c r="J121" i="12" a="1"/>
  <c r="J121" i="12"/>
  <c r="K121" i="12" a="1"/>
  <c r="K121" i="12"/>
  <c r="L121" i="12" a="1"/>
  <c r="L121" i="12"/>
  <c r="M121" i="12" a="1"/>
  <c r="M121" i="12"/>
  <c r="N121" i="12" a="1"/>
  <c r="N121" i="12"/>
  <c r="J122" i="12" a="1"/>
  <c r="J122" i="12"/>
  <c r="K122" i="12" a="1"/>
  <c r="K122" i="12"/>
  <c r="L122" i="12" a="1"/>
  <c r="L122" i="12"/>
  <c r="M122" i="12" a="1"/>
  <c r="M122" i="12"/>
  <c r="N122" i="12" a="1"/>
  <c r="N122" i="12"/>
  <c r="J123" i="12" a="1"/>
  <c r="J123" i="12"/>
  <c r="K123" i="12" a="1"/>
  <c r="K123" i="12"/>
  <c r="L123" i="12" a="1"/>
  <c r="L123" i="12"/>
  <c r="M123" i="12" a="1"/>
  <c r="M123" i="12"/>
  <c r="N123" i="12" a="1"/>
  <c r="N123" i="12"/>
  <c r="J124" i="12" a="1"/>
  <c r="J124" i="12"/>
  <c r="K124" i="12" a="1"/>
  <c r="K124" i="12"/>
  <c r="L124" i="12" a="1"/>
  <c r="L124" i="12"/>
  <c r="M124" i="12" a="1"/>
  <c r="M124" i="12"/>
  <c r="N124" i="12" a="1"/>
  <c r="N124" i="12"/>
  <c r="J125" i="12" a="1"/>
  <c r="J125" i="12"/>
  <c r="K125" i="12" a="1"/>
  <c r="K125" i="12"/>
  <c r="L125" i="12" a="1"/>
  <c r="L125" i="12"/>
  <c r="M125" i="12" a="1"/>
  <c r="M125" i="12"/>
  <c r="N125" i="12" a="1"/>
  <c r="N125" i="12"/>
  <c r="J126" i="12" a="1"/>
  <c r="J126" i="12"/>
  <c r="K126" i="12" a="1"/>
  <c r="K126" i="12"/>
  <c r="L126" i="12" a="1"/>
  <c r="L126" i="12"/>
  <c r="M126" i="12" a="1"/>
  <c r="M126" i="12"/>
  <c r="N126" i="12" a="1"/>
  <c r="N126" i="12"/>
  <c r="J127" i="12" a="1"/>
  <c r="J127" i="12"/>
  <c r="K127" i="12" a="1"/>
  <c r="K127" i="12"/>
  <c r="L127" i="12" a="1"/>
  <c r="L127" i="12"/>
  <c r="M127" i="12" a="1"/>
  <c r="M127" i="12"/>
  <c r="N127" i="12" a="1"/>
  <c r="N127" i="12"/>
  <c r="J128" i="12" a="1"/>
  <c r="J128" i="12"/>
  <c r="K128" i="12" a="1"/>
  <c r="K128" i="12"/>
  <c r="L128" i="12" a="1"/>
  <c r="L128" i="12"/>
  <c r="M128" i="12" a="1"/>
  <c r="M128" i="12"/>
  <c r="N128" i="12" a="1"/>
  <c r="N128" i="12"/>
  <c r="J129" i="12" a="1"/>
  <c r="J129" i="12"/>
  <c r="K129" i="12" a="1"/>
  <c r="K129" i="12"/>
  <c r="L129" i="12" a="1"/>
  <c r="L129" i="12"/>
  <c r="M129" i="12" a="1"/>
  <c r="M129" i="12"/>
  <c r="N129" i="12" a="1"/>
  <c r="N129" i="12"/>
  <c r="J130" i="12" a="1"/>
  <c r="J130" i="12"/>
  <c r="K130" i="12" a="1"/>
  <c r="K130" i="12"/>
  <c r="L130" i="12" a="1"/>
  <c r="L130" i="12"/>
  <c r="M130" i="12" a="1"/>
  <c r="M130" i="12"/>
  <c r="N130" i="12" a="1"/>
  <c r="N130" i="12"/>
  <c r="J131" i="12" a="1"/>
  <c r="J131" i="12"/>
  <c r="K131" i="12" a="1"/>
  <c r="K131" i="12"/>
  <c r="L131" i="12" a="1"/>
  <c r="L131" i="12"/>
  <c r="M131" i="12" a="1"/>
  <c r="M131" i="12"/>
  <c r="N131" i="12" a="1"/>
  <c r="N131" i="12"/>
  <c r="J132" i="12" a="1"/>
  <c r="J132" i="12"/>
  <c r="K132" i="12" a="1"/>
  <c r="K132" i="12"/>
  <c r="L132" i="12" a="1"/>
  <c r="L132" i="12"/>
  <c r="M132" i="12" a="1"/>
  <c r="M132" i="12"/>
  <c r="N132" i="12" a="1"/>
  <c r="N132" i="12"/>
  <c r="J133" i="12" a="1"/>
  <c r="J133" i="12"/>
  <c r="K133" i="12" a="1"/>
  <c r="K133" i="12"/>
  <c r="L133" i="12" a="1"/>
  <c r="L133" i="12"/>
  <c r="M133" i="12" a="1"/>
  <c r="M133" i="12"/>
  <c r="N133" i="12" a="1"/>
  <c r="N133" i="12"/>
  <c r="J134" i="12" a="1"/>
  <c r="J134" i="12"/>
  <c r="K134" i="12" a="1"/>
  <c r="K134" i="12"/>
  <c r="L134" i="12" a="1"/>
  <c r="L134" i="12"/>
  <c r="M134" i="12" a="1"/>
  <c r="M134" i="12"/>
  <c r="N134" i="12" a="1"/>
  <c r="N134" i="12"/>
  <c r="J135" i="12" a="1"/>
  <c r="J135" i="12"/>
  <c r="K135" i="12" a="1"/>
  <c r="K135" i="12"/>
  <c r="L135" i="12" a="1"/>
  <c r="L135" i="12"/>
  <c r="M135" i="12" a="1"/>
  <c r="M135" i="12"/>
  <c r="N135" i="12" a="1"/>
  <c r="N135" i="12"/>
  <c r="J136" i="12" a="1"/>
  <c r="J136" i="12"/>
  <c r="K136" i="12" a="1"/>
  <c r="K136" i="12"/>
  <c r="L136" i="12" a="1"/>
  <c r="L136" i="12"/>
  <c r="M136" i="12" a="1"/>
  <c r="M136" i="12"/>
  <c r="N136" i="12" a="1"/>
  <c r="N136" i="12"/>
  <c r="J137" i="12" a="1"/>
  <c r="J137" i="12"/>
  <c r="K137" i="12" a="1"/>
  <c r="K137" i="12"/>
  <c r="L137" i="12" a="1"/>
  <c r="L137" i="12"/>
  <c r="M137" i="12" a="1"/>
  <c r="M137" i="12"/>
  <c r="N137" i="12" a="1"/>
  <c r="N137" i="12"/>
  <c r="J138" i="12" a="1"/>
  <c r="J138" i="12"/>
  <c r="K138" i="12" a="1"/>
  <c r="K138" i="12"/>
  <c r="L138" i="12" a="1"/>
  <c r="L138" i="12"/>
  <c r="M138" i="12" a="1"/>
  <c r="M138" i="12"/>
  <c r="N138" i="12" a="1"/>
  <c r="N138" i="12"/>
  <c r="J139" i="12" a="1"/>
  <c r="J139" i="12"/>
  <c r="K139" i="12" a="1"/>
  <c r="K139" i="12"/>
  <c r="L139" i="12" a="1"/>
  <c r="L139" i="12"/>
  <c r="M139" i="12" a="1"/>
  <c r="M139" i="12"/>
  <c r="N139" i="12" a="1"/>
  <c r="N139" i="12"/>
  <c r="J140" i="12" a="1"/>
  <c r="J140" i="12"/>
  <c r="K140" i="12" a="1"/>
  <c r="K140" i="12"/>
  <c r="L140" i="12" a="1"/>
  <c r="L140" i="12"/>
  <c r="M140" i="12" a="1"/>
  <c r="M140" i="12"/>
  <c r="N140" i="12" a="1"/>
  <c r="N140" i="12"/>
  <c r="J141" i="12" a="1"/>
  <c r="J141" i="12"/>
  <c r="K141" i="12" a="1"/>
  <c r="K141" i="12"/>
  <c r="L141" i="12" a="1"/>
  <c r="L141" i="12"/>
  <c r="M141" i="12" a="1"/>
  <c r="M141" i="12"/>
  <c r="N141" i="12" a="1"/>
  <c r="N141" i="12"/>
  <c r="J142" i="12" a="1"/>
  <c r="J142" i="12"/>
  <c r="K142" i="12" a="1"/>
  <c r="K142" i="12"/>
  <c r="L142" i="12" a="1"/>
  <c r="L142" i="12"/>
  <c r="M142" i="12" a="1"/>
  <c r="M142" i="12"/>
  <c r="N142" i="12" a="1"/>
  <c r="N142" i="12"/>
  <c r="J143" i="12" a="1"/>
  <c r="J143" i="12"/>
  <c r="K143" i="12" a="1"/>
  <c r="K143" i="12"/>
  <c r="L143" i="12" a="1"/>
  <c r="L143" i="12"/>
  <c r="M143" i="12" a="1"/>
  <c r="M143" i="12"/>
  <c r="N143" i="12" a="1"/>
  <c r="N143" i="12"/>
  <c r="J144" i="12" a="1"/>
  <c r="J144" i="12"/>
  <c r="K144" i="12" a="1"/>
  <c r="K144" i="12"/>
  <c r="L144" i="12" a="1"/>
  <c r="L144" i="12"/>
  <c r="M144" i="12" a="1"/>
  <c r="M144" i="12"/>
  <c r="N144" i="12" a="1"/>
  <c r="N144" i="12"/>
  <c r="J145" i="12" a="1"/>
  <c r="J145" i="12"/>
  <c r="K145" i="12" a="1"/>
  <c r="K145" i="12"/>
  <c r="L145" i="12" a="1"/>
  <c r="L145" i="12"/>
  <c r="M145" i="12" a="1"/>
  <c r="M145" i="12"/>
  <c r="N145" i="12" a="1"/>
  <c r="N145" i="12"/>
  <c r="J146" i="12" a="1"/>
  <c r="J146" i="12"/>
  <c r="K146" i="12" a="1"/>
  <c r="K146" i="12"/>
  <c r="L146" i="12" a="1"/>
  <c r="L146" i="12"/>
  <c r="M146" i="12" a="1"/>
  <c r="M146" i="12"/>
  <c r="N146" i="12" a="1"/>
  <c r="N146" i="12"/>
  <c r="J147" i="12" a="1"/>
  <c r="J147" i="12"/>
  <c r="K147" i="12" a="1"/>
  <c r="K147" i="12"/>
  <c r="L147" i="12" a="1"/>
  <c r="L147" i="12"/>
  <c r="M147" i="12" a="1"/>
  <c r="M147" i="12"/>
  <c r="N147" i="12" a="1"/>
  <c r="N147" i="12"/>
  <c r="J148" i="12" a="1"/>
  <c r="J148" i="12"/>
  <c r="K148" i="12" a="1"/>
  <c r="K148" i="12"/>
  <c r="L148" i="12" a="1"/>
  <c r="L148" i="12"/>
  <c r="M148" i="12" a="1"/>
  <c r="M148" i="12"/>
  <c r="N148" i="12" a="1"/>
  <c r="N148" i="12"/>
  <c r="J149" i="12" a="1"/>
  <c r="J149" i="12"/>
  <c r="K149" i="12" a="1"/>
  <c r="K149" i="12"/>
  <c r="L149" i="12" a="1"/>
  <c r="L149" i="12"/>
  <c r="M149" i="12" a="1"/>
  <c r="M149" i="12"/>
  <c r="N149" i="12" a="1"/>
  <c r="N149" i="12"/>
  <c r="J150" i="12" a="1"/>
  <c r="J150" i="12"/>
  <c r="K150" i="12" a="1"/>
  <c r="K150" i="12"/>
  <c r="L150" i="12" a="1"/>
  <c r="L150" i="12"/>
  <c r="M150" i="12" a="1"/>
  <c r="M150" i="12"/>
  <c r="N150" i="12" a="1"/>
  <c r="N150" i="12"/>
  <c r="J151" i="12" a="1"/>
  <c r="J151" i="12"/>
  <c r="K151" i="12" a="1"/>
  <c r="K151" i="12"/>
  <c r="L151" i="12" a="1"/>
  <c r="L151" i="12"/>
  <c r="M151" i="12" a="1"/>
  <c r="M151" i="12"/>
  <c r="N151" i="12" a="1"/>
  <c r="N151" i="12"/>
  <c r="J152" i="12" a="1"/>
  <c r="J152" i="12"/>
  <c r="K152" i="12" a="1"/>
  <c r="K152" i="12"/>
  <c r="L152" i="12" a="1"/>
  <c r="L152" i="12"/>
  <c r="M152" i="12" a="1"/>
  <c r="M152" i="12"/>
  <c r="N152" i="12" a="1"/>
  <c r="N152" i="12"/>
  <c r="J153" i="12" a="1"/>
  <c r="J153" i="12"/>
  <c r="K153" i="12" a="1"/>
  <c r="K153" i="12"/>
  <c r="L153" i="12" a="1"/>
  <c r="L153" i="12"/>
  <c r="M153" i="12" a="1"/>
  <c r="M153" i="12"/>
  <c r="N153" i="12" a="1"/>
  <c r="N153" i="12"/>
  <c r="J154" i="12" a="1"/>
  <c r="J154" i="12"/>
  <c r="K154" i="12" a="1"/>
  <c r="K154" i="12"/>
  <c r="L154" i="12" a="1"/>
  <c r="L154" i="12"/>
  <c r="M154" i="12" a="1"/>
  <c r="M154" i="12"/>
  <c r="N154" i="12" a="1"/>
  <c r="N154" i="12"/>
  <c r="J155" i="12" a="1"/>
  <c r="J155" i="12"/>
  <c r="K155" i="12" a="1"/>
  <c r="K155" i="12"/>
  <c r="L155" i="12" a="1"/>
  <c r="L155" i="12"/>
  <c r="M155" i="12" a="1"/>
  <c r="M155" i="12"/>
  <c r="N155" i="12" a="1"/>
  <c r="N155" i="12"/>
  <c r="J156" i="12" a="1"/>
  <c r="J156" i="12"/>
  <c r="K156" i="12" a="1"/>
  <c r="K156" i="12"/>
  <c r="L156" i="12" a="1"/>
  <c r="L156" i="12"/>
  <c r="M156" i="12" a="1"/>
  <c r="M156" i="12"/>
  <c r="N156" i="12" a="1"/>
  <c r="N156" i="12"/>
  <c r="J157" i="12" a="1"/>
  <c r="J157" i="12"/>
  <c r="K157" i="12" a="1"/>
  <c r="K157" i="12"/>
  <c r="L157" i="12" a="1"/>
  <c r="L157" i="12"/>
  <c r="M157" i="12" a="1"/>
  <c r="M157" i="12"/>
  <c r="N157" i="12" a="1"/>
  <c r="N157" i="12"/>
  <c r="J158" i="12" a="1"/>
  <c r="J158" i="12"/>
  <c r="K158" i="12" a="1"/>
  <c r="K158" i="12"/>
  <c r="L158" i="12" a="1"/>
  <c r="L158" i="12"/>
  <c r="M158" i="12" a="1"/>
  <c r="M158" i="12"/>
  <c r="N158" i="12" a="1"/>
  <c r="N158" i="12"/>
  <c r="J159" i="12" a="1"/>
  <c r="J159" i="12"/>
  <c r="K159" i="12" a="1"/>
  <c r="K159" i="12"/>
  <c r="L159" i="12" a="1"/>
  <c r="L159" i="12"/>
  <c r="M159" i="12" a="1"/>
  <c r="M159" i="12"/>
  <c r="N159" i="12" a="1"/>
  <c r="N159" i="12"/>
  <c r="J160" i="12" a="1"/>
  <c r="J160" i="12"/>
  <c r="K160" i="12" a="1"/>
  <c r="K160" i="12"/>
  <c r="L160" i="12" a="1"/>
  <c r="L160" i="12"/>
  <c r="M160" i="12" a="1"/>
  <c r="M160" i="12"/>
  <c r="N160" i="12" a="1"/>
  <c r="N160" i="12"/>
  <c r="J161" i="12" a="1"/>
  <c r="J161" i="12"/>
  <c r="K161" i="12" a="1"/>
  <c r="K161" i="12"/>
  <c r="L161" i="12" a="1"/>
  <c r="L161" i="12"/>
  <c r="M161" i="12" a="1"/>
  <c r="M161" i="12"/>
  <c r="N161" i="12" a="1"/>
  <c r="N161" i="12"/>
  <c r="J162" i="12" a="1"/>
  <c r="J162" i="12"/>
  <c r="K162" i="12" a="1"/>
  <c r="K162" i="12"/>
  <c r="L162" i="12" a="1"/>
  <c r="L162" i="12"/>
  <c r="M162" i="12" a="1"/>
  <c r="M162" i="12"/>
  <c r="N162" i="12" a="1"/>
  <c r="N162" i="12"/>
  <c r="J163" i="12" a="1"/>
  <c r="J163" i="12"/>
  <c r="K163" i="12" a="1"/>
  <c r="K163" i="12"/>
  <c r="L163" i="12" a="1"/>
  <c r="L163" i="12"/>
  <c r="M163" i="12" a="1"/>
  <c r="M163" i="12"/>
  <c r="N163" i="12" a="1"/>
  <c r="N163" i="12"/>
  <c r="J164" i="12" a="1"/>
  <c r="J164" i="12"/>
  <c r="K164" i="12" a="1"/>
  <c r="K164" i="12"/>
  <c r="L164" i="12" a="1"/>
  <c r="L164" i="12"/>
  <c r="M164" i="12" a="1"/>
  <c r="M164" i="12"/>
  <c r="N164" i="12" a="1"/>
  <c r="N164" i="12"/>
  <c r="J165" i="12" a="1"/>
  <c r="J165" i="12"/>
  <c r="K165" i="12" a="1"/>
  <c r="K165" i="12"/>
  <c r="L165" i="12" a="1"/>
  <c r="L165" i="12"/>
  <c r="M165" i="12" a="1"/>
  <c r="M165" i="12"/>
  <c r="N165" i="12" a="1"/>
  <c r="N165" i="12"/>
  <c r="J166" i="12" a="1"/>
  <c r="J166" i="12"/>
  <c r="K166" i="12" a="1"/>
  <c r="K166" i="12"/>
  <c r="L166" i="12" a="1"/>
  <c r="L166" i="12"/>
  <c r="M166" i="12" a="1"/>
  <c r="M166" i="12"/>
  <c r="N166" i="12" a="1"/>
  <c r="N166" i="12"/>
  <c r="J167" i="12" a="1"/>
  <c r="J167" i="12"/>
  <c r="K167" i="12" a="1"/>
  <c r="K167" i="12"/>
  <c r="L167" i="12" a="1"/>
  <c r="L167" i="12"/>
  <c r="M167" i="12" a="1"/>
  <c r="M167" i="12"/>
  <c r="N167" i="12" a="1"/>
  <c r="N167" i="12"/>
  <c r="J168" i="12" a="1"/>
  <c r="J168" i="12"/>
  <c r="K168" i="12" a="1"/>
  <c r="K168" i="12"/>
  <c r="L168" i="12" a="1"/>
  <c r="L168" i="12"/>
  <c r="M168" i="12" a="1"/>
  <c r="M168" i="12"/>
  <c r="N168" i="12" a="1"/>
  <c r="N168" i="12"/>
  <c r="J169" i="12" a="1"/>
  <c r="J169" i="12"/>
  <c r="K169" i="12" a="1"/>
  <c r="K169" i="12"/>
  <c r="L169" i="12" a="1"/>
  <c r="L169" i="12"/>
  <c r="M169" i="12" a="1"/>
  <c r="M169" i="12"/>
  <c r="N169" i="12" a="1"/>
  <c r="N169" i="12"/>
  <c r="J170" i="12" a="1"/>
  <c r="J170" i="12"/>
  <c r="K170" i="12" a="1"/>
  <c r="K170" i="12"/>
  <c r="L170" i="12" a="1"/>
  <c r="L170" i="12"/>
  <c r="M170" i="12" a="1"/>
  <c r="M170" i="12"/>
  <c r="N170" i="12" a="1"/>
  <c r="N170" i="12"/>
  <c r="J171" i="12" a="1"/>
  <c r="J171" i="12"/>
  <c r="K171" i="12" a="1"/>
  <c r="K171" i="12"/>
  <c r="L171" i="12" a="1"/>
  <c r="L171" i="12"/>
  <c r="M171" i="12" a="1"/>
  <c r="M171" i="12"/>
  <c r="N171" i="12" a="1"/>
  <c r="N171" i="12"/>
  <c r="J172" i="12" a="1"/>
  <c r="J172" i="12"/>
  <c r="K172" i="12" a="1"/>
  <c r="K172" i="12"/>
  <c r="L172" i="12" a="1"/>
  <c r="L172" i="12"/>
  <c r="M172" i="12" a="1"/>
  <c r="M172" i="12"/>
  <c r="N172" i="12" a="1"/>
  <c r="N172" i="12"/>
  <c r="J173" i="12" a="1"/>
  <c r="J173" i="12"/>
  <c r="K173" i="12" a="1"/>
  <c r="K173" i="12"/>
  <c r="L173" i="12" a="1"/>
  <c r="L173" i="12"/>
  <c r="M173" i="12" a="1"/>
  <c r="M173" i="12"/>
  <c r="N173" i="12" a="1"/>
  <c r="N173" i="12"/>
  <c r="J174" i="12" a="1"/>
  <c r="J174" i="12"/>
  <c r="K174" i="12" a="1"/>
  <c r="K174" i="12"/>
  <c r="L174" i="12" a="1"/>
  <c r="L174" i="12"/>
  <c r="M174" i="12" a="1"/>
  <c r="M174" i="12"/>
  <c r="N174" i="12" a="1"/>
  <c r="N174" i="12"/>
  <c r="J175" i="12" a="1"/>
  <c r="J175" i="12"/>
  <c r="K175" i="12" a="1"/>
  <c r="K175" i="12"/>
  <c r="L175" i="12" a="1"/>
  <c r="L175" i="12"/>
  <c r="M175" i="12" a="1"/>
  <c r="M175" i="12"/>
  <c r="N175" i="12" a="1"/>
  <c r="N175" i="12"/>
  <c r="J176" i="12" a="1"/>
  <c r="J176" i="12"/>
  <c r="K176" i="12" a="1"/>
  <c r="K176" i="12"/>
  <c r="L176" i="12" a="1"/>
  <c r="L176" i="12"/>
  <c r="M176" i="12" a="1"/>
  <c r="M176" i="12"/>
  <c r="N176" i="12" a="1"/>
  <c r="N176" i="12"/>
  <c r="J177" i="12" a="1"/>
  <c r="J177" i="12"/>
  <c r="K177" i="12" a="1"/>
  <c r="K177" i="12"/>
  <c r="L177" i="12" a="1"/>
  <c r="L177" i="12"/>
  <c r="M177" i="12" a="1"/>
  <c r="M177" i="12"/>
  <c r="N177" i="12" a="1"/>
  <c r="N177" i="12"/>
  <c r="J178" i="12" a="1"/>
  <c r="J178" i="12"/>
  <c r="K178" i="12" a="1"/>
  <c r="K178" i="12"/>
  <c r="L178" i="12" a="1"/>
  <c r="L178" i="12"/>
  <c r="M178" i="12" a="1"/>
  <c r="M178" i="12"/>
  <c r="N178" i="12" a="1"/>
  <c r="N178" i="12"/>
  <c r="J179" i="12" a="1"/>
  <c r="J179" i="12"/>
  <c r="K179" i="12" a="1"/>
  <c r="K179" i="12"/>
  <c r="L179" i="12" a="1"/>
  <c r="L179" i="12"/>
  <c r="M179" i="12" a="1"/>
  <c r="M179" i="12"/>
  <c r="N179" i="12" a="1"/>
  <c r="N179" i="12"/>
  <c r="J180" i="12" a="1"/>
  <c r="J180" i="12"/>
  <c r="K180" i="12" a="1"/>
  <c r="K180" i="12"/>
  <c r="L180" i="12" a="1"/>
  <c r="L180" i="12"/>
  <c r="M180" i="12" a="1"/>
  <c r="M180" i="12"/>
  <c r="N180" i="12" a="1"/>
  <c r="N180" i="12"/>
  <c r="J181" i="12" a="1"/>
  <c r="J181" i="12"/>
  <c r="K181" i="12" a="1"/>
  <c r="K181" i="12"/>
  <c r="L181" i="12" a="1"/>
  <c r="L181" i="12"/>
  <c r="M181" i="12" a="1"/>
  <c r="M181" i="12"/>
  <c r="N181" i="12" a="1"/>
  <c r="N181" i="12"/>
  <c r="J182" i="12" a="1"/>
  <c r="J182" i="12"/>
  <c r="K182" i="12" a="1"/>
  <c r="K182" i="12"/>
  <c r="L182" i="12" a="1"/>
  <c r="L182" i="12"/>
  <c r="M182" i="12" a="1"/>
  <c r="M182" i="12"/>
  <c r="N182" i="12" a="1"/>
  <c r="N182" i="12"/>
  <c r="J183" i="12" a="1"/>
  <c r="J183" i="12"/>
  <c r="K183" i="12" a="1"/>
  <c r="K183" i="12"/>
  <c r="L183" i="12" a="1"/>
  <c r="L183" i="12"/>
  <c r="M183" i="12" a="1"/>
  <c r="M183" i="12"/>
  <c r="N183" i="12" a="1"/>
  <c r="N183" i="12"/>
  <c r="J184" i="12" a="1"/>
  <c r="J184" i="12"/>
  <c r="K184" i="12" a="1"/>
  <c r="K184" i="12"/>
  <c r="L184" i="12" a="1"/>
  <c r="L184" i="12"/>
  <c r="M184" i="12" a="1"/>
  <c r="M184" i="12"/>
  <c r="N184" i="12" a="1"/>
  <c r="N184" i="12"/>
  <c r="J185" i="12" a="1"/>
  <c r="J185" i="12"/>
  <c r="K185" i="12" a="1"/>
  <c r="K185" i="12"/>
  <c r="L185" i="12" a="1"/>
  <c r="L185" i="12"/>
  <c r="M185" i="12" a="1"/>
  <c r="M185" i="12"/>
  <c r="N185" i="12" a="1"/>
  <c r="N185" i="12"/>
  <c r="J186" i="12" a="1"/>
  <c r="J186" i="12"/>
  <c r="K186" i="12" a="1"/>
  <c r="K186" i="12"/>
  <c r="L186" i="12" a="1"/>
  <c r="L186" i="12"/>
  <c r="M186" i="12" a="1"/>
  <c r="M186" i="12"/>
  <c r="N186" i="12" a="1"/>
  <c r="N186" i="12"/>
  <c r="J187" i="12" a="1"/>
  <c r="J187" i="12"/>
  <c r="K187" i="12" a="1"/>
  <c r="K187" i="12"/>
  <c r="L187" i="12" a="1"/>
  <c r="L187" i="12"/>
  <c r="M187" i="12" a="1"/>
  <c r="M187" i="12"/>
  <c r="N187" i="12" a="1"/>
  <c r="N187" i="12"/>
  <c r="J188" i="12" a="1"/>
  <c r="J188" i="12"/>
  <c r="K188" i="12" a="1"/>
  <c r="K188" i="12"/>
  <c r="L188" i="12" a="1"/>
  <c r="L188" i="12"/>
  <c r="M188" i="12" a="1"/>
  <c r="M188" i="12"/>
  <c r="N188" i="12" a="1"/>
  <c r="N188" i="12"/>
  <c r="J189" i="12" a="1"/>
  <c r="J189" i="12"/>
  <c r="K189" i="12" a="1"/>
  <c r="K189" i="12"/>
  <c r="L189" i="12" a="1"/>
  <c r="L189" i="12"/>
  <c r="M189" i="12" a="1"/>
  <c r="M189" i="12"/>
  <c r="N189" i="12" a="1"/>
  <c r="N189" i="12"/>
  <c r="J190" i="11" a="1"/>
  <c r="J190" i="11"/>
  <c r="K190" i="11" a="1"/>
  <c r="K190" i="11"/>
  <c r="L190" i="11" a="1"/>
  <c r="L190" i="11"/>
  <c r="M190" i="11" a="1"/>
  <c r="M190" i="11"/>
  <c r="N190" i="11" a="1"/>
  <c r="N190" i="11"/>
  <c r="J191" i="11" a="1"/>
  <c r="J191" i="11"/>
  <c r="K191" i="11" a="1"/>
  <c r="K191" i="11"/>
  <c r="L191" i="11" a="1"/>
  <c r="L191" i="11"/>
  <c r="M191" i="11" a="1"/>
  <c r="M191" i="11"/>
  <c r="N191" i="11" a="1"/>
  <c r="N191" i="11"/>
  <c r="J192" i="11" a="1"/>
  <c r="J192" i="11"/>
  <c r="K192" i="11" a="1"/>
  <c r="K192" i="11"/>
  <c r="L192" i="11" a="1"/>
  <c r="L192" i="11"/>
  <c r="M192" i="11" a="1"/>
  <c r="M192" i="11"/>
  <c r="N192" i="11" a="1"/>
  <c r="N192" i="11"/>
  <c r="J193" i="11" a="1"/>
  <c r="J193" i="11"/>
  <c r="K193" i="11" a="1"/>
  <c r="K193" i="11"/>
  <c r="L193" i="11" a="1"/>
  <c r="L193" i="11"/>
  <c r="M193" i="11" a="1"/>
  <c r="M193" i="11"/>
  <c r="N193" i="11" a="1"/>
  <c r="N193" i="11"/>
  <c r="J194" i="11" a="1"/>
  <c r="J194" i="11"/>
  <c r="K194" i="11" a="1"/>
  <c r="K194" i="11"/>
  <c r="L194" i="11" a="1"/>
  <c r="L194" i="11"/>
  <c r="M194" i="11" a="1"/>
  <c r="M194" i="11"/>
  <c r="N194" i="11" a="1"/>
  <c r="N194" i="11"/>
  <c r="J195" i="11" a="1"/>
  <c r="J195" i="11"/>
  <c r="K195" i="11" a="1"/>
  <c r="K195" i="11"/>
  <c r="L195" i="11" a="1"/>
  <c r="L195" i="11"/>
  <c r="M195" i="11" a="1"/>
  <c r="M195" i="11"/>
  <c r="N195" i="11" a="1"/>
  <c r="N195" i="11"/>
  <c r="J196" i="11" a="1"/>
  <c r="J196" i="11"/>
  <c r="K196" i="11" a="1"/>
  <c r="K196" i="11"/>
  <c r="L196" i="11" a="1"/>
  <c r="L196" i="11"/>
  <c r="M196" i="11" a="1"/>
  <c r="M196" i="11"/>
  <c r="N196" i="11" a="1"/>
  <c r="N196" i="11"/>
  <c r="J197" i="11" a="1"/>
  <c r="J197" i="11"/>
  <c r="K197" i="11" a="1"/>
  <c r="K197" i="11"/>
  <c r="L197" i="11" a="1"/>
  <c r="L197" i="11"/>
  <c r="M197" i="11" a="1"/>
  <c r="M197" i="11"/>
  <c r="N197" i="11" a="1"/>
  <c r="N197" i="11"/>
  <c r="J198" i="11" a="1"/>
  <c r="J198" i="11"/>
  <c r="K198" i="11" a="1"/>
  <c r="K198" i="11"/>
  <c r="L198" i="11" a="1"/>
  <c r="L198" i="11"/>
  <c r="M198" i="11" a="1"/>
  <c r="M198" i="11"/>
  <c r="N198" i="11" a="1"/>
  <c r="N198" i="11"/>
  <c r="J199" i="11" a="1"/>
  <c r="J199" i="11"/>
  <c r="K199" i="11" a="1"/>
  <c r="K199" i="11"/>
  <c r="L199" i="11" a="1"/>
  <c r="L199" i="11"/>
  <c r="M199" i="11" a="1"/>
  <c r="M199" i="11"/>
  <c r="N199" i="11" a="1"/>
  <c r="N199" i="11"/>
  <c r="J200" i="11" a="1"/>
  <c r="J200" i="11"/>
  <c r="K200" i="11" a="1"/>
  <c r="K200" i="11"/>
  <c r="L200" i="11" a="1"/>
  <c r="L200" i="11"/>
  <c r="M200" i="11" a="1"/>
  <c r="M200" i="11"/>
  <c r="N200" i="11" a="1"/>
  <c r="N200" i="11"/>
  <c r="J201" i="11" a="1"/>
  <c r="J201" i="11"/>
  <c r="K201" i="11" a="1"/>
  <c r="K201" i="11"/>
  <c r="L201" i="11" a="1"/>
  <c r="L201" i="11"/>
  <c r="M201" i="11" a="1"/>
  <c r="M201" i="11"/>
  <c r="N201" i="11" a="1"/>
  <c r="N201" i="11"/>
  <c r="J202" i="11" a="1"/>
  <c r="J202" i="11"/>
  <c r="K202" i="11" a="1"/>
  <c r="K202" i="11"/>
  <c r="L202" i="11" a="1"/>
  <c r="L202" i="11"/>
  <c r="M202" i="11" a="1"/>
  <c r="M202" i="11"/>
  <c r="N202" i="11" a="1"/>
  <c r="N202" i="11"/>
  <c r="J203" i="11" a="1"/>
  <c r="J203" i="11"/>
  <c r="K203" i="11" a="1"/>
  <c r="K203" i="11"/>
  <c r="L203" i="11" a="1"/>
  <c r="L203" i="11"/>
  <c r="M203" i="11" a="1"/>
  <c r="M203" i="11"/>
  <c r="N203" i="11" a="1"/>
  <c r="N203" i="11"/>
  <c r="J204" i="11" a="1"/>
  <c r="J204" i="11"/>
  <c r="K204" i="11" a="1"/>
  <c r="K204" i="11"/>
  <c r="L204" i="11" a="1"/>
  <c r="L204" i="11"/>
  <c r="M204" i="11" a="1"/>
  <c r="M204" i="11"/>
  <c r="N204" i="11" a="1"/>
  <c r="N204" i="11"/>
  <c r="J205" i="11" a="1"/>
  <c r="J205" i="11"/>
  <c r="K205" i="11" a="1"/>
  <c r="K205" i="11"/>
  <c r="L205" i="11" a="1"/>
  <c r="L205" i="11"/>
  <c r="M205" i="11" a="1"/>
  <c r="M205" i="11"/>
  <c r="N205" i="11" a="1"/>
  <c r="N205" i="11"/>
  <c r="J206" i="11" a="1"/>
  <c r="J206" i="11"/>
  <c r="K206" i="11" a="1"/>
  <c r="K206" i="11"/>
  <c r="L206" i="11" a="1"/>
  <c r="L206" i="11"/>
  <c r="M206" i="11" a="1"/>
  <c r="M206" i="11"/>
  <c r="N206" i="11" a="1"/>
  <c r="N206" i="11"/>
  <c r="J207" i="11" a="1"/>
  <c r="J207" i="11"/>
  <c r="K207" i="11" a="1"/>
  <c r="K207" i="11"/>
  <c r="L207" i="11" a="1"/>
  <c r="L207" i="11"/>
  <c r="M207" i="11" a="1"/>
  <c r="M207" i="11"/>
  <c r="N207" i="11" a="1"/>
  <c r="N207" i="11"/>
  <c r="J208" i="11" a="1"/>
  <c r="J208" i="11"/>
  <c r="K208" i="11" a="1"/>
  <c r="K208" i="11"/>
  <c r="L208" i="11" a="1"/>
  <c r="L208" i="11"/>
  <c r="M208" i="11" a="1"/>
  <c r="M208" i="11"/>
  <c r="N208" i="11" a="1"/>
  <c r="N208" i="11"/>
  <c r="J209" i="11" a="1"/>
  <c r="J209" i="11"/>
  <c r="K209" i="11" a="1"/>
  <c r="K209" i="11"/>
  <c r="L209" i="11" a="1"/>
  <c r="L209" i="11"/>
  <c r="M209" i="11" a="1"/>
  <c r="M209" i="11"/>
  <c r="N209" i="11" a="1"/>
  <c r="N209" i="11"/>
  <c r="J210" i="11" a="1"/>
  <c r="J210" i="11"/>
  <c r="K210" i="11" a="1"/>
  <c r="K210" i="11"/>
  <c r="L210" i="11" a="1"/>
  <c r="L210" i="11"/>
  <c r="M210" i="11" a="1"/>
  <c r="M210" i="11"/>
  <c r="N210" i="11" a="1"/>
  <c r="N210" i="11"/>
  <c r="J211" i="11" a="1"/>
  <c r="J211" i="11"/>
  <c r="K211" i="11" a="1"/>
  <c r="K211" i="11"/>
  <c r="L211" i="11" a="1"/>
  <c r="L211" i="11"/>
  <c r="M211" i="11" a="1"/>
  <c r="M211" i="11"/>
  <c r="N211" i="11" a="1"/>
  <c r="N211" i="11"/>
  <c r="J212" i="11" a="1"/>
  <c r="J212" i="11"/>
  <c r="K212" i="11" a="1"/>
  <c r="K212" i="11"/>
  <c r="L212" i="11" a="1"/>
  <c r="L212" i="11"/>
  <c r="M212" i="11" a="1"/>
  <c r="M212" i="11"/>
  <c r="N212" i="11" a="1"/>
  <c r="N212" i="11"/>
  <c r="J213" i="11" a="1"/>
  <c r="J213" i="11"/>
  <c r="K213" i="11" a="1"/>
  <c r="K213" i="11"/>
  <c r="L213" i="11" a="1"/>
  <c r="L213" i="11"/>
  <c r="M213" i="11" a="1"/>
  <c r="M213" i="11"/>
  <c r="N213" i="11" a="1"/>
  <c r="N213" i="11"/>
  <c r="J214" i="11" a="1"/>
  <c r="J214" i="11"/>
  <c r="K214" i="11" a="1"/>
  <c r="K214" i="11"/>
  <c r="L214" i="11" a="1"/>
  <c r="L214" i="11"/>
  <c r="M214" i="11" a="1"/>
  <c r="M214" i="11"/>
  <c r="N214" i="11" a="1"/>
  <c r="N214" i="11"/>
  <c r="J215" i="11" a="1"/>
  <c r="J215" i="11"/>
  <c r="K215" i="11" a="1"/>
  <c r="K215" i="11"/>
  <c r="L215" i="11" a="1"/>
  <c r="L215" i="11"/>
  <c r="M215" i="11" a="1"/>
  <c r="M215" i="11"/>
  <c r="N215" i="11" a="1"/>
  <c r="N215" i="11"/>
  <c r="J216" i="11" a="1"/>
  <c r="J216" i="11"/>
  <c r="K216" i="11" a="1"/>
  <c r="K216" i="11"/>
  <c r="L216" i="11" a="1"/>
  <c r="L216" i="11"/>
  <c r="M216" i="11" a="1"/>
  <c r="M216" i="11"/>
  <c r="N216" i="11" a="1"/>
  <c r="N216" i="11"/>
  <c r="J217" i="11" a="1"/>
  <c r="J217" i="11"/>
  <c r="K217" i="11" a="1"/>
  <c r="K217" i="11"/>
  <c r="L217" i="11" a="1"/>
  <c r="L217" i="11"/>
  <c r="M217" i="11" a="1"/>
  <c r="M217" i="11"/>
  <c r="N217" i="11" a="1"/>
  <c r="N217" i="11"/>
  <c r="J218" i="11" a="1"/>
  <c r="J218" i="11"/>
  <c r="K218" i="11" a="1"/>
  <c r="K218" i="11"/>
  <c r="L218" i="11" a="1"/>
  <c r="L218" i="11"/>
  <c r="M218" i="11" a="1"/>
  <c r="M218" i="11"/>
  <c r="N218" i="11" a="1"/>
  <c r="N218" i="11"/>
  <c r="J219" i="11" a="1"/>
  <c r="J219" i="11"/>
  <c r="K219" i="11" a="1"/>
  <c r="K219" i="11"/>
  <c r="L219" i="11" a="1"/>
  <c r="L219" i="11"/>
  <c r="M219" i="11" a="1"/>
  <c r="M219" i="11"/>
  <c r="N219" i="11" a="1"/>
  <c r="N219" i="11"/>
  <c r="J220" i="11" a="1"/>
  <c r="J220" i="11"/>
  <c r="K220" i="11" a="1"/>
  <c r="K220" i="11"/>
  <c r="L220" i="11" a="1"/>
  <c r="L220" i="11"/>
  <c r="M220" i="11" a="1"/>
  <c r="M220" i="11"/>
  <c r="N220" i="11" a="1"/>
  <c r="N220" i="11"/>
  <c r="H8" i="11"/>
  <c r="H11" i="11"/>
  <c r="J21" i="11" a="1"/>
  <c r="J21" i="11"/>
  <c r="K21" i="11" a="1"/>
  <c r="K21" i="11"/>
  <c r="L21" i="11" a="1"/>
  <c r="L21" i="11"/>
  <c r="M21" i="11" a="1"/>
  <c r="M21" i="11"/>
  <c r="N21" i="11" a="1"/>
  <c r="N21" i="11"/>
  <c r="J22" i="11" a="1"/>
  <c r="J22" i="11"/>
  <c r="K22" i="11" a="1"/>
  <c r="K22" i="11"/>
  <c r="L22" i="11" a="1"/>
  <c r="L22" i="11"/>
  <c r="M22" i="11" a="1"/>
  <c r="M22" i="11"/>
  <c r="N22" i="11" a="1"/>
  <c r="N22" i="11"/>
  <c r="J23" i="11" a="1"/>
  <c r="J23" i="11"/>
  <c r="K23" i="11" a="1"/>
  <c r="K23" i="11"/>
  <c r="L23" i="11" a="1"/>
  <c r="L23" i="11"/>
  <c r="M23" i="11" a="1"/>
  <c r="M23" i="11"/>
  <c r="N23" i="11" a="1"/>
  <c r="N23" i="11"/>
  <c r="J24" i="11" a="1"/>
  <c r="J24" i="11"/>
  <c r="K24" i="11" a="1"/>
  <c r="K24" i="11"/>
  <c r="L24" i="11" a="1"/>
  <c r="L24" i="11"/>
  <c r="M24" i="11" a="1"/>
  <c r="M24" i="11"/>
  <c r="N24" i="11" a="1"/>
  <c r="N24" i="11"/>
  <c r="J25" i="11" a="1"/>
  <c r="J25" i="11"/>
  <c r="K25" i="11" a="1"/>
  <c r="K25" i="11"/>
  <c r="L25" i="11" a="1"/>
  <c r="L25" i="11"/>
  <c r="M25" i="11" a="1"/>
  <c r="M25" i="11"/>
  <c r="N25" i="11" a="1"/>
  <c r="N25" i="11"/>
  <c r="J26" i="11" a="1"/>
  <c r="J26" i="11"/>
  <c r="K26" i="11" a="1"/>
  <c r="K26" i="11"/>
  <c r="L26" i="11" a="1"/>
  <c r="L26" i="11"/>
  <c r="M26" i="11" a="1"/>
  <c r="M26" i="11"/>
  <c r="N26" i="11" a="1"/>
  <c r="N26" i="11"/>
  <c r="J27" i="11" a="1"/>
  <c r="J27" i="11"/>
  <c r="K27" i="11" a="1"/>
  <c r="K27" i="11"/>
  <c r="L27" i="11" a="1"/>
  <c r="L27" i="11"/>
  <c r="M27" i="11" a="1"/>
  <c r="M27" i="11"/>
  <c r="N27" i="11" a="1"/>
  <c r="N27" i="11"/>
  <c r="J28" i="11" a="1"/>
  <c r="J28" i="11"/>
  <c r="K28" i="11" a="1"/>
  <c r="K28" i="11"/>
  <c r="L28" i="11" a="1"/>
  <c r="L28" i="11"/>
  <c r="M28" i="11" a="1"/>
  <c r="M28" i="11"/>
  <c r="N28" i="11" a="1"/>
  <c r="N28" i="11"/>
  <c r="J29" i="11" a="1"/>
  <c r="J29" i="11"/>
  <c r="K29" i="11" a="1"/>
  <c r="K29" i="11"/>
  <c r="L29" i="11" a="1"/>
  <c r="L29" i="11"/>
  <c r="M29" i="11" a="1"/>
  <c r="M29" i="11"/>
  <c r="N29" i="11" a="1"/>
  <c r="N29" i="11"/>
  <c r="J30" i="11" a="1"/>
  <c r="J30" i="11"/>
  <c r="K30" i="11" a="1"/>
  <c r="K30" i="11"/>
  <c r="L30" i="11" a="1"/>
  <c r="L30" i="11"/>
  <c r="M30" i="11" a="1"/>
  <c r="M30" i="11"/>
  <c r="N30" i="11" a="1"/>
  <c r="N30" i="11"/>
  <c r="J31" i="11" a="1"/>
  <c r="J31" i="11"/>
  <c r="K31" i="11" a="1"/>
  <c r="K31" i="11"/>
  <c r="L31" i="11" a="1"/>
  <c r="L31" i="11"/>
  <c r="M31" i="11" a="1"/>
  <c r="M31" i="11"/>
  <c r="N31" i="11" a="1"/>
  <c r="N31" i="11"/>
  <c r="J32" i="11" a="1"/>
  <c r="J32" i="11"/>
  <c r="K32" i="11" a="1"/>
  <c r="K32" i="11"/>
  <c r="L32" i="11" a="1"/>
  <c r="L32" i="11"/>
  <c r="M32" i="11" a="1"/>
  <c r="M32" i="11"/>
  <c r="N32" i="11" a="1"/>
  <c r="N32" i="11"/>
  <c r="J33" i="11" a="1"/>
  <c r="J33" i="11"/>
  <c r="K33" i="11" a="1"/>
  <c r="K33" i="11"/>
  <c r="L33" i="11" a="1"/>
  <c r="L33" i="11"/>
  <c r="M33" i="11" a="1"/>
  <c r="M33" i="11"/>
  <c r="N33" i="11" a="1"/>
  <c r="N33" i="11"/>
  <c r="J34" i="11" a="1"/>
  <c r="J34" i="11"/>
  <c r="K34" i="11" a="1"/>
  <c r="K34" i="11"/>
  <c r="L34" i="11" a="1"/>
  <c r="L34" i="11"/>
  <c r="M34" i="11" a="1"/>
  <c r="M34" i="11"/>
  <c r="N34" i="11" a="1"/>
  <c r="N34" i="11"/>
  <c r="J35" i="11" a="1"/>
  <c r="J35" i="11"/>
  <c r="K35" i="11" a="1"/>
  <c r="K35" i="11"/>
  <c r="L35" i="11" a="1"/>
  <c r="L35" i="11"/>
  <c r="M35" i="11" a="1"/>
  <c r="M35" i="11"/>
  <c r="N35" i="11" a="1"/>
  <c r="N35" i="11"/>
  <c r="J36" i="11" a="1"/>
  <c r="J36" i="11"/>
  <c r="K36" i="11" a="1"/>
  <c r="K36" i="11"/>
  <c r="L36" i="11" a="1"/>
  <c r="L36" i="11"/>
  <c r="M36" i="11" a="1"/>
  <c r="M36" i="11"/>
  <c r="N36" i="11" a="1"/>
  <c r="N36" i="11"/>
  <c r="J37" i="11" a="1"/>
  <c r="J37" i="11"/>
  <c r="K37" i="11" a="1"/>
  <c r="K37" i="11"/>
  <c r="L37" i="11" a="1"/>
  <c r="L37" i="11"/>
  <c r="M37" i="11" a="1"/>
  <c r="M37" i="11"/>
  <c r="N37" i="11" a="1"/>
  <c r="N37" i="11"/>
  <c r="J38" i="11" a="1"/>
  <c r="J38" i="11"/>
  <c r="K38" i="11" a="1"/>
  <c r="K38" i="11"/>
  <c r="L38" i="11" a="1"/>
  <c r="L38" i="11"/>
  <c r="M38" i="11" a="1"/>
  <c r="M38" i="11"/>
  <c r="N38" i="11" a="1"/>
  <c r="N38" i="11"/>
  <c r="J39" i="11" a="1"/>
  <c r="J39" i="11"/>
  <c r="K39" i="11" a="1"/>
  <c r="K39" i="11"/>
  <c r="L39" i="11" a="1"/>
  <c r="L39" i="11"/>
  <c r="M39" i="11" a="1"/>
  <c r="M39" i="11"/>
  <c r="N39" i="11" a="1"/>
  <c r="N39" i="11"/>
  <c r="J40" i="11" a="1"/>
  <c r="J40" i="11"/>
  <c r="K40" i="11" a="1"/>
  <c r="K40" i="11"/>
  <c r="L40" i="11" a="1"/>
  <c r="L40" i="11"/>
  <c r="M40" i="11" a="1"/>
  <c r="M40" i="11"/>
  <c r="N40" i="11" a="1"/>
  <c r="N40" i="11"/>
  <c r="J41" i="11" a="1"/>
  <c r="J41" i="11"/>
  <c r="K41" i="11" a="1"/>
  <c r="K41" i="11"/>
  <c r="L41" i="11" a="1"/>
  <c r="L41" i="11"/>
  <c r="M41" i="11" a="1"/>
  <c r="M41" i="11"/>
  <c r="N41" i="11" a="1"/>
  <c r="N41" i="11"/>
  <c r="J42" i="11" a="1"/>
  <c r="J42" i="11"/>
  <c r="K42" i="11" a="1"/>
  <c r="K42" i="11"/>
  <c r="L42" i="11" a="1"/>
  <c r="L42" i="11"/>
  <c r="M42" i="11" a="1"/>
  <c r="M42" i="11"/>
  <c r="N42" i="11" a="1"/>
  <c r="N42" i="11"/>
  <c r="J43" i="11" a="1"/>
  <c r="J43" i="11"/>
  <c r="K43" i="11" a="1"/>
  <c r="K43" i="11"/>
  <c r="L43" i="11" a="1"/>
  <c r="L43" i="11"/>
  <c r="M43" i="11" a="1"/>
  <c r="M43" i="11"/>
  <c r="N43" i="11" a="1"/>
  <c r="N43" i="11"/>
  <c r="J44" i="11" a="1"/>
  <c r="J44" i="11"/>
  <c r="K44" i="11" a="1"/>
  <c r="K44" i="11"/>
  <c r="L44" i="11" a="1"/>
  <c r="L44" i="11"/>
  <c r="M44" i="11" a="1"/>
  <c r="M44" i="11"/>
  <c r="N44" i="11" a="1"/>
  <c r="N44" i="11"/>
  <c r="J45" i="11" a="1"/>
  <c r="J45" i="11"/>
  <c r="K45" i="11" a="1"/>
  <c r="K45" i="11"/>
  <c r="L45" i="11" a="1"/>
  <c r="L45" i="11"/>
  <c r="M45" i="11" a="1"/>
  <c r="M45" i="11"/>
  <c r="N45" i="11" a="1"/>
  <c r="N45" i="11"/>
  <c r="J46" i="11" a="1"/>
  <c r="J46" i="11"/>
  <c r="K46" i="11" a="1"/>
  <c r="K46" i="11"/>
  <c r="L46" i="11" a="1"/>
  <c r="L46" i="11"/>
  <c r="M46" i="11" a="1"/>
  <c r="M46" i="11"/>
  <c r="N46" i="11" a="1"/>
  <c r="N46" i="11"/>
  <c r="J47" i="11" a="1"/>
  <c r="J47" i="11"/>
  <c r="K47" i="11" a="1"/>
  <c r="K47" i="11"/>
  <c r="L47" i="11" a="1"/>
  <c r="L47" i="11"/>
  <c r="M47" i="11" a="1"/>
  <c r="M47" i="11"/>
  <c r="N47" i="11" a="1"/>
  <c r="N47" i="11"/>
  <c r="J48" i="11" a="1"/>
  <c r="J48" i="11"/>
  <c r="K48" i="11" a="1"/>
  <c r="K48" i="11"/>
  <c r="L48" i="11" a="1"/>
  <c r="L48" i="11"/>
  <c r="M48" i="11" a="1"/>
  <c r="M48" i="11"/>
  <c r="N48" i="11" a="1"/>
  <c r="N48" i="11"/>
  <c r="J49" i="11" a="1"/>
  <c r="J49" i="11"/>
  <c r="K49" i="11" a="1"/>
  <c r="K49" i="11"/>
  <c r="L49" i="11" a="1"/>
  <c r="L49" i="11"/>
  <c r="M49" i="11" a="1"/>
  <c r="M49" i="11"/>
  <c r="N49" i="11" a="1"/>
  <c r="N49" i="11"/>
  <c r="J50" i="11" a="1"/>
  <c r="J50" i="11"/>
  <c r="K50" i="11" a="1"/>
  <c r="K50" i="11"/>
  <c r="L50" i="11" a="1"/>
  <c r="L50" i="11"/>
  <c r="M50" i="11" a="1"/>
  <c r="M50" i="11"/>
  <c r="N50" i="11" a="1"/>
  <c r="N50" i="11"/>
  <c r="J51" i="11" a="1"/>
  <c r="J51" i="11"/>
  <c r="K51" i="11" a="1"/>
  <c r="K51" i="11"/>
  <c r="L51" i="11" a="1"/>
  <c r="L51" i="11"/>
  <c r="M51" i="11" a="1"/>
  <c r="M51" i="11"/>
  <c r="N51" i="11" a="1"/>
  <c r="N51" i="11"/>
  <c r="J52" i="11" a="1"/>
  <c r="J52" i="11"/>
  <c r="K52" i="11" a="1"/>
  <c r="K52" i="11"/>
  <c r="L52" i="11" a="1"/>
  <c r="L52" i="11"/>
  <c r="M52" i="11" a="1"/>
  <c r="M52" i="11"/>
  <c r="N52" i="11" a="1"/>
  <c r="N52" i="11"/>
  <c r="J53" i="11" a="1"/>
  <c r="J53" i="11"/>
  <c r="K53" i="11" a="1"/>
  <c r="K53" i="11"/>
  <c r="L53" i="11" a="1"/>
  <c r="L53" i="11"/>
  <c r="M53" i="11" a="1"/>
  <c r="M53" i="11"/>
  <c r="N53" i="11" a="1"/>
  <c r="N53" i="11"/>
  <c r="J54" i="11" a="1"/>
  <c r="J54" i="11"/>
  <c r="K54" i="11" a="1"/>
  <c r="K54" i="11"/>
  <c r="L54" i="11" a="1"/>
  <c r="L54" i="11"/>
  <c r="M54" i="11" a="1"/>
  <c r="M54" i="11"/>
  <c r="N54" i="11" a="1"/>
  <c r="N54" i="11"/>
  <c r="J55" i="11" a="1"/>
  <c r="J55" i="11"/>
  <c r="K55" i="11" a="1"/>
  <c r="K55" i="11"/>
  <c r="L55" i="11" a="1"/>
  <c r="L55" i="11"/>
  <c r="M55" i="11" a="1"/>
  <c r="M55" i="11"/>
  <c r="N55" i="11" a="1"/>
  <c r="N55" i="11"/>
  <c r="J56" i="11" a="1"/>
  <c r="J56" i="11"/>
  <c r="K56" i="11" a="1"/>
  <c r="K56" i="11"/>
  <c r="L56" i="11" a="1"/>
  <c r="L56" i="11"/>
  <c r="M56" i="11" a="1"/>
  <c r="M56" i="11"/>
  <c r="N56" i="11" a="1"/>
  <c r="N56" i="11"/>
  <c r="J57" i="11" a="1"/>
  <c r="J57" i="11"/>
  <c r="K57" i="11" a="1"/>
  <c r="K57" i="11"/>
  <c r="L57" i="11" a="1"/>
  <c r="L57" i="11"/>
  <c r="M57" i="11" a="1"/>
  <c r="M57" i="11"/>
  <c r="N57" i="11" a="1"/>
  <c r="N57" i="11"/>
  <c r="J58" i="11" a="1"/>
  <c r="J58" i="11"/>
  <c r="K58" i="11" a="1"/>
  <c r="K58" i="11"/>
  <c r="L58" i="11" a="1"/>
  <c r="L58" i="11"/>
  <c r="M58" i="11" a="1"/>
  <c r="M58" i="11"/>
  <c r="N58" i="11" a="1"/>
  <c r="N58" i="11"/>
  <c r="J59" i="11" a="1"/>
  <c r="J59" i="11"/>
  <c r="K59" i="11" a="1"/>
  <c r="K59" i="11"/>
  <c r="L59" i="11" a="1"/>
  <c r="L59" i="11"/>
  <c r="M59" i="11" a="1"/>
  <c r="M59" i="11"/>
  <c r="N59" i="11" a="1"/>
  <c r="N59" i="11"/>
  <c r="J60" i="11" a="1"/>
  <c r="J60" i="11"/>
  <c r="K60" i="11" a="1"/>
  <c r="K60" i="11"/>
  <c r="L60" i="11" a="1"/>
  <c r="L60" i="11"/>
  <c r="M60" i="11" a="1"/>
  <c r="M60" i="11"/>
  <c r="N60" i="11" a="1"/>
  <c r="N60" i="11"/>
  <c r="J61" i="11" a="1"/>
  <c r="J61" i="11"/>
  <c r="K61" i="11" a="1"/>
  <c r="K61" i="11"/>
  <c r="L61" i="11" a="1"/>
  <c r="L61" i="11"/>
  <c r="M61" i="11" a="1"/>
  <c r="M61" i="11"/>
  <c r="N61" i="11" a="1"/>
  <c r="N61" i="11"/>
  <c r="J62" i="11" a="1"/>
  <c r="J62" i="11"/>
  <c r="K62" i="11" a="1"/>
  <c r="K62" i="11"/>
  <c r="L62" i="11" a="1"/>
  <c r="L62" i="11"/>
  <c r="M62" i="11" a="1"/>
  <c r="M62" i="11"/>
  <c r="N62" i="11" a="1"/>
  <c r="N62" i="11"/>
  <c r="J63" i="11" a="1"/>
  <c r="J63" i="11"/>
  <c r="K63" i="11" a="1"/>
  <c r="K63" i="11"/>
  <c r="L63" i="11" a="1"/>
  <c r="L63" i="11"/>
  <c r="M63" i="11" a="1"/>
  <c r="M63" i="11"/>
  <c r="N63" i="11" a="1"/>
  <c r="N63" i="11"/>
  <c r="J64" i="11" a="1"/>
  <c r="J64" i="11"/>
  <c r="K64" i="11" a="1"/>
  <c r="K64" i="11"/>
  <c r="L64" i="11" a="1"/>
  <c r="L64" i="11"/>
  <c r="M64" i="11" a="1"/>
  <c r="M64" i="11"/>
  <c r="N64" i="11" a="1"/>
  <c r="N64" i="11"/>
  <c r="J65" i="11" a="1"/>
  <c r="J65" i="11"/>
  <c r="K65" i="11" a="1"/>
  <c r="K65" i="11"/>
  <c r="L65" i="11" a="1"/>
  <c r="L65" i="11"/>
  <c r="M65" i="11" a="1"/>
  <c r="M65" i="11"/>
  <c r="N65" i="11" a="1"/>
  <c r="N65" i="11"/>
  <c r="J66" i="11" a="1"/>
  <c r="J66" i="11"/>
  <c r="K66" i="11" a="1"/>
  <c r="K66" i="11"/>
  <c r="L66" i="11" a="1"/>
  <c r="L66" i="11"/>
  <c r="M66" i="11" a="1"/>
  <c r="M66" i="11"/>
  <c r="N66" i="11" a="1"/>
  <c r="N66" i="11"/>
  <c r="J67" i="11" a="1"/>
  <c r="J67" i="11"/>
  <c r="K67" i="11" a="1"/>
  <c r="K67" i="11"/>
  <c r="L67" i="11" a="1"/>
  <c r="L67" i="11"/>
  <c r="M67" i="11" a="1"/>
  <c r="M67" i="11"/>
  <c r="N67" i="11" a="1"/>
  <c r="N67" i="11"/>
  <c r="J68" i="11" a="1"/>
  <c r="J68" i="11"/>
  <c r="K68" i="11" a="1"/>
  <c r="K68" i="11"/>
  <c r="L68" i="11" a="1"/>
  <c r="L68" i="11"/>
  <c r="M68" i="11" a="1"/>
  <c r="M68" i="11"/>
  <c r="N68" i="11" a="1"/>
  <c r="N68" i="11"/>
  <c r="J69" i="11" a="1"/>
  <c r="J69" i="11"/>
  <c r="K69" i="11" a="1"/>
  <c r="K69" i="11"/>
  <c r="L69" i="11" a="1"/>
  <c r="L69" i="11"/>
  <c r="M69" i="11" a="1"/>
  <c r="M69" i="11"/>
  <c r="N69" i="11" a="1"/>
  <c r="N69" i="11"/>
  <c r="J70" i="11" a="1"/>
  <c r="J70" i="11"/>
  <c r="K70" i="11" a="1"/>
  <c r="K70" i="11"/>
  <c r="L70" i="11" a="1"/>
  <c r="L70" i="11"/>
  <c r="M70" i="11" a="1"/>
  <c r="M70" i="11"/>
  <c r="N70" i="11" a="1"/>
  <c r="N70" i="11"/>
  <c r="J71" i="11" a="1"/>
  <c r="J71" i="11"/>
  <c r="K71" i="11" a="1"/>
  <c r="K71" i="11"/>
  <c r="L71" i="11" a="1"/>
  <c r="L71" i="11"/>
  <c r="M71" i="11" a="1"/>
  <c r="M71" i="11"/>
  <c r="N71" i="11" a="1"/>
  <c r="N71" i="11"/>
  <c r="J72" i="11" a="1"/>
  <c r="J72" i="11"/>
  <c r="K72" i="11" a="1"/>
  <c r="K72" i="11"/>
  <c r="L72" i="11" a="1"/>
  <c r="L72" i="11"/>
  <c r="M72" i="11" a="1"/>
  <c r="M72" i="11"/>
  <c r="N72" i="11" a="1"/>
  <c r="N72" i="11"/>
  <c r="J73" i="11" a="1"/>
  <c r="J73" i="11"/>
  <c r="K73" i="11" a="1"/>
  <c r="K73" i="11"/>
  <c r="L73" i="11" a="1"/>
  <c r="L73" i="11"/>
  <c r="M73" i="11" a="1"/>
  <c r="M73" i="11"/>
  <c r="N73" i="11" a="1"/>
  <c r="N73" i="11"/>
  <c r="J74" i="11" a="1"/>
  <c r="J74" i="11"/>
  <c r="K74" i="11" a="1"/>
  <c r="K74" i="11"/>
  <c r="L74" i="11" a="1"/>
  <c r="L74" i="11"/>
  <c r="M74" i="11" a="1"/>
  <c r="M74" i="11"/>
  <c r="N74" i="11" a="1"/>
  <c r="N74" i="11"/>
  <c r="J75" i="11" a="1"/>
  <c r="J75" i="11"/>
  <c r="K75" i="11" a="1"/>
  <c r="K75" i="11"/>
  <c r="L75" i="11" a="1"/>
  <c r="L75" i="11"/>
  <c r="M75" i="11" a="1"/>
  <c r="M75" i="11"/>
  <c r="N75" i="11" a="1"/>
  <c r="N75" i="11"/>
  <c r="J76" i="11" a="1"/>
  <c r="J76" i="11"/>
  <c r="K76" i="11" a="1"/>
  <c r="K76" i="11"/>
  <c r="L76" i="11" a="1"/>
  <c r="L76" i="11"/>
  <c r="M76" i="11" a="1"/>
  <c r="M76" i="11"/>
  <c r="N76" i="11" a="1"/>
  <c r="N76" i="11"/>
  <c r="J77" i="11" a="1"/>
  <c r="J77" i="11"/>
  <c r="K77" i="11" a="1"/>
  <c r="K77" i="11"/>
  <c r="L77" i="11" a="1"/>
  <c r="L77" i="11"/>
  <c r="M77" i="11" a="1"/>
  <c r="M77" i="11"/>
  <c r="N77" i="11" a="1"/>
  <c r="N77" i="11"/>
  <c r="J78" i="11" a="1"/>
  <c r="J78" i="11"/>
  <c r="K78" i="11" a="1"/>
  <c r="K78" i="11"/>
  <c r="L78" i="11" a="1"/>
  <c r="L78" i="11"/>
  <c r="M78" i="11" a="1"/>
  <c r="M78" i="11"/>
  <c r="N78" i="11" a="1"/>
  <c r="N78" i="11"/>
  <c r="J79" i="11" a="1"/>
  <c r="J79" i="11"/>
  <c r="K79" i="11" a="1"/>
  <c r="K79" i="11"/>
  <c r="L79" i="11" a="1"/>
  <c r="L79" i="11"/>
  <c r="M79" i="11" a="1"/>
  <c r="M79" i="11"/>
  <c r="N79" i="11" a="1"/>
  <c r="N79" i="11"/>
  <c r="J80" i="11" a="1"/>
  <c r="J80" i="11"/>
  <c r="K80" i="11" a="1"/>
  <c r="K80" i="11"/>
  <c r="L80" i="11" a="1"/>
  <c r="L80" i="11"/>
  <c r="M80" i="11" a="1"/>
  <c r="M80" i="11"/>
  <c r="N80" i="11" a="1"/>
  <c r="N80" i="11"/>
  <c r="J81" i="11" a="1"/>
  <c r="J81" i="11"/>
  <c r="K81" i="11" a="1"/>
  <c r="K81" i="11"/>
  <c r="L81" i="11" a="1"/>
  <c r="L81" i="11"/>
  <c r="M81" i="11" a="1"/>
  <c r="M81" i="11"/>
  <c r="N81" i="11" a="1"/>
  <c r="N81" i="11"/>
  <c r="J82" i="11" a="1"/>
  <c r="J82" i="11"/>
  <c r="K82" i="11" a="1"/>
  <c r="K82" i="11"/>
  <c r="L82" i="11" a="1"/>
  <c r="L82" i="11"/>
  <c r="M82" i="11" a="1"/>
  <c r="M82" i="11"/>
  <c r="N82" i="11" a="1"/>
  <c r="N82" i="11"/>
  <c r="J83" i="11" a="1"/>
  <c r="J83" i="11"/>
  <c r="K83" i="11" a="1"/>
  <c r="K83" i="11"/>
  <c r="L83" i="11" a="1"/>
  <c r="L83" i="11"/>
  <c r="M83" i="11" a="1"/>
  <c r="M83" i="11"/>
  <c r="N83" i="11" a="1"/>
  <c r="N83" i="11"/>
  <c r="J84" i="11" a="1"/>
  <c r="J84" i="11"/>
  <c r="K84" i="11" a="1"/>
  <c r="K84" i="11"/>
  <c r="L84" i="11" a="1"/>
  <c r="L84" i="11"/>
  <c r="M84" i="11" a="1"/>
  <c r="M84" i="11"/>
  <c r="N84" i="11" a="1"/>
  <c r="N84" i="11"/>
  <c r="J85" i="11" a="1"/>
  <c r="J85" i="11"/>
  <c r="K85" i="11" a="1"/>
  <c r="K85" i="11"/>
  <c r="L85" i="11" a="1"/>
  <c r="L85" i="11"/>
  <c r="M85" i="11" a="1"/>
  <c r="M85" i="11"/>
  <c r="N85" i="11" a="1"/>
  <c r="N85" i="11"/>
  <c r="J86" i="11" a="1"/>
  <c r="J86" i="11"/>
  <c r="K86" i="11" a="1"/>
  <c r="K86" i="11"/>
  <c r="L86" i="11" a="1"/>
  <c r="L86" i="11"/>
  <c r="M86" i="11" a="1"/>
  <c r="M86" i="11"/>
  <c r="N86" i="11" a="1"/>
  <c r="N86" i="11"/>
  <c r="J87" i="11" a="1"/>
  <c r="J87" i="11"/>
  <c r="K87" i="11" a="1"/>
  <c r="K87" i="11"/>
  <c r="L87" i="11" a="1"/>
  <c r="L87" i="11"/>
  <c r="M87" i="11" a="1"/>
  <c r="M87" i="11"/>
  <c r="N87" i="11" a="1"/>
  <c r="N87" i="11"/>
  <c r="J88" i="11" a="1"/>
  <c r="J88" i="11"/>
  <c r="K88" i="11" a="1"/>
  <c r="K88" i="11"/>
  <c r="L88" i="11" a="1"/>
  <c r="L88" i="11"/>
  <c r="M88" i="11" a="1"/>
  <c r="M88" i="11"/>
  <c r="N88" i="11" a="1"/>
  <c r="N88" i="11"/>
  <c r="J89" i="11" a="1"/>
  <c r="J89" i="11"/>
  <c r="K89" i="11" a="1"/>
  <c r="K89" i="11"/>
  <c r="L89" i="11" a="1"/>
  <c r="L89" i="11"/>
  <c r="M89" i="11" a="1"/>
  <c r="M89" i="11"/>
  <c r="N89" i="11" a="1"/>
  <c r="N89" i="11"/>
  <c r="J90" i="11" a="1"/>
  <c r="J90" i="11"/>
  <c r="K90" i="11" a="1"/>
  <c r="K90" i="11"/>
  <c r="L90" i="11" a="1"/>
  <c r="L90" i="11"/>
  <c r="M90" i="11" a="1"/>
  <c r="M90" i="11"/>
  <c r="N90" i="11" a="1"/>
  <c r="N90" i="11"/>
  <c r="J91" i="11" a="1"/>
  <c r="J91" i="11"/>
  <c r="K91" i="11" a="1"/>
  <c r="K91" i="11"/>
  <c r="L91" i="11" a="1"/>
  <c r="L91" i="11"/>
  <c r="M91" i="11" a="1"/>
  <c r="M91" i="11"/>
  <c r="N91" i="11" a="1"/>
  <c r="N91" i="11"/>
  <c r="J92" i="11" a="1"/>
  <c r="J92" i="11"/>
  <c r="K92" i="11" a="1"/>
  <c r="K92" i="11"/>
  <c r="L92" i="11" a="1"/>
  <c r="L92" i="11"/>
  <c r="M92" i="11" a="1"/>
  <c r="M92" i="11"/>
  <c r="N92" i="11" a="1"/>
  <c r="N92" i="11"/>
  <c r="J93" i="11" a="1"/>
  <c r="J93" i="11"/>
  <c r="K93" i="11" a="1"/>
  <c r="K93" i="11"/>
  <c r="L93" i="11" a="1"/>
  <c r="L93" i="11"/>
  <c r="M93" i="11" a="1"/>
  <c r="M93" i="11"/>
  <c r="N93" i="11" a="1"/>
  <c r="N93" i="11"/>
  <c r="J94" i="11" a="1"/>
  <c r="J94" i="11"/>
  <c r="K94" i="11" a="1"/>
  <c r="K94" i="11"/>
  <c r="L94" i="11" a="1"/>
  <c r="L94" i="11"/>
  <c r="M94" i="11" a="1"/>
  <c r="M94" i="11"/>
  <c r="N94" i="11" a="1"/>
  <c r="N94" i="11"/>
  <c r="J95" i="11" a="1"/>
  <c r="J95" i="11"/>
  <c r="K95" i="11" a="1"/>
  <c r="K95" i="11"/>
  <c r="L95" i="11" a="1"/>
  <c r="L95" i="11"/>
  <c r="M95" i="11" a="1"/>
  <c r="M95" i="11"/>
  <c r="N95" i="11" a="1"/>
  <c r="N95" i="11"/>
  <c r="J96" i="11" a="1"/>
  <c r="J96" i="11"/>
  <c r="K96" i="11" a="1"/>
  <c r="K96" i="11"/>
  <c r="L96" i="11" a="1"/>
  <c r="L96" i="11"/>
  <c r="M96" i="11" a="1"/>
  <c r="M96" i="11"/>
  <c r="N96" i="11" a="1"/>
  <c r="N96" i="11"/>
  <c r="J97" i="11" a="1"/>
  <c r="J97" i="11"/>
  <c r="K97" i="11" a="1"/>
  <c r="K97" i="11"/>
  <c r="L97" i="11" a="1"/>
  <c r="L97" i="11"/>
  <c r="M97" i="11" a="1"/>
  <c r="M97" i="11"/>
  <c r="N97" i="11" a="1"/>
  <c r="N97" i="11"/>
  <c r="J98" i="11" a="1"/>
  <c r="J98" i="11"/>
  <c r="K98" i="11" a="1"/>
  <c r="K98" i="11"/>
  <c r="L98" i="11" a="1"/>
  <c r="L98" i="11"/>
  <c r="M98" i="11" a="1"/>
  <c r="M98" i="11"/>
  <c r="N98" i="11" a="1"/>
  <c r="N98" i="11"/>
  <c r="J99" i="11" a="1"/>
  <c r="J99" i="11"/>
  <c r="K99" i="11" a="1"/>
  <c r="K99" i="11"/>
  <c r="L99" i="11" a="1"/>
  <c r="L99" i="11"/>
  <c r="M99" i="11" a="1"/>
  <c r="M99" i="11"/>
  <c r="N99" i="11" a="1"/>
  <c r="N99" i="11"/>
  <c r="J100" i="11" a="1"/>
  <c r="J100" i="11"/>
  <c r="K100" i="11" a="1"/>
  <c r="K100" i="11"/>
  <c r="L100" i="11" a="1"/>
  <c r="L100" i="11"/>
  <c r="M100" i="11" a="1"/>
  <c r="M100" i="11"/>
  <c r="N100" i="11" a="1"/>
  <c r="N100" i="11"/>
  <c r="J101" i="11" a="1"/>
  <c r="J101" i="11"/>
  <c r="K101" i="11" a="1"/>
  <c r="K101" i="11"/>
  <c r="L101" i="11" a="1"/>
  <c r="L101" i="11"/>
  <c r="M101" i="11" a="1"/>
  <c r="M101" i="11"/>
  <c r="N101" i="11" a="1"/>
  <c r="N101" i="11"/>
  <c r="J102" i="11" a="1"/>
  <c r="J102" i="11"/>
  <c r="K102" i="11" a="1"/>
  <c r="K102" i="11"/>
  <c r="L102" i="11" a="1"/>
  <c r="L102" i="11"/>
  <c r="M102" i="11" a="1"/>
  <c r="M102" i="11"/>
  <c r="N102" i="11" a="1"/>
  <c r="N102" i="11"/>
  <c r="J103" i="11" a="1"/>
  <c r="J103" i="11"/>
  <c r="K103" i="11" a="1"/>
  <c r="K103" i="11"/>
  <c r="L103" i="11" a="1"/>
  <c r="L103" i="11"/>
  <c r="M103" i="11" a="1"/>
  <c r="M103" i="11"/>
  <c r="N103" i="11" a="1"/>
  <c r="N103" i="11"/>
  <c r="J104" i="11" a="1"/>
  <c r="J104" i="11"/>
  <c r="K104" i="11" a="1"/>
  <c r="K104" i="11"/>
  <c r="L104" i="11" a="1"/>
  <c r="L104" i="11"/>
  <c r="M104" i="11" a="1"/>
  <c r="M104" i="11"/>
  <c r="N104" i="11" a="1"/>
  <c r="N104" i="11"/>
  <c r="J105" i="11" a="1"/>
  <c r="J105" i="11"/>
  <c r="K105" i="11" a="1"/>
  <c r="K105" i="11"/>
  <c r="L105" i="11" a="1"/>
  <c r="L105" i="11"/>
  <c r="M105" i="11" a="1"/>
  <c r="M105" i="11"/>
  <c r="N105" i="11" a="1"/>
  <c r="N105" i="11"/>
  <c r="J106" i="11" a="1"/>
  <c r="J106" i="11"/>
  <c r="K106" i="11" a="1"/>
  <c r="K106" i="11"/>
  <c r="L106" i="11" a="1"/>
  <c r="L106" i="11"/>
  <c r="M106" i="11" a="1"/>
  <c r="M106" i="11"/>
  <c r="N106" i="11" a="1"/>
  <c r="N106" i="11"/>
  <c r="J107" i="11" a="1"/>
  <c r="J107" i="11"/>
  <c r="K107" i="11" a="1"/>
  <c r="K107" i="11"/>
  <c r="L107" i="11" a="1"/>
  <c r="L107" i="11"/>
  <c r="M107" i="11" a="1"/>
  <c r="M107" i="11"/>
  <c r="N107" i="11" a="1"/>
  <c r="N107" i="11"/>
  <c r="J108" i="11" a="1"/>
  <c r="J108" i="11"/>
  <c r="K108" i="11" a="1"/>
  <c r="K108" i="11"/>
  <c r="L108" i="11" a="1"/>
  <c r="L108" i="11"/>
  <c r="M108" i="11" a="1"/>
  <c r="M108" i="11"/>
  <c r="N108" i="11" a="1"/>
  <c r="N108" i="11"/>
  <c r="J109" i="11" a="1"/>
  <c r="J109" i="11"/>
  <c r="K109" i="11" a="1"/>
  <c r="K109" i="11"/>
  <c r="L109" i="11" a="1"/>
  <c r="L109" i="11"/>
  <c r="M109" i="11" a="1"/>
  <c r="M109" i="11"/>
  <c r="N109" i="11" a="1"/>
  <c r="N109" i="11"/>
  <c r="J110" i="11" a="1"/>
  <c r="J110" i="11"/>
  <c r="K110" i="11" a="1"/>
  <c r="K110" i="11"/>
  <c r="L110" i="11" a="1"/>
  <c r="L110" i="11"/>
  <c r="M110" i="11" a="1"/>
  <c r="M110" i="11"/>
  <c r="N110" i="11" a="1"/>
  <c r="N110" i="11"/>
  <c r="J111" i="11" a="1"/>
  <c r="J111" i="11"/>
  <c r="K111" i="11" a="1"/>
  <c r="K111" i="11"/>
  <c r="L111" i="11" a="1"/>
  <c r="L111" i="11"/>
  <c r="M111" i="11" a="1"/>
  <c r="M111" i="11"/>
  <c r="N111" i="11" a="1"/>
  <c r="N111" i="11"/>
  <c r="J112" i="11" a="1"/>
  <c r="J112" i="11"/>
  <c r="K112" i="11" a="1"/>
  <c r="K112" i="11"/>
  <c r="L112" i="11" a="1"/>
  <c r="L112" i="11"/>
  <c r="M112" i="11" a="1"/>
  <c r="M112" i="11"/>
  <c r="N112" i="11" a="1"/>
  <c r="N112" i="11"/>
  <c r="J113" i="11" a="1"/>
  <c r="J113" i="11"/>
  <c r="K113" i="11" a="1"/>
  <c r="K113" i="11"/>
  <c r="L113" i="11" a="1"/>
  <c r="L113" i="11"/>
  <c r="M113" i="11" a="1"/>
  <c r="M113" i="11"/>
  <c r="N113" i="11" a="1"/>
  <c r="N113" i="11"/>
  <c r="J114" i="11" a="1"/>
  <c r="J114" i="11"/>
  <c r="K114" i="11" a="1"/>
  <c r="K114" i="11"/>
  <c r="L114" i="11" a="1"/>
  <c r="L114" i="11"/>
  <c r="M114" i="11" a="1"/>
  <c r="M114" i="11"/>
  <c r="N114" i="11" a="1"/>
  <c r="N114" i="11"/>
  <c r="J115" i="11" a="1"/>
  <c r="J115" i="11"/>
  <c r="K115" i="11" a="1"/>
  <c r="K115" i="11"/>
  <c r="L115" i="11" a="1"/>
  <c r="L115" i="11"/>
  <c r="M115" i="11" a="1"/>
  <c r="M115" i="11"/>
  <c r="N115" i="11" a="1"/>
  <c r="N115" i="11"/>
  <c r="J116" i="11" a="1"/>
  <c r="J116" i="11"/>
  <c r="K116" i="11" a="1"/>
  <c r="K116" i="11"/>
  <c r="L116" i="11" a="1"/>
  <c r="L116" i="11"/>
  <c r="M116" i="11" a="1"/>
  <c r="M116" i="11"/>
  <c r="N116" i="11" a="1"/>
  <c r="N116" i="11"/>
  <c r="J117" i="11" a="1"/>
  <c r="J117" i="11"/>
  <c r="K117" i="11" a="1"/>
  <c r="K117" i="11"/>
  <c r="L117" i="11" a="1"/>
  <c r="L117" i="11"/>
  <c r="M117" i="11" a="1"/>
  <c r="M117" i="11"/>
  <c r="N117" i="11" a="1"/>
  <c r="N117" i="11"/>
  <c r="J118" i="11" a="1"/>
  <c r="J118" i="11"/>
  <c r="K118" i="11" a="1"/>
  <c r="K118" i="11"/>
  <c r="L118" i="11" a="1"/>
  <c r="L118" i="11"/>
  <c r="M118" i="11" a="1"/>
  <c r="M118" i="11"/>
  <c r="N118" i="11" a="1"/>
  <c r="N118" i="11"/>
  <c r="J119" i="11" a="1"/>
  <c r="J119" i="11"/>
  <c r="K119" i="11" a="1"/>
  <c r="K119" i="11"/>
  <c r="L119" i="11" a="1"/>
  <c r="L119" i="11"/>
  <c r="M119" i="11" a="1"/>
  <c r="M119" i="11"/>
  <c r="N119" i="11" a="1"/>
  <c r="N119" i="11"/>
  <c r="J120" i="11" a="1"/>
  <c r="J120" i="11"/>
  <c r="K120" i="11" a="1"/>
  <c r="K120" i="11"/>
  <c r="L120" i="11" a="1"/>
  <c r="L120" i="11"/>
  <c r="M120" i="11" a="1"/>
  <c r="M120" i="11"/>
  <c r="N120" i="11" a="1"/>
  <c r="N120" i="11"/>
  <c r="J121" i="11" a="1"/>
  <c r="J121" i="11"/>
  <c r="K121" i="11" a="1"/>
  <c r="K121" i="11"/>
  <c r="L121" i="11" a="1"/>
  <c r="L121" i="11"/>
  <c r="M121" i="11" a="1"/>
  <c r="M121" i="11"/>
  <c r="N121" i="11" a="1"/>
  <c r="N121" i="11"/>
  <c r="J122" i="11" a="1"/>
  <c r="J122" i="11"/>
  <c r="K122" i="11" a="1"/>
  <c r="K122" i="11"/>
  <c r="L122" i="11" a="1"/>
  <c r="L122" i="11"/>
  <c r="M122" i="11" a="1"/>
  <c r="M122" i="11"/>
  <c r="N122" i="11" a="1"/>
  <c r="N122" i="11"/>
  <c r="J123" i="11" a="1"/>
  <c r="J123" i="11"/>
  <c r="K123" i="11" a="1"/>
  <c r="K123" i="11"/>
  <c r="L123" i="11" a="1"/>
  <c r="L123" i="11"/>
  <c r="M123" i="11" a="1"/>
  <c r="M123" i="11"/>
  <c r="N123" i="11" a="1"/>
  <c r="N123" i="11"/>
  <c r="J124" i="11" a="1"/>
  <c r="J124" i="11"/>
  <c r="K124" i="11" a="1"/>
  <c r="K124" i="11"/>
  <c r="L124" i="11" a="1"/>
  <c r="L124" i="11"/>
  <c r="M124" i="11" a="1"/>
  <c r="M124" i="11"/>
  <c r="N124" i="11" a="1"/>
  <c r="N124" i="11"/>
  <c r="J125" i="11" a="1"/>
  <c r="J125" i="11"/>
  <c r="K125" i="11" a="1"/>
  <c r="K125" i="11"/>
  <c r="L125" i="11" a="1"/>
  <c r="L125" i="11"/>
  <c r="M125" i="11" a="1"/>
  <c r="M125" i="11"/>
  <c r="N125" i="11" a="1"/>
  <c r="N125" i="11"/>
  <c r="J126" i="11" a="1"/>
  <c r="J126" i="11"/>
  <c r="K126" i="11" a="1"/>
  <c r="K126" i="11"/>
  <c r="L126" i="11" a="1"/>
  <c r="L126" i="11"/>
  <c r="M126" i="11" a="1"/>
  <c r="M126" i="11"/>
  <c r="N126" i="11" a="1"/>
  <c r="N126" i="11"/>
  <c r="J127" i="11" a="1"/>
  <c r="J127" i="11"/>
  <c r="K127" i="11" a="1"/>
  <c r="K127" i="11"/>
  <c r="L127" i="11" a="1"/>
  <c r="L127" i="11"/>
  <c r="M127" i="11" a="1"/>
  <c r="M127" i="11"/>
  <c r="N127" i="11" a="1"/>
  <c r="N127" i="11"/>
  <c r="J128" i="11" a="1"/>
  <c r="J128" i="11"/>
  <c r="K128" i="11" a="1"/>
  <c r="K128" i="11"/>
  <c r="L128" i="11" a="1"/>
  <c r="L128" i="11"/>
  <c r="M128" i="11" a="1"/>
  <c r="M128" i="11"/>
  <c r="N128" i="11" a="1"/>
  <c r="N128" i="11"/>
  <c r="J129" i="11" a="1"/>
  <c r="J129" i="11"/>
  <c r="K129" i="11" a="1"/>
  <c r="K129" i="11"/>
  <c r="L129" i="11" a="1"/>
  <c r="L129" i="11"/>
  <c r="M129" i="11" a="1"/>
  <c r="M129" i="11"/>
  <c r="N129" i="11" a="1"/>
  <c r="N129" i="11"/>
  <c r="J130" i="11" a="1"/>
  <c r="J130" i="11"/>
  <c r="K130" i="11" a="1"/>
  <c r="K130" i="11"/>
  <c r="L130" i="11" a="1"/>
  <c r="L130" i="11"/>
  <c r="M130" i="11" a="1"/>
  <c r="M130" i="11"/>
  <c r="N130" i="11" a="1"/>
  <c r="N130" i="11"/>
  <c r="J131" i="11" a="1"/>
  <c r="J131" i="11"/>
  <c r="K131" i="11" a="1"/>
  <c r="K131" i="11"/>
  <c r="L131" i="11" a="1"/>
  <c r="L131" i="11"/>
  <c r="M131" i="11" a="1"/>
  <c r="M131" i="11"/>
  <c r="N131" i="11" a="1"/>
  <c r="N131" i="11"/>
  <c r="J132" i="11" a="1"/>
  <c r="J132" i="11"/>
  <c r="K132" i="11" a="1"/>
  <c r="K132" i="11"/>
  <c r="L132" i="11" a="1"/>
  <c r="L132" i="11"/>
  <c r="M132" i="11" a="1"/>
  <c r="M132" i="11"/>
  <c r="N132" i="11" a="1"/>
  <c r="N132" i="11"/>
  <c r="J133" i="11" a="1"/>
  <c r="J133" i="11"/>
  <c r="K133" i="11" a="1"/>
  <c r="K133" i="11"/>
  <c r="L133" i="11" a="1"/>
  <c r="L133" i="11"/>
  <c r="M133" i="11" a="1"/>
  <c r="M133" i="11"/>
  <c r="N133" i="11" a="1"/>
  <c r="N133" i="11"/>
  <c r="J134" i="11" a="1"/>
  <c r="J134" i="11"/>
  <c r="K134" i="11" a="1"/>
  <c r="K134" i="11"/>
  <c r="L134" i="11" a="1"/>
  <c r="L134" i="11"/>
  <c r="M134" i="11" a="1"/>
  <c r="M134" i="11"/>
  <c r="N134" i="11" a="1"/>
  <c r="N134" i="11"/>
  <c r="J135" i="11" a="1"/>
  <c r="J135" i="11"/>
  <c r="K135" i="11" a="1"/>
  <c r="K135" i="11"/>
  <c r="L135" i="11" a="1"/>
  <c r="L135" i="11"/>
  <c r="M135" i="11" a="1"/>
  <c r="M135" i="11"/>
  <c r="N135" i="11" a="1"/>
  <c r="N135" i="11"/>
  <c r="J136" i="11" a="1"/>
  <c r="J136" i="11"/>
  <c r="K136" i="11" a="1"/>
  <c r="K136" i="11"/>
  <c r="L136" i="11" a="1"/>
  <c r="L136" i="11"/>
  <c r="M136" i="11" a="1"/>
  <c r="M136" i="11"/>
  <c r="N136" i="11" a="1"/>
  <c r="N136" i="11"/>
  <c r="J137" i="11" a="1"/>
  <c r="J137" i="11"/>
  <c r="K137" i="11" a="1"/>
  <c r="K137" i="11"/>
  <c r="L137" i="11" a="1"/>
  <c r="L137" i="11"/>
  <c r="M137" i="11" a="1"/>
  <c r="M137" i="11"/>
  <c r="N137" i="11" a="1"/>
  <c r="N137" i="11"/>
  <c r="J138" i="11" a="1"/>
  <c r="J138" i="11"/>
  <c r="K138" i="11" a="1"/>
  <c r="K138" i="11"/>
  <c r="L138" i="11" a="1"/>
  <c r="L138" i="11"/>
  <c r="M138" i="11" a="1"/>
  <c r="M138" i="11"/>
  <c r="N138" i="11" a="1"/>
  <c r="N138" i="11"/>
  <c r="J139" i="11" a="1"/>
  <c r="J139" i="11"/>
  <c r="K139" i="11" a="1"/>
  <c r="K139" i="11"/>
  <c r="L139" i="11" a="1"/>
  <c r="L139" i="11"/>
  <c r="M139" i="11" a="1"/>
  <c r="M139" i="11"/>
  <c r="N139" i="11" a="1"/>
  <c r="N139" i="11"/>
  <c r="J140" i="11" a="1"/>
  <c r="J140" i="11"/>
  <c r="K140" i="11" a="1"/>
  <c r="K140" i="11"/>
  <c r="L140" i="11" a="1"/>
  <c r="L140" i="11"/>
  <c r="M140" i="11" a="1"/>
  <c r="M140" i="11"/>
  <c r="N140" i="11" a="1"/>
  <c r="N140" i="11"/>
  <c r="J141" i="11" a="1"/>
  <c r="J141" i="11"/>
  <c r="K141" i="11" a="1"/>
  <c r="K141" i="11"/>
  <c r="L141" i="11" a="1"/>
  <c r="L141" i="11"/>
  <c r="M141" i="11" a="1"/>
  <c r="M141" i="11"/>
  <c r="N141" i="11" a="1"/>
  <c r="N141" i="11"/>
  <c r="J142" i="11" a="1"/>
  <c r="J142" i="11"/>
  <c r="K142" i="11" a="1"/>
  <c r="K142" i="11"/>
  <c r="L142" i="11" a="1"/>
  <c r="L142" i="11"/>
  <c r="M142" i="11" a="1"/>
  <c r="M142" i="11"/>
  <c r="N142" i="11" a="1"/>
  <c r="N142" i="11"/>
  <c r="J143" i="11" a="1"/>
  <c r="J143" i="11"/>
  <c r="K143" i="11" a="1"/>
  <c r="K143" i="11"/>
  <c r="L143" i="11" a="1"/>
  <c r="L143" i="11"/>
  <c r="M143" i="11" a="1"/>
  <c r="M143" i="11"/>
  <c r="N143" i="11" a="1"/>
  <c r="N143" i="11"/>
  <c r="J144" i="11" a="1"/>
  <c r="J144" i="11"/>
  <c r="K144" i="11" a="1"/>
  <c r="K144" i="11"/>
  <c r="L144" i="11" a="1"/>
  <c r="L144" i="11"/>
  <c r="M144" i="11" a="1"/>
  <c r="M144" i="11"/>
  <c r="N144" i="11" a="1"/>
  <c r="N144" i="11"/>
  <c r="J145" i="11" a="1"/>
  <c r="J145" i="11"/>
  <c r="K145" i="11" a="1"/>
  <c r="K145" i="11"/>
  <c r="L145" i="11" a="1"/>
  <c r="L145" i="11"/>
  <c r="M145" i="11" a="1"/>
  <c r="M145" i="11"/>
  <c r="N145" i="11" a="1"/>
  <c r="N145" i="11"/>
  <c r="J146" i="11" a="1"/>
  <c r="J146" i="11"/>
  <c r="K146" i="11" a="1"/>
  <c r="K146" i="11"/>
  <c r="L146" i="11" a="1"/>
  <c r="L146" i="11"/>
  <c r="M146" i="11" a="1"/>
  <c r="M146" i="11"/>
  <c r="N146" i="11" a="1"/>
  <c r="N146" i="11"/>
  <c r="J147" i="11" a="1"/>
  <c r="J147" i="11"/>
  <c r="K147" i="11" a="1"/>
  <c r="K147" i="11"/>
  <c r="L147" i="11" a="1"/>
  <c r="L147" i="11"/>
  <c r="M147" i="11" a="1"/>
  <c r="M147" i="11"/>
  <c r="N147" i="11" a="1"/>
  <c r="N147" i="11"/>
  <c r="J148" i="11" a="1"/>
  <c r="J148" i="11"/>
  <c r="K148" i="11" a="1"/>
  <c r="K148" i="11"/>
  <c r="L148" i="11" a="1"/>
  <c r="L148" i="11"/>
  <c r="M148" i="11" a="1"/>
  <c r="M148" i="11"/>
  <c r="N148" i="11" a="1"/>
  <c r="N148" i="11"/>
  <c r="J149" i="11" a="1"/>
  <c r="J149" i="11"/>
  <c r="K149" i="11" a="1"/>
  <c r="K149" i="11"/>
  <c r="L149" i="11" a="1"/>
  <c r="L149" i="11"/>
  <c r="M149" i="11" a="1"/>
  <c r="M149" i="11"/>
  <c r="N149" i="11" a="1"/>
  <c r="N149" i="11"/>
  <c r="J150" i="11" a="1"/>
  <c r="J150" i="11"/>
  <c r="K150" i="11" a="1"/>
  <c r="K150" i="11"/>
  <c r="L150" i="11" a="1"/>
  <c r="L150" i="11"/>
  <c r="M150" i="11" a="1"/>
  <c r="M150" i="11"/>
  <c r="N150" i="11" a="1"/>
  <c r="N150" i="11"/>
  <c r="J151" i="11" a="1"/>
  <c r="J151" i="11"/>
  <c r="K151" i="11" a="1"/>
  <c r="K151" i="11"/>
  <c r="L151" i="11" a="1"/>
  <c r="L151" i="11"/>
  <c r="M151" i="11" a="1"/>
  <c r="M151" i="11"/>
  <c r="N151" i="11" a="1"/>
  <c r="N151" i="11"/>
  <c r="J152" i="11" a="1"/>
  <c r="J152" i="11"/>
  <c r="K152" i="11" a="1"/>
  <c r="K152" i="11"/>
  <c r="L152" i="11" a="1"/>
  <c r="L152" i="11"/>
  <c r="M152" i="11" a="1"/>
  <c r="M152" i="11"/>
  <c r="N152" i="11" a="1"/>
  <c r="N152" i="11"/>
  <c r="J153" i="11" a="1"/>
  <c r="J153" i="11"/>
  <c r="K153" i="11" a="1"/>
  <c r="K153" i="11"/>
  <c r="L153" i="11" a="1"/>
  <c r="L153" i="11"/>
  <c r="M153" i="11" a="1"/>
  <c r="M153" i="11"/>
  <c r="N153" i="11" a="1"/>
  <c r="N153" i="11"/>
  <c r="J154" i="11" a="1"/>
  <c r="J154" i="11"/>
  <c r="K154" i="11" a="1"/>
  <c r="K154" i="11"/>
  <c r="L154" i="11" a="1"/>
  <c r="L154" i="11"/>
  <c r="M154" i="11" a="1"/>
  <c r="M154" i="11"/>
  <c r="N154" i="11" a="1"/>
  <c r="N154" i="11"/>
  <c r="J155" i="11" a="1"/>
  <c r="J155" i="11"/>
  <c r="K155" i="11" a="1"/>
  <c r="K155" i="11"/>
  <c r="L155" i="11" a="1"/>
  <c r="L155" i="11"/>
  <c r="M155" i="11" a="1"/>
  <c r="M155" i="11"/>
  <c r="N155" i="11" a="1"/>
  <c r="N155" i="11"/>
  <c r="J156" i="11" a="1"/>
  <c r="J156" i="11"/>
  <c r="K156" i="11" a="1"/>
  <c r="K156" i="11"/>
  <c r="L156" i="11" a="1"/>
  <c r="L156" i="11"/>
  <c r="M156" i="11" a="1"/>
  <c r="M156" i="11"/>
  <c r="N156" i="11" a="1"/>
  <c r="N156" i="11"/>
  <c r="J157" i="11" a="1"/>
  <c r="J157" i="11"/>
  <c r="K157" i="11" a="1"/>
  <c r="K157" i="11"/>
  <c r="L157" i="11" a="1"/>
  <c r="L157" i="11"/>
  <c r="M157" i="11" a="1"/>
  <c r="M157" i="11"/>
  <c r="N157" i="11" a="1"/>
  <c r="N157" i="11"/>
  <c r="J158" i="11" a="1"/>
  <c r="J158" i="11"/>
  <c r="K158" i="11" a="1"/>
  <c r="K158" i="11"/>
  <c r="L158" i="11" a="1"/>
  <c r="L158" i="11"/>
  <c r="M158" i="11" a="1"/>
  <c r="M158" i="11"/>
  <c r="N158" i="11" a="1"/>
  <c r="N158" i="11"/>
  <c r="J159" i="11" a="1"/>
  <c r="J159" i="11"/>
  <c r="K159" i="11" a="1"/>
  <c r="K159" i="11"/>
  <c r="L159" i="11" a="1"/>
  <c r="L159" i="11"/>
  <c r="M159" i="11" a="1"/>
  <c r="M159" i="11"/>
  <c r="N159" i="11" a="1"/>
  <c r="N159" i="11"/>
  <c r="J160" i="11" a="1"/>
  <c r="J160" i="11"/>
  <c r="K160" i="11" a="1"/>
  <c r="K160" i="11"/>
  <c r="L160" i="11" a="1"/>
  <c r="L160" i="11"/>
  <c r="M160" i="11" a="1"/>
  <c r="M160" i="11"/>
  <c r="N160" i="11" a="1"/>
  <c r="N160" i="11"/>
  <c r="J161" i="11" a="1"/>
  <c r="J161" i="11"/>
  <c r="K161" i="11" a="1"/>
  <c r="K161" i="11"/>
  <c r="L161" i="11" a="1"/>
  <c r="L161" i="11"/>
  <c r="M161" i="11" a="1"/>
  <c r="M161" i="11"/>
  <c r="N161" i="11" a="1"/>
  <c r="N161" i="11"/>
  <c r="J162" i="11" a="1"/>
  <c r="J162" i="11"/>
  <c r="K162" i="11" a="1"/>
  <c r="K162" i="11"/>
  <c r="L162" i="11" a="1"/>
  <c r="L162" i="11"/>
  <c r="M162" i="11" a="1"/>
  <c r="M162" i="11"/>
  <c r="N162" i="11" a="1"/>
  <c r="N162" i="11"/>
  <c r="J163" i="11" a="1"/>
  <c r="J163" i="11"/>
  <c r="K163" i="11" a="1"/>
  <c r="K163" i="11"/>
  <c r="L163" i="11" a="1"/>
  <c r="L163" i="11"/>
  <c r="M163" i="11" a="1"/>
  <c r="M163" i="11"/>
  <c r="N163" i="11" a="1"/>
  <c r="N163" i="11"/>
  <c r="J164" i="11" a="1"/>
  <c r="J164" i="11"/>
  <c r="K164" i="11" a="1"/>
  <c r="K164" i="11"/>
  <c r="L164" i="11" a="1"/>
  <c r="L164" i="11"/>
  <c r="M164" i="11" a="1"/>
  <c r="M164" i="11"/>
  <c r="N164" i="11" a="1"/>
  <c r="N164" i="11"/>
  <c r="J165" i="11" a="1"/>
  <c r="J165" i="11"/>
  <c r="K165" i="11" a="1"/>
  <c r="K165" i="11"/>
  <c r="L165" i="11" a="1"/>
  <c r="L165" i="11"/>
  <c r="M165" i="11" a="1"/>
  <c r="M165" i="11"/>
  <c r="N165" i="11" a="1"/>
  <c r="N165" i="11"/>
  <c r="J166" i="11" a="1"/>
  <c r="J166" i="11"/>
  <c r="K166" i="11" a="1"/>
  <c r="K166" i="11"/>
  <c r="L166" i="11" a="1"/>
  <c r="L166" i="11"/>
  <c r="M166" i="11" a="1"/>
  <c r="M166" i="11"/>
  <c r="N166" i="11" a="1"/>
  <c r="N166" i="11"/>
  <c r="J167" i="11" a="1"/>
  <c r="J167" i="11"/>
  <c r="K167" i="11" a="1"/>
  <c r="K167" i="11"/>
  <c r="L167" i="11" a="1"/>
  <c r="L167" i="11"/>
  <c r="M167" i="11" a="1"/>
  <c r="M167" i="11"/>
  <c r="N167" i="11" a="1"/>
  <c r="N167" i="11"/>
  <c r="J168" i="11" a="1"/>
  <c r="J168" i="11"/>
  <c r="K168" i="11" a="1"/>
  <c r="K168" i="11"/>
  <c r="L168" i="11" a="1"/>
  <c r="L168" i="11"/>
  <c r="M168" i="11" a="1"/>
  <c r="M168" i="11"/>
  <c r="N168" i="11" a="1"/>
  <c r="N168" i="11"/>
  <c r="J169" i="11" a="1"/>
  <c r="J169" i="11"/>
  <c r="K169" i="11" a="1"/>
  <c r="K169" i="11"/>
  <c r="L169" i="11" a="1"/>
  <c r="L169" i="11"/>
  <c r="M169" i="11" a="1"/>
  <c r="M169" i="11"/>
  <c r="N169" i="11" a="1"/>
  <c r="N169" i="11"/>
  <c r="J170" i="11" a="1"/>
  <c r="J170" i="11"/>
  <c r="K170" i="11" a="1"/>
  <c r="K170" i="11"/>
  <c r="L170" i="11" a="1"/>
  <c r="L170" i="11"/>
  <c r="M170" i="11" a="1"/>
  <c r="M170" i="11"/>
  <c r="N170" i="11" a="1"/>
  <c r="N170" i="11"/>
  <c r="J171" i="11" a="1"/>
  <c r="J171" i="11"/>
  <c r="K171" i="11" a="1"/>
  <c r="K171" i="11"/>
  <c r="L171" i="11" a="1"/>
  <c r="L171" i="11"/>
  <c r="M171" i="11" a="1"/>
  <c r="M171" i="11"/>
  <c r="N171" i="11" a="1"/>
  <c r="N171" i="11"/>
  <c r="J172" i="11" a="1"/>
  <c r="J172" i="11"/>
  <c r="K172" i="11" a="1"/>
  <c r="K172" i="11"/>
  <c r="L172" i="11" a="1"/>
  <c r="L172" i="11"/>
  <c r="M172" i="11" a="1"/>
  <c r="M172" i="11"/>
  <c r="N172" i="11" a="1"/>
  <c r="N172" i="11"/>
  <c r="J173" i="11" a="1"/>
  <c r="J173" i="11"/>
  <c r="K173" i="11" a="1"/>
  <c r="K173" i="11"/>
  <c r="L173" i="11" a="1"/>
  <c r="L173" i="11"/>
  <c r="M173" i="11" a="1"/>
  <c r="M173" i="11"/>
  <c r="N173" i="11" a="1"/>
  <c r="N173" i="11"/>
  <c r="J174" i="11" a="1"/>
  <c r="J174" i="11"/>
  <c r="K174" i="11" a="1"/>
  <c r="K174" i="11"/>
  <c r="L174" i="11" a="1"/>
  <c r="L174" i="11"/>
  <c r="M174" i="11" a="1"/>
  <c r="M174" i="11"/>
  <c r="N174" i="11" a="1"/>
  <c r="N174" i="11"/>
  <c r="J175" i="11" a="1"/>
  <c r="J175" i="11"/>
  <c r="K175" i="11" a="1"/>
  <c r="K175" i="11"/>
  <c r="L175" i="11" a="1"/>
  <c r="L175" i="11"/>
  <c r="M175" i="11" a="1"/>
  <c r="M175" i="11"/>
  <c r="N175" i="11" a="1"/>
  <c r="N175" i="11"/>
  <c r="J176" i="11" a="1"/>
  <c r="J176" i="11"/>
  <c r="K176" i="11" a="1"/>
  <c r="K176" i="11"/>
  <c r="L176" i="11" a="1"/>
  <c r="L176" i="11"/>
  <c r="M176" i="11" a="1"/>
  <c r="M176" i="11"/>
  <c r="N176" i="11" a="1"/>
  <c r="N176" i="11"/>
  <c r="J177" i="11" a="1"/>
  <c r="J177" i="11"/>
  <c r="K177" i="11" a="1"/>
  <c r="K177" i="11"/>
  <c r="L177" i="11" a="1"/>
  <c r="L177" i="11"/>
  <c r="M177" i="11" a="1"/>
  <c r="M177" i="11"/>
  <c r="N177" i="11" a="1"/>
  <c r="N177" i="11"/>
  <c r="J178" i="11" a="1"/>
  <c r="J178" i="11"/>
  <c r="K178" i="11" a="1"/>
  <c r="K178" i="11"/>
  <c r="L178" i="11" a="1"/>
  <c r="L178" i="11"/>
  <c r="M178" i="11" a="1"/>
  <c r="M178" i="11"/>
  <c r="N178" i="11" a="1"/>
  <c r="N178" i="11"/>
  <c r="J179" i="11" a="1"/>
  <c r="J179" i="11"/>
  <c r="K179" i="11" a="1"/>
  <c r="K179" i="11"/>
  <c r="L179" i="11" a="1"/>
  <c r="L179" i="11"/>
  <c r="M179" i="11" a="1"/>
  <c r="M179" i="11"/>
  <c r="N179" i="11" a="1"/>
  <c r="N179" i="11"/>
  <c r="J180" i="11" a="1"/>
  <c r="J180" i="11"/>
  <c r="K180" i="11" a="1"/>
  <c r="K180" i="11"/>
  <c r="L180" i="11" a="1"/>
  <c r="L180" i="11"/>
  <c r="M180" i="11" a="1"/>
  <c r="M180" i="11"/>
  <c r="N180" i="11" a="1"/>
  <c r="N180" i="11"/>
  <c r="J181" i="11" a="1"/>
  <c r="J181" i="11"/>
  <c r="K181" i="11" a="1"/>
  <c r="K181" i="11"/>
  <c r="L181" i="11" a="1"/>
  <c r="L181" i="11"/>
  <c r="M181" i="11" a="1"/>
  <c r="M181" i="11"/>
  <c r="N181" i="11" a="1"/>
  <c r="N181" i="11"/>
  <c r="J182" i="11" a="1"/>
  <c r="J182" i="11"/>
  <c r="K182" i="11" a="1"/>
  <c r="K182" i="11"/>
  <c r="L182" i="11" a="1"/>
  <c r="L182" i="11"/>
  <c r="M182" i="11" a="1"/>
  <c r="M182" i="11"/>
  <c r="N182" i="11" a="1"/>
  <c r="N182" i="11"/>
  <c r="J183" i="11" a="1"/>
  <c r="J183" i="11"/>
  <c r="K183" i="11" a="1"/>
  <c r="K183" i="11"/>
  <c r="L183" i="11" a="1"/>
  <c r="L183" i="11"/>
  <c r="M183" i="11" a="1"/>
  <c r="M183" i="11"/>
  <c r="N183" i="11" a="1"/>
  <c r="N183" i="11"/>
  <c r="J184" i="11" a="1"/>
  <c r="J184" i="11"/>
  <c r="K184" i="11" a="1"/>
  <c r="K184" i="11"/>
  <c r="L184" i="11" a="1"/>
  <c r="L184" i="11"/>
  <c r="M184" i="11" a="1"/>
  <c r="M184" i="11"/>
  <c r="N184" i="11" a="1"/>
  <c r="N184" i="11"/>
  <c r="J185" i="11" a="1"/>
  <c r="J185" i="11"/>
  <c r="K185" i="11" a="1"/>
  <c r="K185" i="11"/>
  <c r="L185" i="11" a="1"/>
  <c r="L185" i="11"/>
  <c r="M185" i="11" a="1"/>
  <c r="M185" i="11"/>
  <c r="N185" i="11" a="1"/>
  <c r="N185" i="11"/>
  <c r="J186" i="11" a="1"/>
  <c r="J186" i="11"/>
  <c r="K186" i="11" a="1"/>
  <c r="K186" i="11"/>
  <c r="L186" i="11" a="1"/>
  <c r="L186" i="11"/>
  <c r="M186" i="11" a="1"/>
  <c r="M186" i="11"/>
  <c r="N186" i="11" a="1"/>
  <c r="N186" i="11"/>
  <c r="J187" i="11" a="1"/>
  <c r="J187" i="11"/>
  <c r="K187" i="11" a="1"/>
  <c r="K187" i="11"/>
  <c r="L187" i="11" a="1"/>
  <c r="L187" i="11"/>
  <c r="M187" i="11" a="1"/>
  <c r="M187" i="11"/>
  <c r="N187" i="11" a="1"/>
  <c r="N187" i="11"/>
  <c r="J188" i="11" a="1"/>
  <c r="J188" i="11"/>
  <c r="K188" i="11" a="1"/>
  <c r="K188" i="11"/>
  <c r="L188" i="11" a="1"/>
  <c r="L188" i="11"/>
  <c r="M188" i="11" a="1"/>
  <c r="M188" i="11"/>
  <c r="N188" i="11" a="1"/>
  <c r="N188" i="11"/>
  <c r="J189" i="11" a="1"/>
  <c r="J189" i="11"/>
  <c r="K189" i="11" a="1"/>
  <c r="K189" i="11"/>
  <c r="L189" i="11" a="1"/>
  <c r="L189" i="11"/>
  <c r="M189" i="11" a="1"/>
  <c r="M189" i="11"/>
  <c r="N189" i="11" a="1"/>
  <c r="N189" i="11"/>
  <c r="J190" i="10" a="1"/>
  <c r="J190" i="10"/>
  <c r="K190" i="10" a="1"/>
  <c r="K190" i="10"/>
  <c r="L190" i="10" a="1"/>
  <c r="L190" i="10"/>
  <c r="M190" i="10" a="1"/>
  <c r="M190" i="10"/>
  <c r="N190" i="10" a="1"/>
  <c r="N190" i="10"/>
  <c r="J191" i="10" a="1"/>
  <c r="J191" i="10"/>
  <c r="K191" i="10" a="1"/>
  <c r="K191" i="10"/>
  <c r="L191" i="10" a="1"/>
  <c r="L191" i="10"/>
  <c r="M191" i="10" a="1"/>
  <c r="M191" i="10"/>
  <c r="N191" i="10" a="1"/>
  <c r="N191" i="10"/>
  <c r="J192" i="10" a="1"/>
  <c r="J192" i="10"/>
  <c r="K192" i="10" a="1"/>
  <c r="K192" i="10"/>
  <c r="L192" i="10" a="1"/>
  <c r="L192" i="10"/>
  <c r="M192" i="10" a="1"/>
  <c r="M192" i="10"/>
  <c r="N192" i="10" a="1"/>
  <c r="N192" i="10"/>
  <c r="J193" i="10" a="1"/>
  <c r="J193" i="10"/>
  <c r="K193" i="10" a="1"/>
  <c r="K193" i="10"/>
  <c r="L193" i="10" a="1"/>
  <c r="L193" i="10"/>
  <c r="M193" i="10" a="1"/>
  <c r="M193" i="10"/>
  <c r="N193" i="10" a="1"/>
  <c r="N193" i="10"/>
  <c r="J194" i="10" a="1"/>
  <c r="J194" i="10"/>
  <c r="K194" i="10" a="1"/>
  <c r="K194" i="10"/>
  <c r="L194" i="10" a="1"/>
  <c r="L194" i="10"/>
  <c r="M194" i="10" a="1"/>
  <c r="M194" i="10"/>
  <c r="N194" i="10" a="1"/>
  <c r="N194" i="10"/>
  <c r="J195" i="10" a="1"/>
  <c r="J195" i="10"/>
  <c r="K195" i="10" a="1"/>
  <c r="K195" i="10"/>
  <c r="L195" i="10" a="1"/>
  <c r="L195" i="10"/>
  <c r="M195" i="10" a="1"/>
  <c r="M195" i="10"/>
  <c r="N195" i="10" a="1"/>
  <c r="N195" i="10"/>
  <c r="J196" i="10" a="1"/>
  <c r="J196" i="10"/>
  <c r="K196" i="10" a="1"/>
  <c r="K196" i="10"/>
  <c r="L196" i="10" a="1"/>
  <c r="L196" i="10"/>
  <c r="M196" i="10" a="1"/>
  <c r="M196" i="10"/>
  <c r="N196" i="10" a="1"/>
  <c r="N196" i="10"/>
  <c r="J197" i="10" a="1"/>
  <c r="J197" i="10"/>
  <c r="K197" i="10" a="1"/>
  <c r="K197" i="10"/>
  <c r="L197" i="10" a="1"/>
  <c r="L197" i="10"/>
  <c r="M197" i="10" a="1"/>
  <c r="M197" i="10"/>
  <c r="N197" i="10" a="1"/>
  <c r="N197" i="10"/>
  <c r="J198" i="10" a="1"/>
  <c r="J198" i="10"/>
  <c r="K198" i="10" a="1"/>
  <c r="K198" i="10"/>
  <c r="L198" i="10" a="1"/>
  <c r="L198" i="10"/>
  <c r="M198" i="10" a="1"/>
  <c r="M198" i="10"/>
  <c r="N198" i="10" a="1"/>
  <c r="N198" i="10"/>
  <c r="J199" i="10" a="1"/>
  <c r="J199" i="10"/>
  <c r="K199" i="10" a="1"/>
  <c r="K199" i="10"/>
  <c r="L199" i="10" a="1"/>
  <c r="L199" i="10"/>
  <c r="M199" i="10" a="1"/>
  <c r="M199" i="10"/>
  <c r="N199" i="10" a="1"/>
  <c r="N199" i="10"/>
  <c r="J200" i="10" a="1"/>
  <c r="J200" i="10"/>
  <c r="K200" i="10" a="1"/>
  <c r="K200" i="10"/>
  <c r="L200" i="10" a="1"/>
  <c r="L200" i="10"/>
  <c r="M200" i="10" a="1"/>
  <c r="M200" i="10"/>
  <c r="N200" i="10" a="1"/>
  <c r="N200" i="10"/>
  <c r="J201" i="10" a="1"/>
  <c r="J201" i="10"/>
  <c r="K201" i="10" a="1"/>
  <c r="K201" i="10"/>
  <c r="L201" i="10" a="1"/>
  <c r="L201" i="10"/>
  <c r="M201" i="10" a="1"/>
  <c r="M201" i="10"/>
  <c r="N201" i="10" a="1"/>
  <c r="N201" i="10"/>
  <c r="J202" i="10" a="1"/>
  <c r="J202" i="10"/>
  <c r="K202" i="10" a="1"/>
  <c r="K202" i="10"/>
  <c r="L202" i="10" a="1"/>
  <c r="L202" i="10"/>
  <c r="M202" i="10" a="1"/>
  <c r="M202" i="10"/>
  <c r="N202" i="10" a="1"/>
  <c r="N202" i="10"/>
  <c r="J203" i="10" a="1"/>
  <c r="J203" i="10"/>
  <c r="K203" i="10" a="1"/>
  <c r="K203" i="10"/>
  <c r="L203" i="10" a="1"/>
  <c r="L203" i="10"/>
  <c r="M203" i="10" a="1"/>
  <c r="M203" i="10"/>
  <c r="N203" i="10" a="1"/>
  <c r="N203" i="10"/>
  <c r="J204" i="10" a="1"/>
  <c r="J204" i="10"/>
  <c r="K204" i="10" a="1"/>
  <c r="K204" i="10"/>
  <c r="L204" i="10" a="1"/>
  <c r="L204" i="10"/>
  <c r="M204" i="10" a="1"/>
  <c r="M204" i="10"/>
  <c r="N204" i="10" a="1"/>
  <c r="N204" i="10"/>
  <c r="J205" i="10" a="1"/>
  <c r="J205" i="10"/>
  <c r="K205" i="10" a="1"/>
  <c r="K205" i="10"/>
  <c r="L205" i="10" a="1"/>
  <c r="L205" i="10"/>
  <c r="M205" i="10" a="1"/>
  <c r="M205" i="10"/>
  <c r="N205" i="10" a="1"/>
  <c r="N205" i="10"/>
  <c r="J206" i="10" a="1"/>
  <c r="J206" i="10"/>
  <c r="K206" i="10" a="1"/>
  <c r="K206" i="10"/>
  <c r="L206" i="10" a="1"/>
  <c r="L206" i="10"/>
  <c r="M206" i="10" a="1"/>
  <c r="M206" i="10"/>
  <c r="N206" i="10" a="1"/>
  <c r="N206" i="10"/>
  <c r="J207" i="10" a="1"/>
  <c r="J207" i="10"/>
  <c r="K207" i="10" a="1"/>
  <c r="K207" i="10"/>
  <c r="L207" i="10" a="1"/>
  <c r="L207" i="10"/>
  <c r="M207" i="10" a="1"/>
  <c r="M207" i="10"/>
  <c r="N207" i="10" a="1"/>
  <c r="N207" i="10"/>
  <c r="J208" i="10" a="1"/>
  <c r="J208" i="10"/>
  <c r="K208" i="10" a="1"/>
  <c r="K208" i="10"/>
  <c r="L208" i="10" a="1"/>
  <c r="L208" i="10"/>
  <c r="M208" i="10" a="1"/>
  <c r="M208" i="10"/>
  <c r="N208" i="10" a="1"/>
  <c r="N208" i="10"/>
  <c r="J209" i="10" a="1"/>
  <c r="J209" i="10"/>
  <c r="K209" i="10" a="1"/>
  <c r="K209" i="10"/>
  <c r="L209" i="10" a="1"/>
  <c r="L209" i="10"/>
  <c r="M209" i="10" a="1"/>
  <c r="M209" i="10"/>
  <c r="N209" i="10" a="1"/>
  <c r="N209" i="10"/>
  <c r="J210" i="10" a="1"/>
  <c r="J210" i="10"/>
  <c r="K210" i="10" a="1"/>
  <c r="K210" i="10"/>
  <c r="L210" i="10" a="1"/>
  <c r="L210" i="10"/>
  <c r="M210" i="10" a="1"/>
  <c r="M210" i="10"/>
  <c r="N210" i="10" a="1"/>
  <c r="N210" i="10"/>
  <c r="J211" i="10" a="1"/>
  <c r="J211" i="10"/>
  <c r="K211" i="10" a="1"/>
  <c r="K211" i="10"/>
  <c r="L211" i="10" a="1"/>
  <c r="L211" i="10"/>
  <c r="M211" i="10" a="1"/>
  <c r="M211" i="10"/>
  <c r="N211" i="10" a="1"/>
  <c r="N211" i="10"/>
  <c r="J212" i="10" a="1"/>
  <c r="J212" i="10"/>
  <c r="K212" i="10" a="1"/>
  <c r="K212" i="10"/>
  <c r="L212" i="10" a="1"/>
  <c r="L212" i="10"/>
  <c r="M212" i="10" a="1"/>
  <c r="M212" i="10"/>
  <c r="N212" i="10" a="1"/>
  <c r="N212" i="10"/>
  <c r="J213" i="10" a="1"/>
  <c r="J213" i="10"/>
  <c r="K213" i="10" a="1"/>
  <c r="K213" i="10"/>
  <c r="L213" i="10" a="1"/>
  <c r="L213" i="10"/>
  <c r="M213" i="10" a="1"/>
  <c r="M213" i="10"/>
  <c r="N213" i="10" a="1"/>
  <c r="N213" i="10"/>
  <c r="J214" i="10" a="1"/>
  <c r="J214" i="10"/>
  <c r="K214" i="10" a="1"/>
  <c r="K214" i="10"/>
  <c r="L214" i="10" a="1"/>
  <c r="L214" i="10"/>
  <c r="M214" i="10" a="1"/>
  <c r="M214" i="10"/>
  <c r="N214" i="10" a="1"/>
  <c r="N214" i="10"/>
  <c r="J215" i="10" a="1"/>
  <c r="J215" i="10"/>
  <c r="K215" i="10" a="1"/>
  <c r="K215" i="10"/>
  <c r="L215" i="10" a="1"/>
  <c r="L215" i="10"/>
  <c r="M215" i="10" a="1"/>
  <c r="M215" i="10"/>
  <c r="N215" i="10" a="1"/>
  <c r="N215" i="10"/>
  <c r="J216" i="10" a="1"/>
  <c r="J216" i="10"/>
  <c r="K216" i="10" a="1"/>
  <c r="K216" i="10"/>
  <c r="L216" i="10" a="1"/>
  <c r="L216" i="10"/>
  <c r="M216" i="10" a="1"/>
  <c r="M216" i="10"/>
  <c r="N216" i="10" a="1"/>
  <c r="N216" i="10"/>
  <c r="J217" i="10" a="1"/>
  <c r="J217" i="10"/>
  <c r="K217" i="10" a="1"/>
  <c r="K217" i="10"/>
  <c r="L217" i="10" a="1"/>
  <c r="L217" i="10"/>
  <c r="M217" i="10" a="1"/>
  <c r="M217" i="10"/>
  <c r="N217" i="10" a="1"/>
  <c r="N217" i="10"/>
  <c r="J218" i="10" a="1"/>
  <c r="J218" i="10"/>
  <c r="K218" i="10" a="1"/>
  <c r="K218" i="10"/>
  <c r="L218" i="10" a="1"/>
  <c r="L218" i="10"/>
  <c r="M218" i="10" a="1"/>
  <c r="M218" i="10"/>
  <c r="N218" i="10" a="1"/>
  <c r="N218" i="10"/>
  <c r="J219" i="10" a="1"/>
  <c r="J219" i="10"/>
  <c r="K219" i="10" a="1"/>
  <c r="K219" i="10"/>
  <c r="L219" i="10" a="1"/>
  <c r="L219" i="10"/>
  <c r="M219" i="10" a="1"/>
  <c r="M219" i="10"/>
  <c r="N219" i="10" a="1"/>
  <c r="N219" i="10"/>
  <c r="J220" i="10" a="1"/>
  <c r="J220" i="10"/>
  <c r="K220" i="10" a="1"/>
  <c r="K220" i="10"/>
  <c r="L220" i="10" a="1"/>
  <c r="L220" i="10"/>
  <c r="M220" i="10" a="1"/>
  <c r="M220" i="10"/>
  <c r="N220" i="10" a="1"/>
  <c r="N220" i="10"/>
  <c r="H8" i="10"/>
  <c r="H11" i="10"/>
  <c r="J21" i="10" a="1"/>
  <c r="J21" i="10"/>
  <c r="K21" i="10" a="1"/>
  <c r="K21" i="10"/>
  <c r="L21" i="10" a="1"/>
  <c r="L21" i="10"/>
  <c r="M21" i="10" a="1"/>
  <c r="M21" i="10"/>
  <c r="N21" i="10" a="1"/>
  <c r="N21" i="10"/>
  <c r="J22" i="10" a="1"/>
  <c r="J22" i="10"/>
  <c r="K22" i="10" a="1"/>
  <c r="K22" i="10"/>
  <c r="L22" i="10" a="1"/>
  <c r="L22" i="10"/>
  <c r="M22" i="10" a="1"/>
  <c r="M22" i="10"/>
  <c r="N22" i="10" a="1"/>
  <c r="N22" i="10"/>
  <c r="J23" i="10" a="1"/>
  <c r="J23" i="10"/>
  <c r="K23" i="10" a="1"/>
  <c r="K23" i="10"/>
  <c r="L23" i="10" a="1"/>
  <c r="L23" i="10"/>
  <c r="M23" i="10" a="1"/>
  <c r="M23" i="10"/>
  <c r="N23" i="10" a="1"/>
  <c r="N23" i="10"/>
  <c r="J24" i="10" a="1"/>
  <c r="J24" i="10"/>
  <c r="K24" i="10" a="1"/>
  <c r="K24" i="10"/>
  <c r="L24" i="10" a="1"/>
  <c r="L24" i="10"/>
  <c r="M24" i="10" a="1"/>
  <c r="M24" i="10"/>
  <c r="N24" i="10" a="1"/>
  <c r="N24" i="10"/>
  <c r="J25" i="10" a="1"/>
  <c r="J25" i="10"/>
  <c r="K25" i="10" a="1"/>
  <c r="K25" i="10"/>
  <c r="L25" i="10" a="1"/>
  <c r="L25" i="10"/>
  <c r="M25" i="10" a="1"/>
  <c r="M25" i="10"/>
  <c r="N25" i="10" a="1"/>
  <c r="N25" i="10"/>
  <c r="J26" i="10" a="1"/>
  <c r="J26" i="10"/>
  <c r="K26" i="10" a="1"/>
  <c r="K26" i="10"/>
  <c r="L26" i="10" a="1"/>
  <c r="L26" i="10"/>
  <c r="M26" i="10" a="1"/>
  <c r="M26" i="10"/>
  <c r="N26" i="10" a="1"/>
  <c r="N26" i="10"/>
  <c r="J27" i="10" a="1"/>
  <c r="J27" i="10"/>
  <c r="K27" i="10" a="1"/>
  <c r="K27" i="10"/>
  <c r="L27" i="10" a="1"/>
  <c r="L27" i="10"/>
  <c r="M27" i="10" a="1"/>
  <c r="M27" i="10"/>
  <c r="N27" i="10" a="1"/>
  <c r="N27" i="10"/>
  <c r="J28" i="10" a="1"/>
  <c r="J28" i="10"/>
  <c r="K28" i="10" a="1"/>
  <c r="K28" i="10"/>
  <c r="L28" i="10" a="1"/>
  <c r="L28" i="10"/>
  <c r="M28" i="10" a="1"/>
  <c r="M28" i="10"/>
  <c r="N28" i="10" a="1"/>
  <c r="N28" i="10"/>
  <c r="J29" i="10" a="1"/>
  <c r="J29" i="10"/>
  <c r="K29" i="10" a="1"/>
  <c r="K29" i="10"/>
  <c r="L29" i="10" a="1"/>
  <c r="L29" i="10"/>
  <c r="M29" i="10" a="1"/>
  <c r="M29" i="10"/>
  <c r="N29" i="10" a="1"/>
  <c r="N29" i="10"/>
  <c r="J30" i="10" a="1"/>
  <c r="J30" i="10"/>
  <c r="K30" i="10" a="1"/>
  <c r="K30" i="10"/>
  <c r="L30" i="10" a="1"/>
  <c r="L30" i="10"/>
  <c r="M30" i="10" a="1"/>
  <c r="M30" i="10"/>
  <c r="N30" i="10" a="1"/>
  <c r="N30" i="10"/>
  <c r="J31" i="10" a="1"/>
  <c r="J31" i="10"/>
  <c r="K31" i="10" a="1"/>
  <c r="K31" i="10"/>
  <c r="L31" i="10" a="1"/>
  <c r="L31" i="10"/>
  <c r="M31" i="10" a="1"/>
  <c r="M31" i="10"/>
  <c r="N31" i="10" a="1"/>
  <c r="N31" i="10"/>
  <c r="J32" i="10" a="1"/>
  <c r="J32" i="10"/>
  <c r="K32" i="10" a="1"/>
  <c r="K32" i="10"/>
  <c r="L32" i="10" a="1"/>
  <c r="L32" i="10"/>
  <c r="M32" i="10" a="1"/>
  <c r="M32" i="10"/>
  <c r="N32" i="10" a="1"/>
  <c r="N32" i="10"/>
  <c r="J33" i="10" a="1"/>
  <c r="J33" i="10"/>
  <c r="K33" i="10" a="1"/>
  <c r="K33" i="10"/>
  <c r="L33" i="10" a="1"/>
  <c r="L33" i="10"/>
  <c r="M33" i="10" a="1"/>
  <c r="M33" i="10"/>
  <c r="N33" i="10" a="1"/>
  <c r="N33" i="10"/>
  <c r="J34" i="10" a="1"/>
  <c r="J34" i="10"/>
  <c r="K34" i="10" a="1"/>
  <c r="K34" i="10"/>
  <c r="L34" i="10" a="1"/>
  <c r="L34" i="10"/>
  <c r="M34" i="10" a="1"/>
  <c r="M34" i="10"/>
  <c r="N34" i="10" a="1"/>
  <c r="N34" i="10"/>
  <c r="J35" i="10" a="1"/>
  <c r="J35" i="10"/>
  <c r="K35" i="10" a="1"/>
  <c r="K35" i="10"/>
  <c r="L35" i="10" a="1"/>
  <c r="L35" i="10"/>
  <c r="M35" i="10" a="1"/>
  <c r="M35" i="10"/>
  <c r="N35" i="10" a="1"/>
  <c r="N35" i="10"/>
  <c r="J36" i="10" a="1"/>
  <c r="J36" i="10"/>
  <c r="K36" i="10" a="1"/>
  <c r="K36" i="10"/>
  <c r="L36" i="10" a="1"/>
  <c r="L36" i="10"/>
  <c r="M36" i="10" a="1"/>
  <c r="M36" i="10"/>
  <c r="N36" i="10" a="1"/>
  <c r="N36" i="10"/>
  <c r="J37" i="10" a="1"/>
  <c r="J37" i="10"/>
  <c r="K37" i="10" a="1"/>
  <c r="K37" i="10"/>
  <c r="L37" i="10" a="1"/>
  <c r="L37" i="10"/>
  <c r="M37" i="10" a="1"/>
  <c r="M37" i="10"/>
  <c r="N37" i="10" a="1"/>
  <c r="N37" i="10"/>
  <c r="J38" i="10" a="1"/>
  <c r="J38" i="10"/>
  <c r="K38" i="10" a="1"/>
  <c r="K38" i="10"/>
  <c r="L38" i="10" a="1"/>
  <c r="L38" i="10"/>
  <c r="M38" i="10" a="1"/>
  <c r="M38" i="10"/>
  <c r="N38" i="10" a="1"/>
  <c r="N38" i="10"/>
  <c r="J39" i="10" a="1"/>
  <c r="J39" i="10"/>
  <c r="K39" i="10" a="1"/>
  <c r="K39" i="10"/>
  <c r="L39" i="10" a="1"/>
  <c r="L39" i="10"/>
  <c r="M39" i="10" a="1"/>
  <c r="M39" i="10"/>
  <c r="N39" i="10" a="1"/>
  <c r="N39" i="10"/>
  <c r="J40" i="10" a="1"/>
  <c r="J40" i="10"/>
  <c r="K40" i="10" a="1"/>
  <c r="K40" i="10"/>
  <c r="L40" i="10" a="1"/>
  <c r="L40" i="10"/>
  <c r="M40" i="10" a="1"/>
  <c r="M40" i="10"/>
  <c r="N40" i="10" a="1"/>
  <c r="N40" i="10"/>
  <c r="J41" i="10" a="1"/>
  <c r="J41" i="10"/>
  <c r="K41" i="10" a="1"/>
  <c r="K41" i="10"/>
  <c r="L41" i="10" a="1"/>
  <c r="L41" i="10"/>
  <c r="M41" i="10" a="1"/>
  <c r="M41" i="10"/>
  <c r="N41" i="10" a="1"/>
  <c r="N41" i="10"/>
  <c r="J42" i="10" a="1"/>
  <c r="J42" i="10"/>
  <c r="K42" i="10" a="1"/>
  <c r="K42" i="10"/>
  <c r="L42" i="10" a="1"/>
  <c r="L42" i="10"/>
  <c r="M42" i="10" a="1"/>
  <c r="M42" i="10"/>
  <c r="N42" i="10" a="1"/>
  <c r="N42" i="10"/>
  <c r="J43" i="10" a="1"/>
  <c r="J43" i="10"/>
  <c r="K43" i="10" a="1"/>
  <c r="K43" i="10"/>
  <c r="L43" i="10" a="1"/>
  <c r="L43" i="10"/>
  <c r="M43" i="10" a="1"/>
  <c r="M43" i="10"/>
  <c r="N43" i="10" a="1"/>
  <c r="N43" i="10"/>
  <c r="J44" i="10" a="1"/>
  <c r="J44" i="10"/>
  <c r="K44" i="10" a="1"/>
  <c r="K44" i="10"/>
  <c r="L44" i="10" a="1"/>
  <c r="L44" i="10"/>
  <c r="M44" i="10" a="1"/>
  <c r="M44" i="10"/>
  <c r="N44" i="10" a="1"/>
  <c r="N44" i="10"/>
  <c r="J45" i="10" a="1"/>
  <c r="J45" i="10"/>
  <c r="K45" i="10" a="1"/>
  <c r="K45" i="10"/>
  <c r="L45" i="10" a="1"/>
  <c r="L45" i="10"/>
  <c r="M45" i="10" a="1"/>
  <c r="M45" i="10"/>
  <c r="N45" i="10" a="1"/>
  <c r="N45" i="10"/>
  <c r="J46" i="10" a="1"/>
  <c r="J46" i="10"/>
  <c r="K46" i="10" a="1"/>
  <c r="K46" i="10"/>
  <c r="L46" i="10" a="1"/>
  <c r="L46" i="10"/>
  <c r="M46" i="10" a="1"/>
  <c r="M46" i="10"/>
  <c r="N46" i="10" a="1"/>
  <c r="N46" i="10"/>
  <c r="J47" i="10" a="1"/>
  <c r="J47" i="10"/>
  <c r="K47" i="10" a="1"/>
  <c r="K47" i="10"/>
  <c r="L47" i="10" a="1"/>
  <c r="L47" i="10"/>
  <c r="M47" i="10" a="1"/>
  <c r="M47" i="10"/>
  <c r="N47" i="10" a="1"/>
  <c r="N47" i="10"/>
  <c r="J48" i="10" a="1"/>
  <c r="J48" i="10"/>
  <c r="K48" i="10" a="1"/>
  <c r="K48" i="10"/>
  <c r="L48" i="10" a="1"/>
  <c r="L48" i="10"/>
  <c r="M48" i="10" a="1"/>
  <c r="M48" i="10"/>
  <c r="N48" i="10" a="1"/>
  <c r="N48" i="10"/>
  <c r="J49" i="10" a="1"/>
  <c r="J49" i="10"/>
  <c r="K49" i="10" a="1"/>
  <c r="K49" i="10"/>
  <c r="L49" i="10" a="1"/>
  <c r="L49" i="10"/>
  <c r="M49" i="10" a="1"/>
  <c r="M49" i="10"/>
  <c r="N49" i="10" a="1"/>
  <c r="N49" i="10"/>
  <c r="J50" i="10" a="1"/>
  <c r="J50" i="10"/>
  <c r="K50" i="10" a="1"/>
  <c r="K50" i="10"/>
  <c r="L50" i="10" a="1"/>
  <c r="L50" i="10"/>
  <c r="M50" i="10" a="1"/>
  <c r="M50" i="10"/>
  <c r="N50" i="10" a="1"/>
  <c r="N50" i="10"/>
  <c r="J51" i="10" a="1"/>
  <c r="J51" i="10"/>
  <c r="K51" i="10" a="1"/>
  <c r="K51" i="10"/>
  <c r="L51" i="10" a="1"/>
  <c r="L51" i="10"/>
  <c r="M51" i="10" a="1"/>
  <c r="M51" i="10"/>
  <c r="N51" i="10" a="1"/>
  <c r="N51" i="10"/>
  <c r="J52" i="10" a="1"/>
  <c r="J52" i="10"/>
  <c r="K52" i="10" a="1"/>
  <c r="K52" i="10"/>
  <c r="L52" i="10" a="1"/>
  <c r="L52" i="10"/>
  <c r="M52" i="10" a="1"/>
  <c r="M52" i="10"/>
  <c r="N52" i="10" a="1"/>
  <c r="N52" i="10"/>
  <c r="J53" i="10" a="1"/>
  <c r="J53" i="10"/>
  <c r="K53" i="10" a="1"/>
  <c r="K53" i="10"/>
  <c r="L53" i="10" a="1"/>
  <c r="L53" i="10"/>
  <c r="M53" i="10" a="1"/>
  <c r="M53" i="10"/>
  <c r="N53" i="10" a="1"/>
  <c r="N53" i="10"/>
  <c r="J54" i="10" a="1"/>
  <c r="J54" i="10"/>
  <c r="K54" i="10" a="1"/>
  <c r="K54" i="10"/>
  <c r="L54" i="10" a="1"/>
  <c r="L54" i="10"/>
  <c r="M54" i="10" a="1"/>
  <c r="M54" i="10"/>
  <c r="N54" i="10" a="1"/>
  <c r="N54" i="10"/>
  <c r="J55" i="10" a="1"/>
  <c r="J55" i="10"/>
  <c r="K55" i="10" a="1"/>
  <c r="K55" i="10"/>
  <c r="L55" i="10" a="1"/>
  <c r="L55" i="10"/>
  <c r="M55" i="10" a="1"/>
  <c r="M55" i="10"/>
  <c r="N55" i="10" a="1"/>
  <c r="N55" i="10"/>
  <c r="J56" i="10" a="1"/>
  <c r="J56" i="10"/>
  <c r="K56" i="10" a="1"/>
  <c r="K56" i="10"/>
  <c r="L56" i="10" a="1"/>
  <c r="L56" i="10"/>
  <c r="M56" i="10" a="1"/>
  <c r="M56" i="10"/>
  <c r="N56" i="10" a="1"/>
  <c r="N56" i="10"/>
  <c r="J57" i="10" a="1"/>
  <c r="J57" i="10"/>
  <c r="K57" i="10" a="1"/>
  <c r="K57" i="10"/>
  <c r="L57" i="10" a="1"/>
  <c r="L57" i="10"/>
  <c r="M57" i="10" a="1"/>
  <c r="M57" i="10"/>
  <c r="N57" i="10" a="1"/>
  <c r="N57" i="10"/>
  <c r="J58" i="10" a="1"/>
  <c r="J58" i="10"/>
  <c r="K58" i="10" a="1"/>
  <c r="K58" i="10"/>
  <c r="L58" i="10" a="1"/>
  <c r="L58" i="10"/>
  <c r="M58" i="10" a="1"/>
  <c r="M58" i="10"/>
  <c r="N58" i="10" a="1"/>
  <c r="N58" i="10"/>
  <c r="J59" i="10" a="1"/>
  <c r="J59" i="10"/>
  <c r="K59" i="10" a="1"/>
  <c r="K59" i="10"/>
  <c r="L59" i="10" a="1"/>
  <c r="L59" i="10"/>
  <c r="M59" i="10" a="1"/>
  <c r="M59" i="10"/>
  <c r="N59" i="10" a="1"/>
  <c r="N59" i="10"/>
  <c r="J60" i="10" a="1"/>
  <c r="J60" i="10"/>
  <c r="K60" i="10" a="1"/>
  <c r="K60" i="10"/>
  <c r="L60" i="10" a="1"/>
  <c r="L60" i="10"/>
  <c r="M60" i="10" a="1"/>
  <c r="M60" i="10"/>
  <c r="N60" i="10" a="1"/>
  <c r="N60" i="10"/>
  <c r="J61" i="10" a="1"/>
  <c r="J61" i="10"/>
  <c r="K61" i="10" a="1"/>
  <c r="K61" i="10"/>
  <c r="L61" i="10" a="1"/>
  <c r="L61" i="10"/>
  <c r="M61" i="10" a="1"/>
  <c r="M61" i="10"/>
  <c r="N61" i="10" a="1"/>
  <c r="N61" i="10"/>
  <c r="J62" i="10" a="1"/>
  <c r="J62" i="10"/>
  <c r="K62" i="10" a="1"/>
  <c r="K62" i="10"/>
  <c r="L62" i="10" a="1"/>
  <c r="L62" i="10"/>
  <c r="M62" i="10" a="1"/>
  <c r="M62" i="10"/>
  <c r="N62" i="10" a="1"/>
  <c r="N62" i="10"/>
  <c r="J63" i="10" a="1"/>
  <c r="J63" i="10"/>
  <c r="K63" i="10" a="1"/>
  <c r="K63" i="10"/>
  <c r="L63" i="10" a="1"/>
  <c r="L63" i="10"/>
  <c r="M63" i="10" a="1"/>
  <c r="M63" i="10"/>
  <c r="N63" i="10" a="1"/>
  <c r="N63" i="10"/>
  <c r="J64" i="10" a="1"/>
  <c r="J64" i="10"/>
  <c r="K64" i="10" a="1"/>
  <c r="K64" i="10"/>
  <c r="L64" i="10" a="1"/>
  <c r="L64" i="10"/>
  <c r="M64" i="10" a="1"/>
  <c r="M64" i="10"/>
  <c r="N64" i="10" a="1"/>
  <c r="N64" i="10"/>
  <c r="J65" i="10" a="1"/>
  <c r="J65" i="10"/>
  <c r="K65" i="10" a="1"/>
  <c r="K65" i="10"/>
  <c r="L65" i="10" a="1"/>
  <c r="L65" i="10"/>
  <c r="M65" i="10" a="1"/>
  <c r="M65" i="10"/>
  <c r="N65" i="10" a="1"/>
  <c r="N65" i="10"/>
  <c r="J66" i="10" a="1"/>
  <c r="J66" i="10"/>
  <c r="K66" i="10" a="1"/>
  <c r="K66" i="10"/>
  <c r="L66" i="10" a="1"/>
  <c r="L66" i="10"/>
  <c r="M66" i="10" a="1"/>
  <c r="M66" i="10"/>
  <c r="N66" i="10" a="1"/>
  <c r="N66" i="10"/>
  <c r="J67" i="10" a="1"/>
  <c r="J67" i="10"/>
  <c r="K67" i="10" a="1"/>
  <c r="K67" i="10"/>
  <c r="L67" i="10" a="1"/>
  <c r="L67" i="10"/>
  <c r="M67" i="10" a="1"/>
  <c r="M67" i="10"/>
  <c r="N67" i="10" a="1"/>
  <c r="N67" i="10"/>
  <c r="J68" i="10" a="1"/>
  <c r="J68" i="10"/>
  <c r="K68" i="10" a="1"/>
  <c r="K68" i="10"/>
  <c r="L68" i="10" a="1"/>
  <c r="L68" i="10"/>
  <c r="M68" i="10" a="1"/>
  <c r="M68" i="10"/>
  <c r="N68" i="10" a="1"/>
  <c r="N68" i="10"/>
  <c r="J69" i="10" a="1"/>
  <c r="J69" i="10"/>
  <c r="K69" i="10" a="1"/>
  <c r="K69" i="10"/>
  <c r="L69" i="10" a="1"/>
  <c r="L69" i="10"/>
  <c r="M69" i="10" a="1"/>
  <c r="M69" i="10"/>
  <c r="N69" i="10" a="1"/>
  <c r="N69" i="10"/>
  <c r="J70" i="10" a="1"/>
  <c r="J70" i="10"/>
  <c r="K70" i="10" a="1"/>
  <c r="K70" i="10"/>
  <c r="L70" i="10" a="1"/>
  <c r="L70" i="10"/>
  <c r="M70" i="10" a="1"/>
  <c r="M70" i="10"/>
  <c r="N70" i="10" a="1"/>
  <c r="N70" i="10"/>
  <c r="J71" i="10" a="1"/>
  <c r="J71" i="10"/>
  <c r="K71" i="10" a="1"/>
  <c r="K71" i="10"/>
  <c r="L71" i="10" a="1"/>
  <c r="L71" i="10"/>
  <c r="M71" i="10" a="1"/>
  <c r="M71" i="10"/>
  <c r="N71" i="10" a="1"/>
  <c r="N71" i="10"/>
  <c r="J72" i="10" a="1"/>
  <c r="J72" i="10"/>
  <c r="K72" i="10" a="1"/>
  <c r="K72" i="10"/>
  <c r="L72" i="10" a="1"/>
  <c r="L72" i="10"/>
  <c r="M72" i="10" a="1"/>
  <c r="M72" i="10"/>
  <c r="N72" i="10" a="1"/>
  <c r="N72" i="10"/>
  <c r="J73" i="10" a="1"/>
  <c r="J73" i="10"/>
  <c r="K73" i="10" a="1"/>
  <c r="K73" i="10"/>
  <c r="L73" i="10" a="1"/>
  <c r="L73" i="10"/>
  <c r="M73" i="10" a="1"/>
  <c r="M73" i="10"/>
  <c r="N73" i="10" a="1"/>
  <c r="N73" i="10"/>
  <c r="J74" i="10" a="1"/>
  <c r="J74" i="10"/>
  <c r="K74" i="10" a="1"/>
  <c r="K74" i="10"/>
  <c r="L74" i="10" a="1"/>
  <c r="L74" i="10"/>
  <c r="M74" i="10" a="1"/>
  <c r="M74" i="10"/>
  <c r="N74" i="10" a="1"/>
  <c r="N74" i="10"/>
  <c r="J75" i="10" a="1"/>
  <c r="J75" i="10"/>
  <c r="K75" i="10" a="1"/>
  <c r="K75" i="10"/>
  <c r="L75" i="10" a="1"/>
  <c r="L75" i="10"/>
  <c r="M75" i="10" a="1"/>
  <c r="M75" i="10"/>
  <c r="N75" i="10" a="1"/>
  <c r="N75" i="10"/>
  <c r="J76" i="10" a="1"/>
  <c r="J76" i="10"/>
  <c r="K76" i="10" a="1"/>
  <c r="K76" i="10"/>
  <c r="L76" i="10" a="1"/>
  <c r="L76" i="10"/>
  <c r="M76" i="10" a="1"/>
  <c r="M76" i="10"/>
  <c r="N76" i="10" a="1"/>
  <c r="N76" i="10"/>
  <c r="J77" i="10" a="1"/>
  <c r="J77" i="10"/>
  <c r="K77" i="10" a="1"/>
  <c r="K77" i="10"/>
  <c r="L77" i="10" a="1"/>
  <c r="L77" i="10"/>
  <c r="M77" i="10" a="1"/>
  <c r="M77" i="10"/>
  <c r="N77" i="10" a="1"/>
  <c r="N77" i="10"/>
  <c r="J78" i="10" a="1"/>
  <c r="J78" i="10"/>
  <c r="K78" i="10" a="1"/>
  <c r="K78" i="10"/>
  <c r="L78" i="10" a="1"/>
  <c r="L78" i="10"/>
  <c r="M78" i="10" a="1"/>
  <c r="M78" i="10"/>
  <c r="N78" i="10" a="1"/>
  <c r="N78" i="10"/>
  <c r="J79" i="10" a="1"/>
  <c r="J79" i="10"/>
  <c r="K79" i="10" a="1"/>
  <c r="K79" i="10"/>
  <c r="L79" i="10" a="1"/>
  <c r="L79" i="10"/>
  <c r="M79" i="10" a="1"/>
  <c r="M79" i="10"/>
  <c r="N79" i="10" a="1"/>
  <c r="N79" i="10"/>
  <c r="J80" i="10" a="1"/>
  <c r="J80" i="10"/>
  <c r="K80" i="10" a="1"/>
  <c r="K80" i="10"/>
  <c r="L80" i="10" a="1"/>
  <c r="L80" i="10"/>
  <c r="M80" i="10" a="1"/>
  <c r="M80" i="10"/>
  <c r="N80" i="10" a="1"/>
  <c r="N80" i="10"/>
  <c r="J81" i="10" a="1"/>
  <c r="J81" i="10"/>
  <c r="K81" i="10" a="1"/>
  <c r="K81" i="10"/>
  <c r="L81" i="10" a="1"/>
  <c r="L81" i="10"/>
  <c r="M81" i="10" a="1"/>
  <c r="M81" i="10"/>
  <c r="N81" i="10" a="1"/>
  <c r="N81" i="10"/>
  <c r="J82" i="10" a="1"/>
  <c r="J82" i="10"/>
  <c r="K82" i="10" a="1"/>
  <c r="K82" i="10"/>
  <c r="L82" i="10" a="1"/>
  <c r="L82" i="10"/>
  <c r="M82" i="10" a="1"/>
  <c r="M82" i="10"/>
  <c r="N82" i="10" a="1"/>
  <c r="N82" i="10"/>
  <c r="J83" i="10" a="1"/>
  <c r="J83" i="10"/>
  <c r="K83" i="10" a="1"/>
  <c r="K83" i="10"/>
  <c r="L83" i="10" a="1"/>
  <c r="L83" i="10"/>
  <c r="M83" i="10" a="1"/>
  <c r="M83" i="10"/>
  <c r="N83" i="10" a="1"/>
  <c r="N83" i="10"/>
  <c r="J84" i="10" a="1"/>
  <c r="J84" i="10"/>
  <c r="K84" i="10" a="1"/>
  <c r="K84" i="10"/>
  <c r="L84" i="10" a="1"/>
  <c r="L84" i="10"/>
  <c r="M84" i="10" a="1"/>
  <c r="M84" i="10"/>
  <c r="N84" i="10" a="1"/>
  <c r="N84" i="10"/>
  <c r="J85" i="10" a="1"/>
  <c r="J85" i="10"/>
  <c r="K85" i="10" a="1"/>
  <c r="K85" i="10"/>
  <c r="L85" i="10" a="1"/>
  <c r="L85" i="10"/>
  <c r="M85" i="10" a="1"/>
  <c r="M85" i="10"/>
  <c r="N85" i="10" a="1"/>
  <c r="N85" i="10"/>
  <c r="J86" i="10" a="1"/>
  <c r="J86" i="10"/>
  <c r="K86" i="10" a="1"/>
  <c r="K86" i="10"/>
  <c r="L86" i="10" a="1"/>
  <c r="L86" i="10"/>
  <c r="M86" i="10" a="1"/>
  <c r="M86" i="10"/>
  <c r="N86" i="10" a="1"/>
  <c r="N86" i="10"/>
  <c r="J87" i="10" a="1"/>
  <c r="J87" i="10"/>
  <c r="K87" i="10" a="1"/>
  <c r="K87" i="10"/>
  <c r="L87" i="10" a="1"/>
  <c r="L87" i="10"/>
  <c r="M87" i="10" a="1"/>
  <c r="M87" i="10"/>
  <c r="N87" i="10" a="1"/>
  <c r="N87" i="10"/>
  <c r="J88" i="10" a="1"/>
  <c r="J88" i="10"/>
  <c r="K88" i="10" a="1"/>
  <c r="K88" i="10"/>
  <c r="L88" i="10" a="1"/>
  <c r="L88" i="10"/>
  <c r="M88" i="10" a="1"/>
  <c r="M88" i="10"/>
  <c r="N88" i="10" a="1"/>
  <c r="N88" i="10"/>
  <c r="J89" i="10" a="1"/>
  <c r="J89" i="10"/>
  <c r="K89" i="10" a="1"/>
  <c r="K89" i="10"/>
  <c r="L89" i="10" a="1"/>
  <c r="L89" i="10"/>
  <c r="M89" i="10" a="1"/>
  <c r="M89" i="10"/>
  <c r="N89" i="10" a="1"/>
  <c r="N89" i="10"/>
  <c r="J90" i="10" a="1"/>
  <c r="J90" i="10"/>
  <c r="K90" i="10" a="1"/>
  <c r="K90" i="10"/>
  <c r="L90" i="10" a="1"/>
  <c r="L90" i="10"/>
  <c r="M90" i="10" a="1"/>
  <c r="M90" i="10"/>
  <c r="N90" i="10" a="1"/>
  <c r="N90" i="10"/>
  <c r="J91" i="10" a="1"/>
  <c r="J91" i="10"/>
  <c r="K91" i="10" a="1"/>
  <c r="K91" i="10"/>
  <c r="L91" i="10" a="1"/>
  <c r="L91" i="10"/>
  <c r="M91" i="10" a="1"/>
  <c r="M91" i="10"/>
  <c r="N91" i="10" a="1"/>
  <c r="N91" i="10"/>
  <c r="J92" i="10" a="1"/>
  <c r="J92" i="10"/>
  <c r="K92" i="10" a="1"/>
  <c r="K92" i="10"/>
  <c r="L92" i="10" a="1"/>
  <c r="L92" i="10"/>
  <c r="M92" i="10" a="1"/>
  <c r="M92" i="10"/>
  <c r="N92" i="10" a="1"/>
  <c r="N92" i="10"/>
  <c r="J93" i="10" a="1"/>
  <c r="J93" i="10"/>
  <c r="K93" i="10" a="1"/>
  <c r="K93" i="10"/>
  <c r="L93" i="10" a="1"/>
  <c r="L93" i="10"/>
  <c r="M93" i="10" a="1"/>
  <c r="M93" i="10"/>
  <c r="N93" i="10" a="1"/>
  <c r="N93" i="10"/>
  <c r="J94" i="10" a="1"/>
  <c r="J94" i="10"/>
  <c r="K94" i="10" a="1"/>
  <c r="K94" i="10"/>
  <c r="L94" i="10" a="1"/>
  <c r="L94" i="10"/>
  <c r="M94" i="10" a="1"/>
  <c r="M94" i="10"/>
  <c r="N94" i="10" a="1"/>
  <c r="N94" i="10"/>
  <c r="J95" i="10" a="1"/>
  <c r="J95" i="10"/>
  <c r="K95" i="10" a="1"/>
  <c r="K95" i="10"/>
  <c r="L95" i="10" a="1"/>
  <c r="L95" i="10"/>
  <c r="M95" i="10" a="1"/>
  <c r="M95" i="10"/>
  <c r="N95" i="10" a="1"/>
  <c r="N95" i="10"/>
  <c r="J96" i="10" a="1"/>
  <c r="J96" i="10"/>
  <c r="K96" i="10" a="1"/>
  <c r="K96" i="10"/>
  <c r="L96" i="10" a="1"/>
  <c r="L96" i="10"/>
  <c r="M96" i="10" a="1"/>
  <c r="M96" i="10"/>
  <c r="N96" i="10" a="1"/>
  <c r="N96" i="10"/>
  <c r="J97" i="10" a="1"/>
  <c r="J97" i="10"/>
  <c r="K97" i="10" a="1"/>
  <c r="K97" i="10"/>
  <c r="L97" i="10" a="1"/>
  <c r="L97" i="10"/>
  <c r="M97" i="10" a="1"/>
  <c r="M97" i="10"/>
  <c r="N97" i="10" a="1"/>
  <c r="N97" i="10"/>
  <c r="J98" i="10" a="1"/>
  <c r="J98" i="10"/>
  <c r="K98" i="10" a="1"/>
  <c r="K98" i="10"/>
  <c r="L98" i="10" a="1"/>
  <c r="L98" i="10"/>
  <c r="M98" i="10" a="1"/>
  <c r="M98" i="10"/>
  <c r="N98" i="10" a="1"/>
  <c r="N98" i="10"/>
  <c r="J99" i="10" a="1"/>
  <c r="J99" i="10"/>
  <c r="K99" i="10" a="1"/>
  <c r="K99" i="10"/>
  <c r="L99" i="10" a="1"/>
  <c r="L99" i="10"/>
  <c r="M99" i="10" a="1"/>
  <c r="M99" i="10"/>
  <c r="N99" i="10" a="1"/>
  <c r="N99" i="10"/>
  <c r="J100" i="10" a="1"/>
  <c r="J100" i="10"/>
  <c r="K100" i="10" a="1"/>
  <c r="K100" i="10"/>
  <c r="L100" i="10" a="1"/>
  <c r="L100" i="10"/>
  <c r="M100" i="10" a="1"/>
  <c r="M100" i="10"/>
  <c r="N100" i="10" a="1"/>
  <c r="N100" i="10"/>
  <c r="J101" i="10" a="1"/>
  <c r="J101" i="10"/>
  <c r="K101" i="10" a="1"/>
  <c r="K101" i="10"/>
  <c r="L101" i="10" a="1"/>
  <c r="L101" i="10"/>
  <c r="M101" i="10" a="1"/>
  <c r="M101" i="10"/>
  <c r="N101" i="10" a="1"/>
  <c r="N101" i="10"/>
  <c r="J102" i="10" a="1"/>
  <c r="J102" i="10"/>
  <c r="K102" i="10" a="1"/>
  <c r="K102" i="10"/>
  <c r="L102" i="10" a="1"/>
  <c r="L102" i="10"/>
  <c r="M102" i="10" a="1"/>
  <c r="M102" i="10"/>
  <c r="N102" i="10" a="1"/>
  <c r="N102" i="10"/>
  <c r="J103" i="10" a="1"/>
  <c r="J103" i="10"/>
  <c r="K103" i="10" a="1"/>
  <c r="K103" i="10"/>
  <c r="L103" i="10" a="1"/>
  <c r="L103" i="10"/>
  <c r="M103" i="10" a="1"/>
  <c r="M103" i="10"/>
  <c r="N103" i="10" a="1"/>
  <c r="N103" i="10"/>
  <c r="J104" i="10" a="1"/>
  <c r="J104" i="10"/>
  <c r="K104" i="10" a="1"/>
  <c r="K104" i="10"/>
  <c r="L104" i="10" a="1"/>
  <c r="L104" i="10"/>
  <c r="M104" i="10" a="1"/>
  <c r="M104" i="10"/>
  <c r="N104" i="10" a="1"/>
  <c r="N104" i="10"/>
  <c r="J105" i="10" a="1"/>
  <c r="J105" i="10"/>
  <c r="K105" i="10" a="1"/>
  <c r="K105" i="10"/>
  <c r="L105" i="10" a="1"/>
  <c r="L105" i="10"/>
  <c r="M105" i="10" a="1"/>
  <c r="M105" i="10"/>
  <c r="N105" i="10" a="1"/>
  <c r="N105" i="10"/>
  <c r="J106" i="10" a="1"/>
  <c r="J106" i="10"/>
  <c r="K106" i="10" a="1"/>
  <c r="K106" i="10"/>
  <c r="L106" i="10" a="1"/>
  <c r="L106" i="10"/>
  <c r="M106" i="10" a="1"/>
  <c r="M106" i="10"/>
  <c r="N106" i="10" a="1"/>
  <c r="N106" i="10"/>
  <c r="J107" i="10" a="1"/>
  <c r="J107" i="10"/>
  <c r="K107" i="10" a="1"/>
  <c r="K107" i="10"/>
  <c r="L107" i="10" a="1"/>
  <c r="L107" i="10"/>
  <c r="M107" i="10" a="1"/>
  <c r="M107" i="10"/>
  <c r="N107" i="10" a="1"/>
  <c r="N107" i="10"/>
  <c r="J108" i="10" a="1"/>
  <c r="J108" i="10"/>
  <c r="K108" i="10" a="1"/>
  <c r="K108" i="10"/>
  <c r="L108" i="10" a="1"/>
  <c r="L108" i="10"/>
  <c r="M108" i="10" a="1"/>
  <c r="M108" i="10"/>
  <c r="N108" i="10" a="1"/>
  <c r="N108" i="10"/>
  <c r="J109" i="10" a="1"/>
  <c r="J109" i="10"/>
  <c r="K109" i="10" a="1"/>
  <c r="K109" i="10"/>
  <c r="L109" i="10" a="1"/>
  <c r="L109" i="10"/>
  <c r="M109" i="10" a="1"/>
  <c r="M109" i="10"/>
  <c r="N109" i="10" a="1"/>
  <c r="N109" i="10"/>
  <c r="J110" i="10" a="1"/>
  <c r="J110" i="10"/>
  <c r="K110" i="10" a="1"/>
  <c r="K110" i="10"/>
  <c r="L110" i="10" a="1"/>
  <c r="L110" i="10"/>
  <c r="M110" i="10" a="1"/>
  <c r="M110" i="10"/>
  <c r="N110" i="10" a="1"/>
  <c r="N110" i="10"/>
  <c r="J111" i="10" a="1"/>
  <c r="J111" i="10"/>
  <c r="K111" i="10" a="1"/>
  <c r="K111" i="10"/>
  <c r="L111" i="10" a="1"/>
  <c r="L111" i="10"/>
  <c r="M111" i="10" a="1"/>
  <c r="M111" i="10"/>
  <c r="N111" i="10" a="1"/>
  <c r="N111" i="10"/>
  <c r="J112" i="10" a="1"/>
  <c r="J112" i="10"/>
  <c r="K112" i="10" a="1"/>
  <c r="K112" i="10"/>
  <c r="L112" i="10" a="1"/>
  <c r="L112" i="10"/>
  <c r="M112" i="10" a="1"/>
  <c r="M112" i="10"/>
  <c r="N112" i="10" a="1"/>
  <c r="N112" i="10"/>
  <c r="J113" i="10" a="1"/>
  <c r="J113" i="10"/>
  <c r="K113" i="10" a="1"/>
  <c r="K113" i="10"/>
  <c r="L113" i="10" a="1"/>
  <c r="L113" i="10"/>
  <c r="M113" i="10" a="1"/>
  <c r="M113" i="10"/>
  <c r="N113" i="10" a="1"/>
  <c r="N113" i="10"/>
  <c r="J114" i="10" a="1"/>
  <c r="J114" i="10"/>
  <c r="K114" i="10" a="1"/>
  <c r="K114" i="10"/>
  <c r="L114" i="10" a="1"/>
  <c r="L114" i="10"/>
  <c r="M114" i="10" a="1"/>
  <c r="M114" i="10"/>
  <c r="N114" i="10" a="1"/>
  <c r="N114" i="10"/>
  <c r="J115" i="10" a="1"/>
  <c r="J115" i="10"/>
  <c r="K115" i="10" a="1"/>
  <c r="K115" i="10"/>
  <c r="L115" i="10" a="1"/>
  <c r="L115" i="10"/>
  <c r="M115" i="10" a="1"/>
  <c r="M115" i="10"/>
  <c r="N115" i="10" a="1"/>
  <c r="N115" i="10"/>
  <c r="J116" i="10" a="1"/>
  <c r="J116" i="10"/>
  <c r="K116" i="10" a="1"/>
  <c r="K116" i="10"/>
  <c r="L116" i="10" a="1"/>
  <c r="L116" i="10"/>
  <c r="M116" i="10" a="1"/>
  <c r="M116" i="10"/>
  <c r="N116" i="10" a="1"/>
  <c r="N116" i="10"/>
  <c r="J117" i="10" a="1"/>
  <c r="J117" i="10"/>
  <c r="K117" i="10" a="1"/>
  <c r="K117" i="10"/>
  <c r="L117" i="10" a="1"/>
  <c r="L117" i="10"/>
  <c r="M117" i="10" a="1"/>
  <c r="M117" i="10"/>
  <c r="N117" i="10" a="1"/>
  <c r="N117" i="10"/>
  <c r="J118" i="10" a="1"/>
  <c r="J118" i="10"/>
  <c r="K118" i="10" a="1"/>
  <c r="K118" i="10"/>
  <c r="L118" i="10" a="1"/>
  <c r="L118" i="10"/>
  <c r="M118" i="10" a="1"/>
  <c r="M118" i="10"/>
  <c r="N118" i="10" a="1"/>
  <c r="N118" i="10"/>
  <c r="J119" i="10" a="1"/>
  <c r="J119" i="10"/>
  <c r="K119" i="10" a="1"/>
  <c r="K119" i="10"/>
  <c r="L119" i="10" a="1"/>
  <c r="L119" i="10"/>
  <c r="M119" i="10" a="1"/>
  <c r="M119" i="10"/>
  <c r="N119" i="10" a="1"/>
  <c r="N119" i="10"/>
  <c r="J120" i="10" a="1"/>
  <c r="J120" i="10"/>
  <c r="K120" i="10" a="1"/>
  <c r="K120" i="10"/>
  <c r="L120" i="10" a="1"/>
  <c r="L120" i="10"/>
  <c r="M120" i="10" a="1"/>
  <c r="M120" i="10"/>
  <c r="N120" i="10" a="1"/>
  <c r="N120" i="10"/>
  <c r="J121" i="10" a="1"/>
  <c r="J121" i="10"/>
  <c r="K121" i="10" a="1"/>
  <c r="K121" i="10"/>
  <c r="L121" i="10" a="1"/>
  <c r="L121" i="10"/>
  <c r="M121" i="10" a="1"/>
  <c r="M121" i="10"/>
  <c r="N121" i="10" a="1"/>
  <c r="N121" i="10"/>
  <c r="J122" i="10" a="1"/>
  <c r="J122" i="10"/>
  <c r="K122" i="10" a="1"/>
  <c r="K122" i="10"/>
  <c r="L122" i="10" a="1"/>
  <c r="L122" i="10"/>
  <c r="M122" i="10" a="1"/>
  <c r="M122" i="10"/>
  <c r="N122" i="10" a="1"/>
  <c r="N122" i="10"/>
  <c r="J123" i="10" a="1"/>
  <c r="J123" i="10"/>
  <c r="K123" i="10" a="1"/>
  <c r="K123" i="10"/>
  <c r="L123" i="10" a="1"/>
  <c r="L123" i="10"/>
  <c r="M123" i="10" a="1"/>
  <c r="M123" i="10"/>
  <c r="N123" i="10" a="1"/>
  <c r="N123" i="10"/>
  <c r="J124" i="10" a="1"/>
  <c r="J124" i="10"/>
  <c r="K124" i="10" a="1"/>
  <c r="K124" i="10"/>
  <c r="L124" i="10" a="1"/>
  <c r="L124" i="10"/>
  <c r="M124" i="10" a="1"/>
  <c r="M124" i="10"/>
  <c r="N124" i="10" a="1"/>
  <c r="N124" i="10"/>
  <c r="J125" i="10" a="1"/>
  <c r="J125" i="10"/>
  <c r="K125" i="10" a="1"/>
  <c r="K125" i="10"/>
  <c r="L125" i="10" a="1"/>
  <c r="L125" i="10"/>
  <c r="M125" i="10" a="1"/>
  <c r="M125" i="10"/>
  <c r="N125" i="10" a="1"/>
  <c r="N125" i="10"/>
  <c r="J126" i="10" a="1"/>
  <c r="J126" i="10"/>
  <c r="K126" i="10" a="1"/>
  <c r="K126" i="10"/>
  <c r="L126" i="10" a="1"/>
  <c r="L126" i="10"/>
  <c r="M126" i="10" a="1"/>
  <c r="M126" i="10"/>
  <c r="N126" i="10" a="1"/>
  <c r="N126" i="10"/>
  <c r="J127" i="10" a="1"/>
  <c r="J127" i="10"/>
  <c r="K127" i="10" a="1"/>
  <c r="K127" i="10"/>
  <c r="L127" i="10" a="1"/>
  <c r="L127" i="10"/>
  <c r="M127" i="10" a="1"/>
  <c r="M127" i="10"/>
  <c r="N127" i="10" a="1"/>
  <c r="N127" i="10"/>
  <c r="J128" i="10" a="1"/>
  <c r="J128" i="10"/>
  <c r="K128" i="10" a="1"/>
  <c r="K128" i="10"/>
  <c r="L128" i="10" a="1"/>
  <c r="L128" i="10"/>
  <c r="M128" i="10" a="1"/>
  <c r="M128" i="10"/>
  <c r="N128" i="10" a="1"/>
  <c r="N128" i="10"/>
  <c r="J129" i="10" a="1"/>
  <c r="J129" i="10"/>
  <c r="K129" i="10" a="1"/>
  <c r="K129" i="10"/>
  <c r="L129" i="10" a="1"/>
  <c r="L129" i="10"/>
  <c r="M129" i="10" a="1"/>
  <c r="M129" i="10"/>
  <c r="N129" i="10" a="1"/>
  <c r="N129" i="10"/>
  <c r="J130" i="10" a="1"/>
  <c r="J130" i="10"/>
  <c r="K130" i="10" a="1"/>
  <c r="K130" i="10"/>
  <c r="L130" i="10" a="1"/>
  <c r="L130" i="10"/>
  <c r="M130" i="10" a="1"/>
  <c r="M130" i="10"/>
  <c r="N130" i="10" a="1"/>
  <c r="N130" i="10"/>
  <c r="J131" i="10" a="1"/>
  <c r="J131" i="10"/>
  <c r="K131" i="10" a="1"/>
  <c r="K131" i="10"/>
  <c r="L131" i="10" a="1"/>
  <c r="L131" i="10"/>
  <c r="M131" i="10" a="1"/>
  <c r="M131" i="10"/>
  <c r="N131" i="10" a="1"/>
  <c r="N131" i="10"/>
  <c r="J132" i="10" a="1"/>
  <c r="J132" i="10"/>
  <c r="K132" i="10" a="1"/>
  <c r="K132" i="10"/>
  <c r="L132" i="10" a="1"/>
  <c r="L132" i="10"/>
  <c r="M132" i="10" a="1"/>
  <c r="M132" i="10"/>
  <c r="N132" i="10" a="1"/>
  <c r="N132" i="10"/>
  <c r="J133" i="10" a="1"/>
  <c r="J133" i="10"/>
  <c r="K133" i="10" a="1"/>
  <c r="K133" i="10"/>
  <c r="L133" i="10" a="1"/>
  <c r="L133" i="10"/>
  <c r="M133" i="10" a="1"/>
  <c r="M133" i="10"/>
  <c r="N133" i="10" a="1"/>
  <c r="N133" i="10"/>
  <c r="J134" i="10" a="1"/>
  <c r="J134" i="10"/>
  <c r="K134" i="10" a="1"/>
  <c r="K134" i="10"/>
  <c r="L134" i="10" a="1"/>
  <c r="L134" i="10"/>
  <c r="M134" i="10" a="1"/>
  <c r="M134" i="10"/>
  <c r="N134" i="10" a="1"/>
  <c r="N134" i="10"/>
  <c r="J135" i="10" a="1"/>
  <c r="J135" i="10"/>
  <c r="K135" i="10" a="1"/>
  <c r="K135" i="10"/>
  <c r="L135" i="10" a="1"/>
  <c r="L135" i="10"/>
  <c r="M135" i="10" a="1"/>
  <c r="M135" i="10"/>
  <c r="N135" i="10" a="1"/>
  <c r="N135" i="10"/>
  <c r="J136" i="10" a="1"/>
  <c r="J136" i="10"/>
  <c r="K136" i="10" a="1"/>
  <c r="K136" i="10"/>
  <c r="L136" i="10" a="1"/>
  <c r="L136" i="10"/>
  <c r="M136" i="10" a="1"/>
  <c r="M136" i="10"/>
  <c r="N136" i="10" a="1"/>
  <c r="N136" i="10"/>
  <c r="J137" i="10" a="1"/>
  <c r="J137" i="10"/>
  <c r="K137" i="10" a="1"/>
  <c r="K137" i="10"/>
  <c r="L137" i="10" a="1"/>
  <c r="L137" i="10"/>
  <c r="M137" i="10" a="1"/>
  <c r="M137" i="10"/>
  <c r="N137" i="10" a="1"/>
  <c r="N137" i="10"/>
  <c r="J138" i="10" a="1"/>
  <c r="J138" i="10"/>
  <c r="K138" i="10" a="1"/>
  <c r="K138" i="10"/>
  <c r="L138" i="10" a="1"/>
  <c r="L138" i="10"/>
  <c r="M138" i="10" a="1"/>
  <c r="M138" i="10"/>
  <c r="N138" i="10" a="1"/>
  <c r="N138" i="10"/>
  <c r="J139" i="10" a="1"/>
  <c r="J139" i="10"/>
  <c r="K139" i="10" a="1"/>
  <c r="K139" i="10"/>
  <c r="L139" i="10" a="1"/>
  <c r="L139" i="10"/>
  <c r="M139" i="10" a="1"/>
  <c r="M139" i="10"/>
  <c r="N139" i="10" a="1"/>
  <c r="N139" i="10"/>
  <c r="J140" i="10" a="1"/>
  <c r="J140" i="10"/>
  <c r="K140" i="10" a="1"/>
  <c r="K140" i="10"/>
  <c r="L140" i="10" a="1"/>
  <c r="L140" i="10"/>
  <c r="M140" i="10" a="1"/>
  <c r="M140" i="10"/>
  <c r="N140" i="10" a="1"/>
  <c r="N140" i="10"/>
  <c r="J141" i="10" a="1"/>
  <c r="J141" i="10"/>
  <c r="K141" i="10" a="1"/>
  <c r="K141" i="10"/>
  <c r="L141" i="10" a="1"/>
  <c r="L141" i="10"/>
  <c r="M141" i="10" a="1"/>
  <c r="M141" i="10"/>
  <c r="N141" i="10" a="1"/>
  <c r="N141" i="10"/>
  <c r="J142" i="10" a="1"/>
  <c r="J142" i="10"/>
  <c r="K142" i="10" a="1"/>
  <c r="K142" i="10"/>
  <c r="L142" i="10" a="1"/>
  <c r="L142" i="10"/>
  <c r="M142" i="10" a="1"/>
  <c r="M142" i="10"/>
  <c r="N142" i="10" a="1"/>
  <c r="N142" i="10"/>
  <c r="J143" i="10" a="1"/>
  <c r="J143" i="10"/>
  <c r="K143" i="10" a="1"/>
  <c r="K143" i="10"/>
  <c r="L143" i="10" a="1"/>
  <c r="L143" i="10"/>
  <c r="M143" i="10" a="1"/>
  <c r="M143" i="10"/>
  <c r="N143" i="10" a="1"/>
  <c r="N143" i="10"/>
  <c r="J144" i="10" a="1"/>
  <c r="J144" i="10"/>
  <c r="K144" i="10" a="1"/>
  <c r="K144" i="10"/>
  <c r="L144" i="10" a="1"/>
  <c r="L144" i="10"/>
  <c r="M144" i="10" a="1"/>
  <c r="M144" i="10"/>
  <c r="N144" i="10" a="1"/>
  <c r="N144" i="10"/>
  <c r="J145" i="10" a="1"/>
  <c r="J145" i="10"/>
  <c r="K145" i="10" a="1"/>
  <c r="K145" i="10"/>
  <c r="L145" i="10" a="1"/>
  <c r="L145" i="10"/>
  <c r="M145" i="10" a="1"/>
  <c r="M145" i="10"/>
  <c r="N145" i="10" a="1"/>
  <c r="N145" i="10"/>
  <c r="J146" i="10" a="1"/>
  <c r="J146" i="10"/>
  <c r="K146" i="10" a="1"/>
  <c r="K146" i="10"/>
  <c r="L146" i="10" a="1"/>
  <c r="L146" i="10"/>
  <c r="M146" i="10" a="1"/>
  <c r="M146" i="10"/>
  <c r="N146" i="10" a="1"/>
  <c r="N146" i="10"/>
  <c r="J147" i="10" a="1"/>
  <c r="J147" i="10"/>
  <c r="K147" i="10" a="1"/>
  <c r="K147" i="10"/>
  <c r="L147" i="10" a="1"/>
  <c r="L147" i="10"/>
  <c r="M147" i="10" a="1"/>
  <c r="M147" i="10"/>
  <c r="N147" i="10" a="1"/>
  <c r="N147" i="10"/>
  <c r="J148" i="10" a="1"/>
  <c r="J148" i="10"/>
  <c r="K148" i="10" a="1"/>
  <c r="K148" i="10"/>
  <c r="L148" i="10" a="1"/>
  <c r="L148" i="10"/>
  <c r="M148" i="10" a="1"/>
  <c r="M148" i="10"/>
  <c r="N148" i="10" a="1"/>
  <c r="N148" i="10"/>
  <c r="J149" i="10" a="1"/>
  <c r="J149" i="10"/>
  <c r="K149" i="10" a="1"/>
  <c r="K149" i="10"/>
  <c r="L149" i="10" a="1"/>
  <c r="L149" i="10"/>
  <c r="M149" i="10" a="1"/>
  <c r="M149" i="10"/>
  <c r="N149" i="10" a="1"/>
  <c r="N149" i="10"/>
  <c r="J150" i="10" a="1"/>
  <c r="J150" i="10"/>
  <c r="K150" i="10" a="1"/>
  <c r="K150" i="10"/>
  <c r="L150" i="10" a="1"/>
  <c r="L150" i="10"/>
  <c r="M150" i="10" a="1"/>
  <c r="M150" i="10"/>
  <c r="N150" i="10" a="1"/>
  <c r="N150" i="10"/>
  <c r="J151" i="10" a="1"/>
  <c r="J151" i="10"/>
  <c r="K151" i="10" a="1"/>
  <c r="K151" i="10"/>
  <c r="L151" i="10" a="1"/>
  <c r="L151" i="10"/>
  <c r="M151" i="10" a="1"/>
  <c r="M151" i="10"/>
  <c r="N151" i="10" a="1"/>
  <c r="N151" i="10"/>
  <c r="J152" i="10" a="1"/>
  <c r="J152" i="10"/>
  <c r="K152" i="10" a="1"/>
  <c r="K152" i="10"/>
  <c r="L152" i="10" a="1"/>
  <c r="L152" i="10"/>
  <c r="M152" i="10" a="1"/>
  <c r="M152" i="10"/>
  <c r="N152" i="10" a="1"/>
  <c r="N152" i="10"/>
  <c r="J153" i="10" a="1"/>
  <c r="J153" i="10"/>
  <c r="K153" i="10" a="1"/>
  <c r="K153" i="10"/>
  <c r="L153" i="10" a="1"/>
  <c r="L153" i="10"/>
  <c r="M153" i="10" a="1"/>
  <c r="M153" i="10"/>
  <c r="N153" i="10" a="1"/>
  <c r="N153" i="10"/>
  <c r="J154" i="10" a="1"/>
  <c r="J154" i="10"/>
  <c r="K154" i="10" a="1"/>
  <c r="K154" i="10"/>
  <c r="L154" i="10" a="1"/>
  <c r="L154" i="10"/>
  <c r="M154" i="10" a="1"/>
  <c r="M154" i="10"/>
  <c r="N154" i="10" a="1"/>
  <c r="N154" i="10"/>
  <c r="J155" i="10" a="1"/>
  <c r="J155" i="10"/>
  <c r="K155" i="10" a="1"/>
  <c r="K155" i="10"/>
  <c r="L155" i="10" a="1"/>
  <c r="L155" i="10"/>
  <c r="M155" i="10" a="1"/>
  <c r="M155" i="10"/>
  <c r="N155" i="10" a="1"/>
  <c r="N155" i="10"/>
  <c r="J156" i="10" a="1"/>
  <c r="J156" i="10"/>
  <c r="K156" i="10" a="1"/>
  <c r="K156" i="10"/>
  <c r="L156" i="10" a="1"/>
  <c r="L156" i="10"/>
  <c r="M156" i="10" a="1"/>
  <c r="M156" i="10"/>
  <c r="N156" i="10" a="1"/>
  <c r="N156" i="10"/>
  <c r="J157" i="10" a="1"/>
  <c r="J157" i="10"/>
  <c r="K157" i="10" a="1"/>
  <c r="K157" i="10"/>
  <c r="L157" i="10" a="1"/>
  <c r="L157" i="10"/>
  <c r="M157" i="10" a="1"/>
  <c r="M157" i="10"/>
  <c r="N157" i="10" a="1"/>
  <c r="N157" i="10"/>
  <c r="J158" i="10" a="1"/>
  <c r="J158" i="10"/>
  <c r="K158" i="10" a="1"/>
  <c r="K158" i="10"/>
  <c r="L158" i="10" a="1"/>
  <c r="L158" i="10"/>
  <c r="M158" i="10" a="1"/>
  <c r="M158" i="10"/>
  <c r="N158" i="10" a="1"/>
  <c r="N158" i="10"/>
  <c r="J159" i="10" a="1"/>
  <c r="J159" i="10"/>
  <c r="K159" i="10" a="1"/>
  <c r="K159" i="10"/>
  <c r="L159" i="10" a="1"/>
  <c r="L159" i="10"/>
  <c r="M159" i="10" a="1"/>
  <c r="M159" i="10"/>
  <c r="N159" i="10" a="1"/>
  <c r="N159" i="10"/>
  <c r="J160" i="10" a="1"/>
  <c r="J160" i="10"/>
  <c r="K160" i="10" a="1"/>
  <c r="K160" i="10"/>
  <c r="L160" i="10" a="1"/>
  <c r="L160" i="10"/>
  <c r="M160" i="10" a="1"/>
  <c r="M160" i="10"/>
  <c r="N160" i="10" a="1"/>
  <c r="N160" i="10"/>
  <c r="J161" i="10" a="1"/>
  <c r="J161" i="10"/>
  <c r="K161" i="10" a="1"/>
  <c r="K161" i="10"/>
  <c r="L161" i="10" a="1"/>
  <c r="L161" i="10"/>
  <c r="M161" i="10" a="1"/>
  <c r="M161" i="10"/>
  <c r="N161" i="10" a="1"/>
  <c r="N161" i="10"/>
  <c r="J162" i="10" a="1"/>
  <c r="J162" i="10"/>
  <c r="K162" i="10" a="1"/>
  <c r="K162" i="10"/>
  <c r="L162" i="10" a="1"/>
  <c r="L162" i="10"/>
  <c r="M162" i="10" a="1"/>
  <c r="M162" i="10"/>
  <c r="N162" i="10" a="1"/>
  <c r="N162" i="10"/>
  <c r="J163" i="10" a="1"/>
  <c r="J163" i="10"/>
  <c r="K163" i="10" a="1"/>
  <c r="K163" i="10"/>
  <c r="L163" i="10" a="1"/>
  <c r="L163" i="10"/>
  <c r="M163" i="10" a="1"/>
  <c r="M163" i="10"/>
  <c r="N163" i="10" a="1"/>
  <c r="N163" i="10"/>
  <c r="J164" i="10" a="1"/>
  <c r="J164" i="10"/>
  <c r="K164" i="10" a="1"/>
  <c r="K164" i="10"/>
  <c r="L164" i="10" a="1"/>
  <c r="L164" i="10"/>
  <c r="M164" i="10" a="1"/>
  <c r="M164" i="10"/>
  <c r="N164" i="10" a="1"/>
  <c r="N164" i="10"/>
  <c r="J165" i="10" a="1"/>
  <c r="J165" i="10"/>
  <c r="K165" i="10" a="1"/>
  <c r="K165" i="10"/>
  <c r="L165" i="10" a="1"/>
  <c r="L165" i="10"/>
  <c r="M165" i="10" a="1"/>
  <c r="M165" i="10"/>
  <c r="N165" i="10" a="1"/>
  <c r="N165" i="10"/>
  <c r="J166" i="10" a="1"/>
  <c r="J166" i="10"/>
  <c r="K166" i="10" a="1"/>
  <c r="K166" i="10"/>
  <c r="L166" i="10" a="1"/>
  <c r="L166" i="10"/>
  <c r="M166" i="10" a="1"/>
  <c r="M166" i="10"/>
  <c r="N166" i="10" a="1"/>
  <c r="N166" i="10"/>
  <c r="J167" i="10" a="1"/>
  <c r="J167" i="10"/>
  <c r="K167" i="10" a="1"/>
  <c r="K167" i="10"/>
  <c r="L167" i="10" a="1"/>
  <c r="L167" i="10"/>
  <c r="M167" i="10" a="1"/>
  <c r="M167" i="10"/>
  <c r="N167" i="10" a="1"/>
  <c r="N167" i="10"/>
  <c r="J168" i="10" a="1"/>
  <c r="J168" i="10"/>
  <c r="K168" i="10" a="1"/>
  <c r="K168" i="10"/>
  <c r="L168" i="10" a="1"/>
  <c r="L168" i="10"/>
  <c r="M168" i="10" a="1"/>
  <c r="M168" i="10"/>
  <c r="N168" i="10" a="1"/>
  <c r="N168" i="10"/>
  <c r="J169" i="10" a="1"/>
  <c r="J169" i="10"/>
  <c r="K169" i="10" a="1"/>
  <c r="K169" i="10"/>
  <c r="L169" i="10" a="1"/>
  <c r="L169" i="10"/>
  <c r="M169" i="10" a="1"/>
  <c r="M169" i="10"/>
  <c r="N169" i="10" a="1"/>
  <c r="N169" i="10"/>
  <c r="J170" i="10" a="1"/>
  <c r="J170" i="10"/>
  <c r="K170" i="10" a="1"/>
  <c r="K170" i="10"/>
  <c r="L170" i="10" a="1"/>
  <c r="L170" i="10"/>
  <c r="M170" i="10" a="1"/>
  <c r="M170" i="10"/>
  <c r="N170" i="10" a="1"/>
  <c r="N170" i="10"/>
  <c r="J171" i="10" a="1"/>
  <c r="J171" i="10"/>
  <c r="K171" i="10" a="1"/>
  <c r="K171" i="10"/>
  <c r="L171" i="10" a="1"/>
  <c r="L171" i="10"/>
  <c r="M171" i="10" a="1"/>
  <c r="M171" i="10"/>
  <c r="N171" i="10" a="1"/>
  <c r="N171" i="10"/>
  <c r="J172" i="10" a="1"/>
  <c r="J172" i="10"/>
  <c r="K172" i="10" a="1"/>
  <c r="K172" i="10"/>
  <c r="L172" i="10" a="1"/>
  <c r="L172" i="10"/>
  <c r="M172" i="10" a="1"/>
  <c r="M172" i="10"/>
  <c r="N172" i="10" a="1"/>
  <c r="N172" i="10"/>
  <c r="J173" i="10" a="1"/>
  <c r="J173" i="10"/>
  <c r="K173" i="10" a="1"/>
  <c r="K173" i="10"/>
  <c r="L173" i="10" a="1"/>
  <c r="L173" i="10"/>
  <c r="M173" i="10" a="1"/>
  <c r="M173" i="10"/>
  <c r="N173" i="10" a="1"/>
  <c r="N173" i="10"/>
  <c r="J174" i="10" a="1"/>
  <c r="J174" i="10"/>
  <c r="K174" i="10" a="1"/>
  <c r="K174" i="10"/>
  <c r="L174" i="10" a="1"/>
  <c r="L174" i="10"/>
  <c r="M174" i="10" a="1"/>
  <c r="M174" i="10"/>
  <c r="N174" i="10" a="1"/>
  <c r="N174" i="10"/>
  <c r="J175" i="10" a="1"/>
  <c r="J175" i="10"/>
  <c r="K175" i="10" a="1"/>
  <c r="K175" i="10"/>
  <c r="L175" i="10" a="1"/>
  <c r="L175" i="10"/>
  <c r="M175" i="10" a="1"/>
  <c r="M175" i="10"/>
  <c r="N175" i="10" a="1"/>
  <c r="N175" i="10"/>
  <c r="J176" i="10" a="1"/>
  <c r="J176" i="10"/>
  <c r="K176" i="10" a="1"/>
  <c r="K176" i="10"/>
  <c r="L176" i="10" a="1"/>
  <c r="L176" i="10"/>
  <c r="M176" i="10" a="1"/>
  <c r="M176" i="10"/>
  <c r="N176" i="10" a="1"/>
  <c r="N176" i="10"/>
  <c r="J177" i="10" a="1"/>
  <c r="J177" i="10"/>
  <c r="K177" i="10" a="1"/>
  <c r="K177" i="10"/>
  <c r="L177" i="10" a="1"/>
  <c r="L177" i="10"/>
  <c r="M177" i="10" a="1"/>
  <c r="M177" i="10"/>
  <c r="N177" i="10" a="1"/>
  <c r="N177" i="10"/>
  <c r="J178" i="10" a="1"/>
  <c r="J178" i="10"/>
  <c r="K178" i="10" a="1"/>
  <c r="K178" i="10"/>
  <c r="L178" i="10" a="1"/>
  <c r="L178" i="10"/>
  <c r="M178" i="10" a="1"/>
  <c r="M178" i="10"/>
  <c r="N178" i="10" a="1"/>
  <c r="N178" i="10"/>
  <c r="J179" i="10" a="1"/>
  <c r="J179" i="10"/>
  <c r="K179" i="10" a="1"/>
  <c r="K179" i="10"/>
  <c r="L179" i="10" a="1"/>
  <c r="L179" i="10"/>
  <c r="M179" i="10" a="1"/>
  <c r="M179" i="10"/>
  <c r="N179" i="10" a="1"/>
  <c r="N179" i="10"/>
  <c r="J180" i="10" a="1"/>
  <c r="J180" i="10"/>
  <c r="K180" i="10" a="1"/>
  <c r="K180" i="10"/>
  <c r="L180" i="10" a="1"/>
  <c r="L180" i="10"/>
  <c r="M180" i="10" a="1"/>
  <c r="M180" i="10"/>
  <c r="N180" i="10" a="1"/>
  <c r="N180" i="10"/>
  <c r="J181" i="10" a="1"/>
  <c r="J181" i="10"/>
  <c r="K181" i="10" a="1"/>
  <c r="K181" i="10"/>
  <c r="L181" i="10" a="1"/>
  <c r="L181" i="10"/>
  <c r="M181" i="10" a="1"/>
  <c r="M181" i="10"/>
  <c r="N181" i="10" a="1"/>
  <c r="N181" i="10"/>
  <c r="J182" i="10" a="1"/>
  <c r="J182" i="10"/>
  <c r="K182" i="10" a="1"/>
  <c r="K182" i="10"/>
  <c r="L182" i="10" a="1"/>
  <c r="L182" i="10"/>
  <c r="M182" i="10" a="1"/>
  <c r="M182" i="10"/>
  <c r="N182" i="10" a="1"/>
  <c r="N182" i="10"/>
  <c r="J183" i="10" a="1"/>
  <c r="J183" i="10"/>
  <c r="K183" i="10" a="1"/>
  <c r="K183" i="10"/>
  <c r="L183" i="10" a="1"/>
  <c r="L183" i="10"/>
  <c r="M183" i="10" a="1"/>
  <c r="M183" i="10"/>
  <c r="N183" i="10" a="1"/>
  <c r="N183" i="10"/>
  <c r="J184" i="10" a="1"/>
  <c r="J184" i="10"/>
  <c r="K184" i="10" a="1"/>
  <c r="K184" i="10"/>
  <c r="L184" i="10" a="1"/>
  <c r="L184" i="10"/>
  <c r="M184" i="10" a="1"/>
  <c r="M184" i="10"/>
  <c r="N184" i="10" a="1"/>
  <c r="N184" i="10"/>
  <c r="J185" i="10" a="1"/>
  <c r="J185" i="10"/>
  <c r="K185" i="10" a="1"/>
  <c r="K185" i="10"/>
  <c r="L185" i="10" a="1"/>
  <c r="L185" i="10"/>
  <c r="M185" i="10" a="1"/>
  <c r="M185" i="10"/>
  <c r="N185" i="10" a="1"/>
  <c r="N185" i="10"/>
  <c r="J186" i="10" a="1"/>
  <c r="J186" i="10"/>
  <c r="K186" i="10" a="1"/>
  <c r="K186" i="10"/>
  <c r="L186" i="10" a="1"/>
  <c r="L186" i="10"/>
  <c r="M186" i="10" a="1"/>
  <c r="M186" i="10"/>
  <c r="N186" i="10" a="1"/>
  <c r="N186" i="10"/>
  <c r="J187" i="10" a="1"/>
  <c r="J187" i="10"/>
  <c r="K187" i="10" a="1"/>
  <c r="K187" i="10"/>
  <c r="L187" i="10" a="1"/>
  <c r="L187" i="10"/>
  <c r="M187" i="10" a="1"/>
  <c r="M187" i="10"/>
  <c r="N187" i="10" a="1"/>
  <c r="N187" i="10"/>
  <c r="J188" i="10" a="1"/>
  <c r="J188" i="10"/>
  <c r="K188" i="10" a="1"/>
  <c r="K188" i="10"/>
  <c r="L188" i="10" a="1"/>
  <c r="L188" i="10"/>
  <c r="M188" i="10" a="1"/>
  <c r="M188" i="10"/>
  <c r="N188" i="10" a="1"/>
  <c r="N188" i="10"/>
  <c r="J189" i="10" a="1"/>
  <c r="J189" i="10"/>
  <c r="K189" i="10" a="1"/>
  <c r="K189" i="10"/>
  <c r="L189" i="10" a="1"/>
  <c r="L189" i="10"/>
  <c r="M189" i="10" a="1"/>
  <c r="M189" i="10"/>
  <c r="N189" i="10" a="1"/>
  <c r="N189" i="10"/>
  <c r="J190" i="9" a="1"/>
  <c r="J190" i="9"/>
  <c r="K190" i="9" a="1"/>
  <c r="K190" i="9"/>
  <c r="L190" i="9" a="1"/>
  <c r="L190" i="9"/>
  <c r="M190" i="9" a="1"/>
  <c r="M190" i="9"/>
  <c r="N190" i="9" a="1"/>
  <c r="N190" i="9"/>
  <c r="J191" i="9" a="1"/>
  <c r="J191" i="9"/>
  <c r="K191" i="9" a="1"/>
  <c r="K191" i="9"/>
  <c r="L191" i="9" a="1"/>
  <c r="L191" i="9"/>
  <c r="M191" i="9" a="1"/>
  <c r="M191" i="9"/>
  <c r="N191" i="9" a="1"/>
  <c r="N191" i="9"/>
  <c r="J192" i="9" a="1"/>
  <c r="J192" i="9"/>
  <c r="K192" i="9" a="1"/>
  <c r="K192" i="9"/>
  <c r="L192" i="9" a="1"/>
  <c r="L192" i="9"/>
  <c r="M192" i="9" a="1"/>
  <c r="M192" i="9"/>
  <c r="N192" i="9" a="1"/>
  <c r="N192" i="9"/>
  <c r="J193" i="9" a="1"/>
  <c r="J193" i="9"/>
  <c r="K193" i="9" a="1"/>
  <c r="K193" i="9"/>
  <c r="L193" i="9" a="1"/>
  <c r="L193" i="9"/>
  <c r="M193" i="9" a="1"/>
  <c r="M193" i="9"/>
  <c r="N193" i="9" a="1"/>
  <c r="N193" i="9"/>
  <c r="J194" i="9" a="1"/>
  <c r="J194" i="9"/>
  <c r="K194" i="9" a="1"/>
  <c r="K194" i="9"/>
  <c r="L194" i="9" a="1"/>
  <c r="L194" i="9"/>
  <c r="M194" i="9" a="1"/>
  <c r="M194" i="9"/>
  <c r="N194" i="9" a="1"/>
  <c r="N194" i="9"/>
  <c r="J195" i="9" a="1"/>
  <c r="J195" i="9"/>
  <c r="K195" i="9" a="1"/>
  <c r="K195" i="9"/>
  <c r="L195" i="9" a="1"/>
  <c r="L195" i="9"/>
  <c r="M195" i="9" a="1"/>
  <c r="M195" i="9"/>
  <c r="N195" i="9" a="1"/>
  <c r="N195" i="9"/>
  <c r="J196" i="9" a="1"/>
  <c r="J196" i="9"/>
  <c r="K196" i="9" a="1"/>
  <c r="K196" i="9"/>
  <c r="L196" i="9" a="1"/>
  <c r="L196" i="9"/>
  <c r="M196" i="9" a="1"/>
  <c r="M196" i="9"/>
  <c r="N196" i="9" a="1"/>
  <c r="N196" i="9"/>
  <c r="J197" i="9" a="1"/>
  <c r="J197" i="9"/>
  <c r="K197" i="9" a="1"/>
  <c r="K197" i="9"/>
  <c r="L197" i="9" a="1"/>
  <c r="L197" i="9"/>
  <c r="M197" i="9" a="1"/>
  <c r="M197" i="9"/>
  <c r="N197" i="9" a="1"/>
  <c r="N197" i="9"/>
  <c r="J198" i="9" a="1"/>
  <c r="J198" i="9"/>
  <c r="K198" i="9" a="1"/>
  <c r="K198" i="9"/>
  <c r="L198" i="9" a="1"/>
  <c r="L198" i="9"/>
  <c r="M198" i="9" a="1"/>
  <c r="M198" i="9"/>
  <c r="N198" i="9" a="1"/>
  <c r="N198" i="9"/>
  <c r="J199" i="9" a="1"/>
  <c r="J199" i="9"/>
  <c r="K199" i="9" a="1"/>
  <c r="K199" i="9"/>
  <c r="L199" i="9" a="1"/>
  <c r="L199" i="9"/>
  <c r="M199" i="9" a="1"/>
  <c r="M199" i="9"/>
  <c r="N199" i="9" a="1"/>
  <c r="N199" i="9"/>
  <c r="J200" i="9" a="1"/>
  <c r="J200" i="9"/>
  <c r="K200" i="9" a="1"/>
  <c r="K200" i="9"/>
  <c r="L200" i="9" a="1"/>
  <c r="L200" i="9"/>
  <c r="M200" i="9" a="1"/>
  <c r="M200" i="9"/>
  <c r="N200" i="9" a="1"/>
  <c r="N200" i="9"/>
  <c r="J201" i="9" a="1"/>
  <c r="J201" i="9"/>
  <c r="K201" i="9" a="1"/>
  <c r="K201" i="9"/>
  <c r="L201" i="9" a="1"/>
  <c r="L201" i="9"/>
  <c r="M201" i="9" a="1"/>
  <c r="M201" i="9"/>
  <c r="N201" i="9" a="1"/>
  <c r="N201" i="9"/>
  <c r="J202" i="9" a="1"/>
  <c r="J202" i="9"/>
  <c r="K202" i="9" a="1"/>
  <c r="K202" i="9"/>
  <c r="L202" i="9" a="1"/>
  <c r="L202" i="9"/>
  <c r="M202" i="9" a="1"/>
  <c r="M202" i="9"/>
  <c r="N202" i="9" a="1"/>
  <c r="N202" i="9"/>
  <c r="J203" i="9" a="1"/>
  <c r="J203" i="9"/>
  <c r="K203" i="9" a="1"/>
  <c r="K203" i="9"/>
  <c r="L203" i="9" a="1"/>
  <c r="L203" i="9"/>
  <c r="M203" i="9" a="1"/>
  <c r="M203" i="9"/>
  <c r="N203" i="9" a="1"/>
  <c r="N203" i="9"/>
  <c r="J204" i="9" a="1"/>
  <c r="J204" i="9"/>
  <c r="K204" i="9" a="1"/>
  <c r="K204" i="9"/>
  <c r="L204" i="9" a="1"/>
  <c r="L204" i="9"/>
  <c r="M204" i="9" a="1"/>
  <c r="M204" i="9"/>
  <c r="N204" i="9" a="1"/>
  <c r="N204" i="9"/>
  <c r="J205" i="9" a="1"/>
  <c r="J205" i="9"/>
  <c r="K205" i="9" a="1"/>
  <c r="K205" i="9"/>
  <c r="L205" i="9" a="1"/>
  <c r="L205" i="9"/>
  <c r="M205" i="9" a="1"/>
  <c r="M205" i="9"/>
  <c r="N205" i="9" a="1"/>
  <c r="N205" i="9"/>
  <c r="J206" i="9" a="1"/>
  <c r="J206" i="9"/>
  <c r="K206" i="9" a="1"/>
  <c r="K206" i="9"/>
  <c r="L206" i="9" a="1"/>
  <c r="L206" i="9"/>
  <c r="M206" i="9" a="1"/>
  <c r="M206" i="9"/>
  <c r="N206" i="9" a="1"/>
  <c r="N206" i="9"/>
  <c r="J207" i="9" a="1"/>
  <c r="J207" i="9"/>
  <c r="K207" i="9" a="1"/>
  <c r="K207" i="9"/>
  <c r="L207" i="9" a="1"/>
  <c r="L207" i="9"/>
  <c r="M207" i="9" a="1"/>
  <c r="M207" i="9"/>
  <c r="N207" i="9" a="1"/>
  <c r="N207" i="9"/>
  <c r="J208" i="9" a="1"/>
  <c r="J208" i="9"/>
  <c r="K208" i="9" a="1"/>
  <c r="K208" i="9"/>
  <c r="L208" i="9" a="1"/>
  <c r="L208" i="9"/>
  <c r="M208" i="9" a="1"/>
  <c r="M208" i="9"/>
  <c r="N208" i="9" a="1"/>
  <c r="N208" i="9"/>
  <c r="J209" i="9" a="1"/>
  <c r="J209" i="9"/>
  <c r="K209" i="9" a="1"/>
  <c r="K209" i="9"/>
  <c r="L209" i="9" a="1"/>
  <c r="L209" i="9"/>
  <c r="M209" i="9" a="1"/>
  <c r="M209" i="9"/>
  <c r="N209" i="9" a="1"/>
  <c r="N209" i="9"/>
  <c r="J210" i="9" a="1"/>
  <c r="J210" i="9"/>
  <c r="K210" i="9" a="1"/>
  <c r="K210" i="9"/>
  <c r="L210" i="9" a="1"/>
  <c r="L210" i="9"/>
  <c r="M210" i="9" a="1"/>
  <c r="M210" i="9"/>
  <c r="N210" i="9" a="1"/>
  <c r="N210" i="9"/>
  <c r="J211" i="9" a="1"/>
  <c r="J211" i="9"/>
  <c r="K211" i="9" a="1"/>
  <c r="K211" i="9"/>
  <c r="L211" i="9" a="1"/>
  <c r="L211" i="9"/>
  <c r="M211" i="9" a="1"/>
  <c r="M211" i="9"/>
  <c r="N211" i="9" a="1"/>
  <c r="N211" i="9"/>
  <c r="J212" i="9" a="1"/>
  <c r="J212" i="9"/>
  <c r="K212" i="9" a="1"/>
  <c r="K212" i="9"/>
  <c r="L212" i="9" a="1"/>
  <c r="L212" i="9"/>
  <c r="M212" i="9" a="1"/>
  <c r="M212" i="9"/>
  <c r="N212" i="9" a="1"/>
  <c r="N212" i="9"/>
  <c r="J213" i="9" a="1"/>
  <c r="J213" i="9"/>
  <c r="K213" i="9" a="1"/>
  <c r="K213" i="9"/>
  <c r="L213" i="9" a="1"/>
  <c r="L213" i="9"/>
  <c r="M213" i="9" a="1"/>
  <c r="M213" i="9"/>
  <c r="N213" i="9" a="1"/>
  <c r="N213" i="9"/>
  <c r="J214" i="9" a="1"/>
  <c r="J214" i="9"/>
  <c r="K214" i="9" a="1"/>
  <c r="K214" i="9"/>
  <c r="L214" i="9" a="1"/>
  <c r="L214" i="9"/>
  <c r="M214" i="9" a="1"/>
  <c r="M214" i="9"/>
  <c r="N214" i="9" a="1"/>
  <c r="N214" i="9"/>
  <c r="J215" i="9" a="1"/>
  <c r="J215" i="9"/>
  <c r="K215" i="9" a="1"/>
  <c r="K215" i="9"/>
  <c r="L215" i="9" a="1"/>
  <c r="L215" i="9"/>
  <c r="M215" i="9" a="1"/>
  <c r="M215" i="9"/>
  <c r="N215" i="9" a="1"/>
  <c r="N215" i="9"/>
  <c r="J216" i="9" a="1"/>
  <c r="J216" i="9"/>
  <c r="K216" i="9" a="1"/>
  <c r="K216" i="9"/>
  <c r="L216" i="9" a="1"/>
  <c r="L216" i="9"/>
  <c r="M216" i="9" a="1"/>
  <c r="M216" i="9"/>
  <c r="N216" i="9" a="1"/>
  <c r="N216" i="9"/>
  <c r="J217" i="9" a="1"/>
  <c r="J217" i="9"/>
  <c r="K217" i="9" a="1"/>
  <c r="K217" i="9"/>
  <c r="L217" i="9" a="1"/>
  <c r="L217" i="9"/>
  <c r="M217" i="9" a="1"/>
  <c r="M217" i="9"/>
  <c r="N217" i="9" a="1"/>
  <c r="N217" i="9"/>
  <c r="J218" i="9" a="1"/>
  <c r="J218" i="9"/>
  <c r="K218" i="9" a="1"/>
  <c r="K218" i="9"/>
  <c r="L218" i="9" a="1"/>
  <c r="L218" i="9"/>
  <c r="M218" i="9" a="1"/>
  <c r="M218" i="9"/>
  <c r="N218" i="9" a="1"/>
  <c r="N218" i="9"/>
  <c r="J219" i="9" a="1"/>
  <c r="J219" i="9"/>
  <c r="K219" i="9" a="1"/>
  <c r="K219" i="9"/>
  <c r="L219" i="9" a="1"/>
  <c r="L219" i="9"/>
  <c r="M219" i="9" a="1"/>
  <c r="M219" i="9"/>
  <c r="N219" i="9" a="1"/>
  <c r="N219" i="9"/>
  <c r="J220" i="9" a="1"/>
  <c r="J220" i="9"/>
  <c r="K220" i="9" a="1"/>
  <c r="K220" i="9"/>
  <c r="L220" i="9" a="1"/>
  <c r="L220" i="9"/>
  <c r="M220" i="9" a="1"/>
  <c r="M220" i="9"/>
  <c r="N220" i="9" a="1"/>
  <c r="N220" i="9"/>
  <c r="H8" i="9"/>
  <c r="H11" i="9"/>
  <c r="J21" i="9" a="1"/>
  <c r="J21" i="9"/>
  <c r="K21" i="9" a="1"/>
  <c r="K21" i="9"/>
  <c r="L21" i="9" a="1"/>
  <c r="L21" i="9"/>
  <c r="M21" i="9" a="1"/>
  <c r="M21" i="9"/>
  <c r="N21" i="9" a="1"/>
  <c r="N21" i="9"/>
  <c r="J22" i="9" a="1"/>
  <c r="J22" i="9"/>
  <c r="K22" i="9" a="1"/>
  <c r="K22" i="9"/>
  <c r="L22" i="9" a="1"/>
  <c r="L22" i="9"/>
  <c r="M22" i="9" a="1"/>
  <c r="M22" i="9"/>
  <c r="N22" i="9" a="1"/>
  <c r="N22" i="9"/>
  <c r="J23" i="9" a="1"/>
  <c r="J23" i="9"/>
  <c r="K23" i="9" a="1"/>
  <c r="K23" i="9"/>
  <c r="L23" i="9" a="1"/>
  <c r="L23" i="9"/>
  <c r="M23" i="9" a="1"/>
  <c r="M23" i="9"/>
  <c r="N23" i="9" a="1"/>
  <c r="N23" i="9"/>
  <c r="J24" i="9" a="1"/>
  <c r="J24" i="9"/>
  <c r="K24" i="9" a="1"/>
  <c r="K24" i="9"/>
  <c r="L24" i="9" a="1"/>
  <c r="L24" i="9"/>
  <c r="M24" i="9" a="1"/>
  <c r="M24" i="9"/>
  <c r="N24" i="9" a="1"/>
  <c r="N24" i="9"/>
  <c r="J25" i="9" a="1"/>
  <c r="J25" i="9"/>
  <c r="K25" i="9" a="1"/>
  <c r="K25" i="9"/>
  <c r="L25" i="9" a="1"/>
  <c r="L25" i="9"/>
  <c r="M25" i="9" a="1"/>
  <c r="M25" i="9"/>
  <c r="N25" i="9" a="1"/>
  <c r="N25" i="9"/>
  <c r="J26" i="9" a="1"/>
  <c r="J26" i="9"/>
  <c r="K26" i="9" a="1"/>
  <c r="K26" i="9"/>
  <c r="L26" i="9" a="1"/>
  <c r="L26" i="9"/>
  <c r="M26" i="9" a="1"/>
  <c r="M26" i="9"/>
  <c r="N26" i="9" a="1"/>
  <c r="N26" i="9"/>
  <c r="J27" i="9" a="1"/>
  <c r="J27" i="9"/>
  <c r="K27" i="9" a="1"/>
  <c r="K27" i="9"/>
  <c r="L27" i="9" a="1"/>
  <c r="L27" i="9"/>
  <c r="M27" i="9" a="1"/>
  <c r="M27" i="9"/>
  <c r="N27" i="9" a="1"/>
  <c r="N27" i="9"/>
  <c r="J28" i="9" a="1"/>
  <c r="J28" i="9"/>
  <c r="K28" i="9" a="1"/>
  <c r="K28" i="9"/>
  <c r="L28" i="9" a="1"/>
  <c r="L28" i="9"/>
  <c r="M28" i="9" a="1"/>
  <c r="M28" i="9"/>
  <c r="N28" i="9" a="1"/>
  <c r="N28" i="9"/>
  <c r="J29" i="9" a="1"/>
  <c r="J29" i="9"/>
  <c r="K29" i="9" a="1"/>
  <c r="K29" i="9"/>
  <c r="L29" i="9" a="1"/>
  <c r="L29" i="9"/>
  <c r="M29" i="9" a="1"/>
  <c r="M29" i="9"/>
  <c r="N29" i="9" a="1"/>
  <c r="N29" i="9"/>
  <c r="J30" i="9" a="1"/>
  <c r="J30" i="9"/>
  <c r="K30" i="9" a="1"/>
  <c r="K30" i="9"/>
  <c r="L30" i="9" a="1"/>
  <c r="L30" i="9"/>
  <c r="M30" i="9" a="1"/>
  <c r="M30" i="9"/>
  <c r="N30" i="9" a="1"/>
  <c r="N30" i="9"/>
  <c r="J31" i="9" a="1"/>
  <c r="J31" i="9"/>
  <c r="K31" i="9" a="1"/>
  <c r="K31" i="9"/>
  <c r="L31" i="9" a="1"/>
  <c r="L31" i="9"/>
  <c r="M31" i="9" a="1"/>
  <c r="M31" i="9"/>
  <c r="N31" i="9" a="1"/>
  <c r="N31" i="9"/>
  <c r="J32" i="9" a="1"/>
  <c r="J32" i="9"/>
  <c r="K32" i="9" a="1"/>
  <c r="K32" i="9"/>
  <c r="L32" i="9" a="1"/>
  <c r="L32" i="9"/>
  <c r="M32" i="9" a="1"/>
  <c r="M32" i="9"/>
  <c r="N32" i="9" a="1"/>
  <c r="N32" i="9"/>
  <c r="J33" i="9" a="1"/>
  <c r="J33" i="9"/>
  <c r="K33" i="9" a="1"/>
  <c r="K33" i="9"/>
  <c r="L33" i="9" a="1"/>
  <c r="L33" i="9"/>
  <c r="M33" i="9" a="1"/>
  <c r="M33" i="9"/>
  <c r="N33" i="9" a="1"/>
  <c r="N33" i="9"/>
  <c r="J34" i="9" a="1"/>
  <c r="J34" i="9"/>
  <c r="K34" i="9" a="1"/>
  <c r="K34" i="9"/>
  <c r="L34" i="9" a="1"/>
  <c r="L34" i="9"/>
  <c r="M34" i="9" a="1"/>
  <c r="M34" i="9"/>
  <c r="N34" i="9" a="1"/>
  <c r="N34" i="9"/>
  <c r="J35" i="9" a="1"/>
  <c r="J35" i="9"/>
  <c r="K35" i="9" a="1"/>
  <c r="K35" i="9"/>
  <c r="L35" i="9" a="1"/>
  <c r="L35" i="9"/>
  <c r="M35" i="9" a="1"/>
  <c r="M35" i="9"/>
  <c r="N35" i="9" a="1"/>
  <c r="N35" i="9"/>
  <c r="J36" i="9" a="1"/>
  <c r="J36" i="9"/>
  <c r="K36" i="9" a="1"/>
  <c r="K36" i="9"/>
  <c r="L36" i="9" a="1"/>
  <c r="L36" i="9"/>
  <c r="M36" i="9" a="1"/>
  <c r="M36" i="9"/>
  <c r="N36" i="9" a="1"/>
  <c r="N36" i="9"/>
  <c r="J37" i="9" a="1"/>
  <c r="J37" i="9"/>
  <c r="K37" i="9" a="1"/>
  <c r="K37" i="9"/>
  <c r="L37" i="9" a="1"/>
  <c r="L37" i="9"/>
  <c r="M37" i="9" a="1"/>
  <c r="M37" i="9"/>
  <c r="N37" i="9" a="1"/>
  <c r="N37" i="9"/>
  <c r="J38" i="9" a="1"/>
  <c r="J38" i="9"/>
  <c r="K38" i="9" a="1"/>
  <c r="K38" i="9"/>
  <c r="L38" i="9" a="1"/>
  <c r="L38" i="9"/>
  <c r="M38" i="9" a="1"/>
  <c r="M38" i="9"/>
  <c r="N38" i="9" a="1"/>
  <c r="N38" i="9"/>
  <c r="J39" i="9" a="1"/>
  <c r="J39" i="9"/>
  <c r="K39" i="9" a="1"/>
  <c r="K39" i="9"/>
  <c r="L39" i="9" a="1"/>
  <c r="L39" i="9"/>
  <c r="M39" i="9" a="1"/>
  <c r="M39" i="9"/>
  <c r="N39" i="9" a="1"/>
  <c r="N39" i="9"/>
  <c r="J40" i="9" a="1"/>
  <c r="J40" i="9"/>
  <c r="K40" i="9" a="1"/>
  <c r="K40" i="9"/>
  <c r="L40" i="9" a="1"/>
  <c r="L40" i="9"/>
  <c r="M40" i="9" a="1"/>
  <c r="M40" i="9"/>
  <c r="N40" i="9" a="1"/>
  <c r="N40" i="9"/>
  <c r="J41" i="9" a="1"/>
  <c r="J41" i="9"/>
  <c r="K41" i="9" a="1"/>
  <c r="K41" i="9"/>
  <c r="L41" i="9" a="1"/>
  <c r="L41" i="9"/>
  <c r="M41" i="9" a="1"/>
  <c r="M41" i="9"/>
  <c r="N41" i="9" a="1"/>
  <c r="N41" i="9"/>
  <c r="J42" i="9" a="1"/>
  <c r="J42" i="9"/>
  <c r="K42" i="9" a="1"/>
  <c r="K42" i="9"/>
  <c r="L42" i="9" a="1"/>
  <c r="L42" i="9"/>
  <c r="M42" i="9" a="1"/>
  <c r="M42" i="9"/>
  <c r="N42" i="9" a="1"/>
  <c r="N42" i="9"/>
  <c r="J43" i="9" a="1"/>
  <c r="J43" i="9"/>
  <c r="K43" i="9" a="1"/>
  <c r="K43" i="9"/>
  <c r="L43" i="9" a="1"/>
  <c r="L43" i="9"/>
  <c r="M43" i="9" a="1"/>
  <c r="M43" i="9"/>
  <c r="N43" i="9" a="1"/>
  <c r="N43" i="9"/>
  <c r="J44" i="9" a="1"/>
  <c r="J44" i="9"/>
  <c r="K44" i="9" a="1"/>
  <c r="K44" i="9"/>
  <c r="L44" i="9" a="1"/>
  <c r="L44" i="9"/>
  <c r="M44" i="9" a="1"/>
  <c r="M44" i="9"/>
  <c r="N44" i="9" a="1"/>
  <c r="N44" i="9"/>
  <c r="J45" i="9" a="1"/>
  <c r="J45" i="9"/>
  <c r="K45" i="9" a="1"/>
  <c r="K45" i="9"/>
  <c r="L45" i="9" a="1"/>
  <c r="L45" i="9"/>
  <c r="M45" i="9" a="1"/>
  <c r="M45" i="9"/>
  <c r="N45" i="9" a="1"/>
  <c r="N45" i="9"/>
  <c r="J46" i="9" a="1"/>
  <c r="J46" i="9"/>
  <c r="K46" i="9" a="1"/>
  <c r="K46" i="9"/>
  <c r="L46" i="9" a="1"/>
  <c r="L46" i="9"/>
  <c r="M46" i="9" a="1"/>
  <c r="M46" i="9"/>
  <c r="N46" i="9" a="1"/>
  <c r="N46" i="9"/>
  <c r="J47" i="9" a="1"/>
  <c r="J47" i="9"/>
  <c r="K47" i="9" a="1"/>
  <c r="K47" i="9"/>
  <c r="L47" i="9" a="1"/>
  <c r="L47" i="9"/>
  <c r="M47" i="9" a="1"/>
  <c r="M47" i="9"/>
  <c r="N47" i="9" a="1"/>
  <c r="N47" i="9"/>
  <c r="J48" i="9" a="1"/>
  <c r="J48" i="9"/>
  <c r="K48" i="9" a="1"/>
  <c r="K48" i="9"/>
  <c r="L48" i="9" a="1"/>
  <c r="L48" i="9"/>
  <c r="M48" i="9" a="1"/>
  <c r="M48" i="9"/>
  <c r="N48" i="9" a="1"/>
  <c r="N48" i="9"/>
  <c r="J49" i="9" a="1"/>
  <c r="J49" i="9"/>
  <c r="K49" i="9" a="1"/>
  <c r="K49" i="9"/>
  <c r="L49" i="9" a="1"/>
  <c r="L49" i="9"/>
  <c r="M49" i="9" a="1"/>
  <c r="M49" i="9"/>
  <c r="N49" i="9" a="1"/>
  <c r="N49" i="9"/>
  <c r="J50" i="9" a="1"/>
  <c r="J50" i="9"/>
  <c r="K50" i="9" a="1"/>
  <c r="K50" i="9"/>
  <c r="L50" i="9" a="1"/>
  <c r="L50" i="9"/>
  <c r="M50" i="9" a="1"/>
  <c r="M50" i="9"/>
  <c r="N50" i="9" a="1"/>
  <c r="N50" i="9"/>
  <c r="J51" i="9" a="1"/>
  <c r="J51" i="9"/>
  <c r="K51" i="9" a="1"/>
  <c r="K51" i="9"/>
  <c r="L51" i="9" a="1"/>
  <c r="L51" i="9"/>
  <c r="M51" i="9" a="1"/>
  <c r="M51" i="9"/>
  <c r="N51" i="9" a="1"/>
  <c r="N51" i="9"/>
  <c r="J52" i="9" a="1"/>
  <c r="J52" i="9"/>
  <c r="K52" i="9" a="1"/>
  <c r="K52" i="9"/>
  <c r="L52" i="9" a="1"/>
  <c r="L52" i="9"/>
  <c r="M52" i="9" a="1"/>
  <c r="M52" i="9"/>
  <c r="N52" i="9" a="1"/>
  <c r="N52" i="9"/>
  <c r="J53" i="9" a="1"/>
  <c r="J53" i="9"/>
  <c r="K53" i="9" a="1"/>
  <c r="K53" i="9"/>
  <c r="L53" i="9" a="1"/>
  <c r="L53" i="9"/>
  <c r="M53" i="9" a="1"/>
  <c r="M53" i="9"/>
  <c r="N53" i="9" a="1"/>
  <c r="N53" i="9"/>
  <c r="J54" i="9" a="1"/>
  <c r="J54" i="9"/>
  <c r="K54" i="9" a="1"/>
  <c r="K54" i="9"/>
  <c r="L54" i="9" a="1"/>
  <c r="L54" i="9"/>
  <c r="M54" i="9" a="1"/>
  <c r="M54" i="9"/>
  <c r="N54" i="9" a="1"/>
  <c r="N54" i="9"/>
  <c r="J55" i="9" a="1"/>
  <c r="J55" i="9"/>
  <c r="K55" i="9" a="1"/>
  <c r="K55" i="9"/>
  <c r="L55" i="9" a="1"/>
  <c r="L55" i="9"/>
  <c r="M55" i="9" a="1"/>
  <c r="M55" i="9"/>
  <c r="N55" i="9" a="1"/>
  <c r="N55" i="9"/>
  <c r="J56" i="9" a="1"/>
  <c r="J56" i="9"/>
  <c r="K56" i="9" a="1"/>
  <c r="K56" i="9"/>
  <c r="L56" i="9" a="1"/>
  <c r="L56" i="9"/>
  <c r="M56" i="9" a="1"/>
  <c r="M56" i="9"/>
  <c r="N56" i="9" a="1"/>
  <c r="N56" i="9"/>
  <c r="J57" i="9" a="1"/>
  <c r="J57" i="9"/>
  <c r="K57" i="9" a="1"/>
  <c r="K57" i="9"/>
  <c r="L57" i="9" a="1"/>
  <c r="L57" i="9"/>
  <c r="M57" i="9" a="1"/>
  <c r="M57" i="9"/>
  <c r="N57" i="9" a="1"/>
  <c r="N57" i="9"/>
  <c r="J58" i="9" a="1"/>
  <c r="J58" i="9"/>
  <c r="K58" i="9" a="1"/>
  <c r="K58" i="9"/>
  <c r="L58" i="9" a="1"/>
  <c r="L58" i="9"/>
  <c r="M58" i="9" a="1"/>
  <c r="M58" i="9"/>
  <c r="N58" i="9" a="1"/>
  <c r="N58" i="9"/>
  <c r="J59" i="9" a="1"/>
  <c r="J59" i="9"/>
  <c r="K59" i="9" a="1"/>
  <c r="K59" i="9"/>
  <c r="L59" i="9" a="1"/>
  <c r="L59" i="9"/>
  <c r="M59" i="9" a="1"/>
  <c r="M59" i="9"/>
  <c r="N59" i="9" a="1"/>
  <c r="N59" i="9"/>
  <c r="J60" i="9" a="1"/>
  <c r="J60" i="9"/>
  <c r="K60" i="9" a="1"/>
  <c r="K60" i="9"/>
  <c r="L60" i="9" a="1"/>
  <c r="L60" i="9"/>
  <c r="M60" i="9" a="1"/>
  <c r="M60" i="9"/>
  <c r="N60" i="9" a="1"/>
  <c r="N60" i="9"/>
  <c r="J61" i="9" a="1"/>
  <c r="J61" i="9"/>
  <c r="K61" i="9" a="1"/>
  <c r="K61" i="9"/>
  <c r="L61" i="9" a="1"/>
  <c r="L61" i="9"/>
  <c r="M61" i="9" a="1"/>
  <c r="M61" i="9"/>
  <c r="N61" i="9" a="1"/>
  <c r="N61" i="9"/>
  <c r="J62" i="9" a="1"/>
  <c r="J62" i="9"/>
  <c r="K62" i="9" a="1"/>
  <c r="K62" i="9"/>
  <c r="L62" i="9" a="1"/>
  <c r="L62" i="9"/>
  <c r="M62" i="9" a="1"/>
  <c r="M62" i="9"/>
  <c r="N62" i="9" a="1"/>
  <c r="N62" i="9"/>
  <c r="J63" i="9" a="1"/>
  <c r="J63" i="9"/>
  <c r="K63" i="9" a="1"/>
  <c r="K63" i="9"/>
  <c r="L63" i="9" a="1"/>
  <c r="L63" i="9"/>
  <c r="M63" i="9" a="1"/>
  <c r="M63" i="9"/>
  <c r="N63" i="9" a="1"/>
  <c r="N63" i="9"/>
  <c r="J64" i="9" a="1"/>
  <c r="J64" i="9"/>
  <c r="K64" i="9" a="1"/>
  <c r="K64" i="9"/>
  <c r="L64" i="9" a="1"/>
  <c r="L64" i="9"/>
  <c r="M64" i="9" a="1"/>
  <c r="M64" i="9"/>
  <c r="N64" i="9" a="1"/>
  <c r="N64" i="9"/>
  <c r="J65" i="9" a="1"/>
  <c r="J65" i="9"/>
  <c r="K65" i="9" a="1"/>
  <c r="K65" i="9"/>
  <c r="L65" i="9" a="1"/>
  <c r="L65" i="9"/>
  <c r="M65" i="9" a="1"/>
  <c r="M65" i="9"/>
  <c r="N65" i="9" a="1"/>
  <c r="N65" i="9"/>
  <c r="J66" i="9" a="1"/>
  <c r="J66" i="9"/>
  <c r="K66" i="9" a="1"/>
  <c r="K66" i="9"/>
  <c r="L66" i="9" a="1"/>
  <c r="L66" i="9"/>
  <c r="M66" i="9" a="1"/>
  <c r="M66" i="9"/>
  <c r="N66" i="9" a="1"/>
  <c r="N66" i="9"/>
  <c r="J67" i="9" a="1"/>
  <c r="J67" i="9"/>
  <c r="K67" i="9" a="1"/>
  <c r="K67" i="9"/>
  <c r="L67" i="9" a="1"/>
  <c r="L67" i="9"/>
  <c r="M67" i="9" a="1"/>
  <c r="M67" i="9"/>
  <c r="N67" i="9" a="1"/>
  <c r="N67" i="9"/>
  <c r="J68" i="9" a="1"/>
  <c r="J68" i="9"/>
  <c r="K68" i="9" a="1"/>
  <c r="K68" i="9"/>
  <c r="L68" i="9" a="1"/>
  <c r="L68" i="9"/>
  <c r="M68" i="9" a="1"/>
  <c r="M68" i="9"/>
  <c r="N68" i="9" a="1"/>
  <c r="N68" i="9"/>
  <c r="J69" i="9" a="1"/>
  <c r="J69" i="9"/>
  <c r="K69" i="9" a="1"/>
  <c r="K69" i="9"/>
  <c r="L69" i="9" a="1"/>
  <c r="L69" i="9"/>
  <c r="M69" i="9" a="1"/>
  <c r="M69" i="9"/>
  <c r="N69" i="9" a="1"/>
  <c r="N69" i="9"/>
  <c r="J70" i="9" a="1"/>
  <c r="J70" i="9"/>
  <c r="K70" i="9" a="1"/>
  <c r="K70" i="9"/>
  <c r="L70" i="9" a="1"/>
  <c r="L70" i="9"/>
  <c r="M70" i="9" a="1"/>
  <c r="M70" i="9"/>
  <c r="N70" i="9" a="1"/>
  <c r="N70" i="9"/>
  <c r="J71" i="9" a="1"/>
  <c r="J71" i="9"/>
  <c r="K71" i="9" a="1"/>
  <c r="K71" i="9"/>
  <c r="L71" i="9" a="1"/>
  <c r="L71" i="9"/>
  <c r="M71" i="9" a="1"/>
  <c r="M71" i="9"/>
  <c r="N71" i="9" a="1"/>
  <c r="N71" i="9"/>
  <c r="J72" i="9" a="1"/>
  <c r="J72" i="9"/>
  <c r="K72" i="9" a="1"/>
  <c r="K72" i="9"/>
  <c r="L72" i="9" a="1"/>
  <c r="L72" i="9"/>
  <c r="M72" i="9" a="1"/>
  <c r="M72" i="9"/>
  <c r="N72" i="9" a="1"/>
  <c r="N72" i="9"/>
  <c r="J73" i="9" a="1"/>
  <c r="J73" i="9"/>
  <c r="K73" i="9" a="1"/>
  <c r="K73" i="9"/>
  <c r="L73" i="9" a="1"/>
  <c r="L73" i="9"/>
  <c r="M73" i="9" a="1"/>
  <c r="M73" i="9"/>
  <c r="N73" i="9" a="1"/>
  <c r="N73" i="9"/>
  <c r="J74" i="9" a="1"/>
  <c r="J74" i="9"/>
  <c r="K74" i="9" a="1"/>
  <c r="K74" i="9"/>
  <c r="L74" i="9" a="1"/>
  <c r="L74" i="9"/>
  <c r="M74" i="9" a="1"/>
  <c r="M74" i="9"/>
  <c r="N74" i="9" a="1"/>
  <c r="N74" i="9"/>
  <c r="J75" i="9" a="1"/>
  <c r="J75" i="9"/>
  <c r="K75" i="9" a="1"/>
  <c r="K75" i="9"/>
  <c r="L75" i="9" a="1"/>
  <c r="L75" i="9"/>
  <c r="M75" i="9" a="1"/>
  <c r="M75" i="9"/>
  <c r="N75" i="9" a="1"/>
  <c r="N75" i="9"/>
  <c r="J76" i="9" a="1"/>
  <c r="J76" i="9"/>
  <c r="K76" i="9" a="1"/>
  <c r="K76" i="9"/>
  <c r="L76" i="9" a="1"/>
  <c r="L76" i="9"/>
  <c r="M76" i="9" a="1"/>
  <c r="M76" i="9"/>
  <c r="N76" i="9" a="1"/>
  <c r="N76" i="9"/>
  <c r="J77" i="9" a="1"/>
  <c r="J77" i="9"/>
  <c r="K77" i="9" a="1"/>
  <c r="K77" i="9"/>
  <c r="L77" i="9" a="1"/>
  <c r="L77" i="9"/>
  <c r="M77" i="9" a="1"/>
  <c r="M77" i="9"/>
  <c r="N77" i="9" a="1"/>
  <c r="N77" i="9"/>
  <c r="J78" i="9" a="1"/>
  <c r="J78" i="9"/>
  <c r="K78" i="9" a="1"/>
  <c r="K78" i="9"/>
  <c r="L78" i="9" a="1"/>
  <c r="L78" i="9"/>
  <c r="M78" i="9" a="1"/>
  <c r="M78" i="9"/>
  <c r="N78" i="9" a="1"/>
  <c r="N78" i="9"/>
  <c r="J79" i="9" a="1"/>
  <c r="J79" i="9"/>
  <c r="K79" i="9" a="1"/>
  <c r="K79" i="9"/>
  <c r="L79" i="9" a="1"/>
  <c r="L79" i="9"/>
  <c r="M79" i="9" a="1"/>
  <c r="M79" i="9"/>
  <c r="N79" i="9" a="1"/>
  <c r="N79" i="9"/>
  <c r="J80" i="9" a="1"/>
  <c r="J80" i="9"/>
  <c r="K80" i="9" a="1"/>
  <c r="K80" i="9"/>
  <c r="L80" i="9" a="1"/>
  <c r="L80" i="9"/>
  <c r="M80" i="9" a="1"/>
  <c r="M80" i="9"/>
  <c r="N80" i="9" a="1"/>
  <c r="N80" i="9"/>
  <c r="J81" i="9" a="1"/>
  <c r="J81" i="9"/>
  <c r="K81" i="9" a="1"/>
  <c r="K81" i="9"/>
  <c r="L81" i="9" a="1"/>
  <c r="L81" i="9"/>
  <c r="M81" i="9" a="1"/>
  <c r="M81" i="9"/>
  <c r="N81" i="9" a="1"/>
  <c r="N81" i="9"/>
  <c r="J82" i="9" a="1"/>
  <c r="J82" i="9"/>
  <c r="K82" i="9" a="1"/>
  <c r="K82" i="9"/>
  <c r="L82" i="9" a="1"/>
  <c r="L82" i="9"/>
  <c r="M82" i="9" a="1"/>
  <c r="M82" i="9"/>
  <c r="N82" i="9" a="1"/>
  <c r="N82" i="9"/>
  <c r="J83" i="9" a="1"/>
  <c r="J83" i="9"/>
  <c r="K83" i="9" a="1"/>
  <c r="K83" i="9"/>
  <c r="L83" i="9" a="1"/>
  <c r="L83" i="9"/>
  <c r="M83" i="9" a="1"/>
  <c r="M83" i="9"/>
  <c r="N83" i="9" a="1"/>
  <c r="N83" i="9"/>
  <c r="J84" i="9" a="1"/>
  <c r="J84" i="9"/>
  <c r="K84" i="9" a="1"/>
  <c r="K84" i="9"/>
  <c r="L84" i="9" a="1"/>
  <c r="L84" i="9"/>
  <c r="M84" i="9" a="1"/>
  <c r="M84" i="9"/>
  <c r="N84" i="9" a="1"/>
  <c r="N84" i="9"/>
  <c r="J85" i="9" a="1"/>
  <c r="J85" i="9"/>
  <c r="K85" i="9" a="1"/>
  <c r="K85" i="9"/>
  <c r="L85" i="9" a="1"/>
  <c r="L85" i="9"/>
  <c r="M85" i="9" a="1"/>
  <c r="M85" i="9"/>
  <c r="N85" i="9" a="1"/>
  <c r="N85" i="9"/>
  <c r="J86" i="9" a="1"/>
  <c r="J86" i="9"/>
  <c r="K86" i="9" a="1"/>
  <c r="K86" i="9"/>
  <c r="L86" i="9" a="1"/>
  <c r="L86" i="9"/>
  <c r="M86" i="9" a="1"/>
  <c r="M86" i="9"/>
  <c r="N86" i="9" a="1"/>
  <c r="N86" i="9"/>
  <c r="J87" i="9" a="1"/>
  <c r="J87" i="9"/>
  <c r="K87" i="9" a="1"/>
  <c r="K87" i="9"/>
  <c r="L87" i="9" a="1"/>
  <c r="L87" i="9"/>
  <c r="M87" i="9" a="1"/>
  <c r="M87" i="9"/>
  <c r="N87" i="9" a="1"/>
  <c r="N87" i="9"/>
  <c r="J88" i="9" a="1"/>
  <c r="J88" i="9"/>
  <c r="K88" i="9" a="1"/>
  <c r="K88" i="9"/>
  <c r="L88" i="9" a="1"/>
  <c r="L88" i="9"/>
  <c r="M88" i="9" a="1"/>
  <c r="M88" i="9"/>
  <c r="N88" i="9" a="1"/>
  <c r="N88" i="9"/>
  <c r="J89" i="9" a="1"/>
  <c r="J89" i="9"/>
  <c r="K89" i="9" a="1"/>
  <c r="K89" i="9"/>
  <c r="L89" i="9" a="1"/>
  <c r="L89" i="9"/>
  <c r="M89" i="9" a="1"/>
  <c r="M89" i="9"/>
  <c r="N89" i="9" a="1"/>
  <c r="N89" i="9"/>
  <c r="J90" i="9" a="1"/>
  <c r="J90" i="9"/>
  <c r="K90" i="9" a="1"/>
  <c r="K90" i="9"/>
  <c r="L90" i="9" a="1"/>
  <c r="L90" i="9"/>
  <c r="M90" i="9" a="1"/>
  <c r="M90" i="9"/>
  <c r="N90" i="9" a="1"/>
  <c r="N90" i="9"/>
  <c r="J91" i="9" a="1"/>
  <c r="J91" i="9"/>
  <c r="K91" i="9" a="1"/>
  <c r="K91" i="9"/>
  <c r="L91" i="9" a="1"/>
  <c r="L91" i="9"/>
  <c r="M91" i="9" a="1"/>
  <c r="M91" i="9"/>
  <c r="N91" i="9" a="1"/>
  <c r="N91" i="9"/>
  <c r="J92" i="9" a="1"/>
  <c r="J92" i="9"/>
  <c r="K92" i="9" a="1"/>
  <c r="K92" i="9"/>
  <c r="L92" i="9" a="1"/>
  <c r="L92" i="9"/>
  <c r="M92" i="9" a="1"/>
  <c r="M92" i="9"/>
  <c r="N92" i="9" a="1"/>
  <c r="N92" i="9"/>
  <c r="J93" i="9" a="1"/>
  <c r="J93" i="9"/>
  <c r="K93" i="9" a="1"/>
  <c r="K93" i="9"/>
  <c r="L93" i="9" a="1"/>
  <c r="L93" i="9"/>
  <c r="M93" i="9" a="1"/>
  <c r="M93" i="9"/>
  <c r="N93" i="9" a="1"/>
  <c r="N93" i="9"/>
  <c r="J94" i="9" a="1"/>
  <c r="J94" i="9"/>
  <c r="K94" i="9" a="1"/>
  <c r="K94" i="9"/>
  <c r="L94" i="9" a="1"/>
  <c r="L94" i="9"/>
  <c r="M94" i="9" a="1"/>
  <c r="M94" i="9"/>
  <c r="N94" i="9" a="1"/>
  <c r="N94" i="9"/>
  <c r="J95" i="9" a="1"/>
  <c r="J95" i="9"/>
  <c r="K95" i="9" a="1"/>
  <c r="K95" i="9"/>
  <c r="L95" i="9" a="1"/>
  <c r="L95" i="9"/>
  <c r="M95" i="9" a="1"/>
  <c r="M95" i="9"/>
  <c r="N95" i="9" a="1"/>
  <c r="N95" i="9"/>
  <c r="J96" i="9" a="1"/>
  <c r="J96" i="9"/>
  <c r="K96" i="9" a="1"/>
  <c r="K96" i="9"/>
  <c r="L96" i="9" a="1"/>
  <c r="L96" i="9"/>
  <c r="M96" i="9" a="1"/>
  <c r="M96" i="9"/>
  <c r="N96" i="9" a="1"/>
  <c r="N96" i="9"/>
  <c r="J97" i="9" a="1"/>
  <c r="J97" i="9"/>
  <c r="K97" i="9" a="1"/>
  <c r="K97" i="9"/>
  <c r="L97" i="9" a="1"/>
  <c r="L97" i="9"/>
  <c r="M97" i="9" a="1"/>
  <c r="M97" i="9"/>
  <c r="N97" i="9" a="1"/>
  <c r="N97" i="9"/>
  <c r="J98" i="9" a="1"/>
  <c r="J98" i="9"/>
  <c r="K98" i="9" a="1"/>
  <c r="K98" i="9"/>
  <c r="L98" i="9" a="1"/>
  <c r="L98" i="9"/>
  <c r="M98" i="9" a="1"/>
  <c r="M98" i="9"/>
  <c r="N98" i="9" a="1"/>
  <c r="N98" i="9"/>
  <c r="J99" i="9" a="1"/>
  <c r="J99" i="9"/>
  <c r="K99" i="9" a="1"/>
  <c r="K99" i="9"/>
  <c r="L99" i="9" a="1"/>
  <c r="L99" i="9"/>
  <c r="M99" i="9" a="1"/>
  <c r="M99" i="9"/>
  <c r="N99" i="9" a="1"/>
  <c r="N99" i="9"/>
  <c r="J100" i="9" a="1"/>
  <c r="J100" i="9"/>
  <c r="K100" i="9" a="1"/>
  <c r="K100" i="9"/>
  <c r="L100" i="9" a="1"/>
  <c r="L100" i="9"/>
  <c r="M100" i="9" a="1"/>
  <c r="M100" i="9"/>
  <c r="N100" i="9" a="1"/>
  <c r="N100" i="9"/>
  <c r="J101" i="9" a="1"/>
  <c r="J101" i="9"/>
  <c r="K101" i="9" a="1"/>
  <c r="K101" i="9"/>
  <c r="L101" i="9" a="1"/>
  <c r="L101" i="9"/>
  <c r="M101" i="9" a="1"/>
  <c r="M101" i="9"/>
  <c r="N101" i="9" a="1"/>
  <c r="N101" i="9"/>
  <c r="J102" i="9" a="1"/>
  <c r="J102" i="9"/>
  <c r="K102" i="9" a="1"/>
  <c r="K102" i="9"/>
  <c r="L102" i="9" a="1"/>
  <c r="L102" i="9"/>
  <c r="M102" i="9" a="1"/>
  <c r="M102" i="9"/>
  <c r="N102" i="9" a="1"/>
  <c r="N102" i="9"/>
  <c r="J103" i="9" a="1"/>
  <c r="J103" i="9"/>
  <c r="K103" i="9" a="1"/>
  <c r="K103" i="9"/>
  <c r="L103" i="9" a="1"/>
  <c r="L103" i="9"/>
  <c r="M103" i="9" a="1"/>
  <c r="M103" i="9"/>
  <c r="N103" i="9" a="1"/>
  <c r="N103" i="9"/>
  <c r="J104" i="9" a="1"/>
  <c r="J104" i="9"/>
  <c r="K104" i="9" a="1"/>
  <c r="K104" i="9"/>
  <c r="L104" i="9" a="1"/>
  <c r="L104" i="9"/>
  <c r="M104" i="9" a="1"/>
  <c r="M104" i="9"/>
  <c r="N104" i="9" a="1"/>
  <c r="N104" i="9"/>
  <c r="J105" i="9" a="1"/>
  <c r="J105" i="9"/>
  <c r="K105" i="9" a="1"/>
  <c r="K105" i="9"/>
  <c r="L105" i="9" a="1"/>
  <c r="L105" i="9"/>
  <c r="M105" i="9" a="1"/>
  <c r="M105" i="9"/>
  <c r="N105" i="9" a="1"/>
  <c r="N105" i="9"/>
  <c r="J106" i="9" a="1"/>
  <c r="J106" i="9"/>
  <c r="K106" i="9" a="1"/>
  <c r="K106" i="9"/>
  <c r="L106" i="9" a="1"/>
  <c r="L106" i="9"/>
  <c r="M106" i="9" a="1"/>
  <c r="M106" i="9"/>
  <c r="N106" i="9" a="1"/>
  <c r="N106" i="9"/>
  <c r="J107" i="9" a="1"/>
  <c r="J107" i="9"/>
  <c r="K107" i="9" a="1"/>
  <c r="K107" i="9"/>
  <c r="L107" i="9" a="1"/>
  <c r="L107" i="9"/>
  <c r="M107" i="9" a="1"/>
  <c r="M107" i="9"/>
  <c r="N107" i="9" a="1"/>
  <c r="N107" i="9"/>
  <c r="J108" i="9" a="1"/>
  <c r="J108" i="9"/>
  <c r="K108" i="9" a="1"/>
  <c r="K108" i="9"/>
  <c r="L108" i="9" a="1"/>
  <c r="L108" i="9"/>
  <c r="M108" i="9" a="1"/>
  <c r="M108" i="9"/>
  <c r="N108" i="9" a="1"/>
  <c r="N108" i="9"/>
  <c r="J109" i="9" a="1"/>
  <c r="J109" i="9"/>
  <c r="K109" i="9" a="1"/>
  <c r="K109" i="9"/>
  <c r="L109" i="9" a="1"/>
  <c r="L109" i="9"/>
  <c r="M109" i="9" a="1"/>
  <c r="M109" i="9"/>
  <c r="N109" i="9" a="1"/>
  <c r="N109" i="9"/>
  <c r="J110" i="9" a="1"/>
  <c r="J110" i="9"/>
  <c r="K110" i="9" a="1"/>
  <c r="K110" i="9"/>
  <c r="L110" i="9" a="1"/>
  <c r="L110" i="9"/>
  <c r="M110" i="9" a="1"/>
  <c r="M110" i="9"/>
  <c r="N110" i="9" a="1"/>
  <c r="N110" i="9"/>
  <c r="J111" i="9" a="1"/>
  <c r="J111" i="9"/>
  <c r="K111" i="9" a="1"/>
  <c r="K111" i="9"/>
  <c r="L111" i="9" a="1"/>
  <c r="L111" i="9"/>
  <c r="M111" i="9" a="1"/>
  <c r="M111" i="9"/>
  <c r="N111" i="9" a="1"/>
  <c r="N111" i="9"/>
  <c r="J112" i="9" a="1"/>
  <c r="J112" i="9"/>
  <c r="K112" i="9" a="1"/>
  <c r="K112" i="9"/>
  <c r="L112" i="9" a="1"/>
  <c r="L112" i="9"/>
  <c r="M112" i="9" a="1"/>
  <c r="M112" i="9"/>
  <c r="N112" i="9" a="1"/>
  <c r="N112" i="9"/>
  <c r="J113" i="9" a="1"/>
  <c r="J113" i="9"/>
  <c r="K113" i="9" a="1"/>
  <c r="K113" i="9"/>
  <c r="L113" i="9" a="1"/>
  <c r="L113" i="9"/>
  <c r="M113" i="9" a="1"/>
  <c r="M113" i="9"/>
  <c r="N113" i="9" a="1"/>
  <c r="N113" i="9"/>
  <c r="J114" i="9" a="1"/>
  <c r="J114" i="9"/>
  <c r="K114" i="9" a="1"/>
  <c r="K114" i="9"/>
  <c r="L114" i="9" a="1"/>
  <c r="L114" i="9"/>
  <c r="M114" i="9" a="1"/>
  <c r="M114" i="9"/>
  <c r="N114" i="9" a="1"/>
  <c r="N114" i="9"/>
  <c r="J115" i="9" a="1"/>
  <c r="J115" i="9"/>
  <c r="K115" i="9" a="1"/>
  <c r="K115" i="9"/>
  <c r="L115" i="9" a="1"/>
  <c r="L115" i="9"/>
  <c r="M115" i="9" a="1"/>
  <c r="M115" i="9"/>
  <c r="N115" i="9" a="1"/>
  <c r="N115" i="9"/>
  <c r="J116" i="9" a="1"/>
  <c r="J116" i="9"/>
  <c r="K116" i="9" a="1"/>
  <c r="K116" i="9"/>
  <c r="L116" i="9" a="1"/>
  <c r="L116" i="9"/>
  <c r="M116" i="9" a="1"/>
  <c r="M116" i="9"/>
  <c r="N116" i="9" a="1"/>
  <c r="N116" i="9"/>
  <c r="J117" i="9" a="1"/>
  <c r="J117" i="9"/>
  <c r="K117" i="9" a="1"/>
  <c r="K117" i="9"/>
  <c r="L117" i="9" a="1"/>
  <c r="L117" i="9"/>
  <c r="M117" i="9" a="1"/>
  <c r="M117" i="9"/>
  <c r="N117" i="9" a="1"/>
  <c r="N117" i="9"/>
  <c r="J118" i="9" a="1"/>
  <c r="J118" i="9"/>
  <c r="K118" i="9" a="1"/>
  <c r="K118" i="9"/>
  <c r="L118" i="9" a="1"/>
  <c r="L118" i="9"/>
  <c r="M118" i="9" a="1"/>
  <c r="M118" i="9"/>
  <c r="N118" i="9" a="1"/>
  <c r="N118" i="9"/>
  <c r="J119" i="9" a="1"/>
  <c r="J119" i="9"/>
  <c r="K119" i="9" a="1"/>
  <c r="K119" i="9"/>
  <c r="L119" i="9" a="1"/>
  <c r="L119" i="9"/>
  <c r="M119" i="9" a="1"/>
  <c r="M119" i="9"/>
  <c r="N119" i="9" a="1"/>
  <c r="N119" i="9"/>
  <c r="J120" i="9" a="1"/>
  <c r="J120" i="9"/>
  <c r="K120" i="9" a="1"/>
  <c r="K120" i="9"/>
  <c r="L120" i="9" a="1"/>
  <c r="L120" i="9"/>
  <c r="M120" i="9" a="1"/>
  <c r="M120" i="9"/>
  <c r="N120" i="9" a="1"/>
  <c r="N120" i="9"/>
  <c r="J121" i="9" a="1"/>
  <c r="J121" i="9"/>
  <c r="K121" i="9" a="1"/>
  <c r="K121" i="9"/>
  <c r="L121" i="9" a="1"/>
  <c r="L121" i="9"/>
  <c r="M121" i="9" a="1"/>
  <c r="M121" i="9"/>
  <c r="N121" i="9" a="1"/>
  <c r="N121" i="9"/>
  <c r="J122" i="9" a="1"/>
  <c r="J122" i="9"/>
  <c r="K122" i="9" a="1"/>
  <c r="K122" i="9"/>
  <c r="L122" i="9" a="1"/>
  <c r="L122" i="9"/>
  <c r="M122" i="9" a="1"/>
  <c r="M122" i="9"/>
  <c r="N122" i="9" a="1"/>
  <c r="N122" i="9"/>
  <c r="J123" i="9" a="1"/>
  <c r="J123" i="9"/>
  <c r="K123" i="9" a="1"/>
  <c r="K123" i="9"/>
  <c r="L123" i="9" a="1"/>
  <c r="L123" i="9"/>
  <c r="M123" i="9" a="1"/>
  <c r="M123" i="9"/>
  <c r="N123" i="9" a="1"/>
  <c r="N123" i="9"/>
  <c r="J124" i="9" a="1"/>
  <c r="J124" i="9"/>
  <c r="K124" i="9" a="1"/>
  <c r="K124" i="9"/>
  <c r="L124" i="9" a="1"/>
  <c r="L124" i="9"/>
  <c r="M124" i="9" a="1"/>
  <c r="M124" i="9"/>
  <c r="N124" i="9" a="1"/>
  <c r="N124" i="9"/>
  <c r="J125" i="9" a="1"/>
  <c r="J125" i="9"/>
  <c r="K125" i="9" a="1"/>
  <c r="K125" i="9"/>
  <c r="L125" i="9" a="1"/>
  <c r="L125" i="9"/>
  <c r="M125" i="9" a="1"/>
  <c r="M125" i="9"/>
  <c r="N125" i="9" a="1"/>
  <c r="N125" i="9"/>
  <c r="J126" i="9" a="1"/>
  <c r="J126" i="9"/>
  <c r="K126" i="9" a="1"/>
  <c r="K126" i="9"/>
  <c r="L126" i="9" a="1"/>
  <c r="L126" i="9"/>
  <c r="M126" i="9" a="1"/>
  <c r="M126" i="9"/>
  <c r="N126" i="9" a="1"/>
  <c r="N126" i="9"/>
  <c r="J127" i="9" a="1"/>
  <c r="J127" i="9"/>
  <c r="K127" i="9" a="1"/>
  <c r="K127" i="9"/>
  <c r="L127" i="9" a="1"/>
  <c r="L127" i="9"/>
  <c r="M127" i="9" a="1"/>
  <c r="M127" i="9"/>
  <c r="N127" i="9" a="1"/>
  <c r="N127" i="9"/>
  <c r="J128" i="9" a="1"/>
  <c r="J128" i="9"/>
  <c r="K128" i="9" a="1"/>
  <c r="K128" i="9"/>
  <c r="L128" i="9" a="1"/>
  <c r="L128" i="9"/>
  <c r="M128" i="9" a="1"/>
  <c r="M128" i="9"/>
  <c r="N128" i="9" a="1"/>
  <c r="N128" i="9"/>
  <c r="J129" i="9" a="1"/>
  <c r="J129" i="9"/>
  <c r="K129" i="9" a="1"/>
  <c r="K129" i="9"/>
  <c r="L129" i="9" a="1"/>
  <c r="L129" i="9"/>
  <c r="M129" i="9" a="1"/>
  <c r="M129" i="9"/>
  <c r="N129" i="9" a="1"/>
  <c r="N129" i="9"/>
  <c r="J130" i="9" a="1"/>
  <c r="J130" i="9"/>
  <c r="K130" i="9" a="1"/>
  <c r="K130" i="9"/>
  <c r="L130" i="9" a="1"/>
  <c r="L130" i="9"/>
  <c r="M130" i="9" a="1"/>
  <c r="M130" i="9"/>
  <c r="N130" i="9" a="1"/>
  <c r="N130" i="9"/>
  <c r="J131" i="9" a="1"/>
  <c r="J131" i="9"/>
  <c r="K131" i="9" a="1"/>
  <c r="K131" i="9"/>
  <c r="L131" i="9" a="1"/>
  <c r="L131" i="9"/>
  <c r="M131" i="9" a="1"/>
  <c r="M131" i="9"/>
  <c r="N131" i="9" a="1"/>
  <c r="N131" i="9"/>
  <c r="J132" i="9" a="1"/>
  <c r="J132" i="9"/>
  <c r="K132" i="9" a="1"/>
  <c r="K132" i="9"/>
  <c r="L132" i="9" a="1"/>
  <c r="L132" i="9"/>
  <c r="M132" i="9" a="1"/>
  <c r="M132" i="9"/>
  <c r="N132" i="9" a="1"/>
  <c r="N132" i="9"/>
  <c r="J133" i="9" a="1"/>
  <c r="J133" i="9"/>
  <c r="K133" i="9" a="1"/>
  <c r="K133" i="9"/>
  <c r="L133" i="9" a="1"/>
  <c r="L133" i="9"/>
  <c r="M133" i="9" a="1"/>
  <c r="M133" i="9"/>
  <c r="N133" i="9" a="1"/>
  <c r="N133" i="9"/>
  <c r="J134" i="9" a="1"/>
  <c r="J134" i="9"/>
  <c r="K134" i="9" a="1"/>
  <c r="K134" i="9"/>
  <c r="L134" i="9" a="1"/>
  <c r="L134" i="9"/>
  <c r="M134" i="9" a="1"/>
  <c r="M134" i="9"/>
  <c r="N134" i="9" a="1"/>
  <c r="N134" i="9"/>
  <c r="J135" i="9" a="1"/>
  <c r="J135" i="9"/>
  <c r="K135" i="9" a="1"/>
  <c r="K135" i="9"/>
  <c r="L135" i="9" a="1"/>
  <c r="L135" i="9"/>
  <c r="M135" i="9" a="1"/>
  <c r="M135" i="9"/>
  <c r="N135" i="9" a="1"/>
  <c r="N135" i="9"/>
  <c r="J136" i="9" a="1"/>
  <c r="J136" i="9"/>
  <c r="K136" i="9" a="1"/>
  <c r="K136" i="9"/>
  <c r="L136" i="9" a="1"/>
  <c r="L136" i="9"/>
  <c r="M136" i="9" a="1"/>
  <c r="M136" i="9"/>
  <c r="N136" i="9" a="1"/>
  <c r="N136" i="9"/>
  <c r="J137" i="9" a="1"/>
  <c r="J137" i="9"/>
  <c r="K137" i="9" a="1"/>
  <c r="K137" i="9"/>
  <c r="L137" i="9" a="1"/>
  <c r="L137" i="9"/>
  <c r="M137" i="9" a="1"/>
  <c r="M137" i="9"/>
  <c r="N137" i="9" a="1"/>
  <c r="N137" i="9"/>
  <c r="J138" i="9" a="1"/>
  <c r="J138" i="9"/>
  <c r="K138" i="9" a="1"/>
  <c r="K138" i="9"/>
  <c r="L138" i="9" a="1"/>
  <c r="L138" i="9"/>
  <c r="M138" i="9" a="1"/>
  <c r="M138" i="9"/>
  <c r="N138" i="9" a="1"/>
  <c r="N138" i="9"/>
  <c r="J139" i="9" a="1"/>
  <c r="J139" i="9"/>
  <c r="K139" i="9" a="1"/>
  <c r="K139" i="9"/>
  <c r="L139" i="9" a="1"/>
  <c r="L139" i="9"/>
  <c r="M139" i="9" a="1"/>
  <c r="M139" i="9"/>
  <c r="N139" i="9" a="1"/>
  <c r="N139" i="9"/>
  <c r="J140" i="9" a="1"/>
  <c r="J140" i="9"/>
  <c r="K140" i="9" a="1"/>
  <c r="K140" i="9"/>
  <c r="L140" i="9" a="1"/>
  <c r="L140" i="9"/>
  <c r="M140" i="9" a="1"/>
  <c r="M140" i="9"/>
  <c r="N140" i="9" a="1"/>
  <c r="N140" i="9"/>
  <c r="J141" i="9" a="1"/>
  <c r="J141" i="9"/>
  <c r="K141" i="9" a="1"/>
  <c r="K141" i="9"/>
  <c r="L141" i="9" a="1"/>
  <c r="L141" i="9"/>
  <c r="M141" i="9" a="1"/>
  <c r="M141" i="9"/>
  <c r="N141" i="9" a="1"/>
  <c r="N141" i="9"/>
  <c r="J142" i="9" a="1"/>
  <c r="J142" i="9"/>
  <c r="K142" i="9" a="1"/>
  <c r="K142" i="9"/>
  <c r="L142" i="9" a="1"/>
  <c r="L142" i="9"/>
  <c r="M142" i="9" a="1"/>
  <c r="M142" i="9"/>
  <c r="N142" i="9" a="1"/>
  <c r="N142" i="9"/>
  <c r="J143" i="9" a="1"/>
  <c r="J143" i="9"/>
  <c r="K143" i="9" a="1"/>
  <c r="K143" i="9"/>
  <c r="L143" i="9" a="1"/>
  <c r="L143" i="9"/>
  <c r="M143" i="9" a="1"/>
  <c r="M143" i="9"/>
  <c r="N143" i="9" a="1"/>
  <c r="N143" i="9"/>
  <c r="J144" i="9" a="1"/>
  <c r="J144" i="9"/>
  <c r="K144" i="9" a="1"/>
  <c r="K144" i="9"/>
  <c r="L144" i="9" a="1"/>
  <c r="L144" i="9"/>
  <c r="M144" i="9" a="1"/>
  <c r="M144" i="9"/>
  <c r="N144" i="9" a="1"/>
  <c r="N144" i="9"/>
  <c r="J145" i="9" a="1"/>
  <c r="J145" i="9"/>
  <c r="K145" i="9" a="1"/>
  <c r="K145" i="9"/>
  <c r="L145" i="9" a="1"/>
  <c r="L145" i="9"/>
  <c r="M145" i="9" a="1"/>
  <c r="M145" i="9"/>
  <c r="N145" i="9" a="1"/>
  <c r="N145" i="9"/>
  <c r="J146" i="9" a="1"/>
  <c r="J146" i="9"/>
  <c r="K146" i="9" a="1"/>
  <c r="K146" i="9"/>
  <c r="L146" i="9" a="1"/>
  <c r="L146" i="9"/>
  <c r="M146" i="9" a="1"/>
  <c r="M146" i="9"/>
  <c r="N146" i="9" a="1"/>
  <c r="N146" i="9"/>
  <c r="J147" i="9" a="1"/>
  <c r="J147" i="9"/>
  <c r="K147" i="9" a="1"/>
  <c r="K147" i="9"/>
  <c r="L147" i="9" a="1"/>
  <c r="L147" i="9"/>
  <c r="M147" i="9" a="1"/>
  <c r="M147" i="9"/>
  <c r="N147" i="9" a="1"/>
  <c r="N147" i="9"/>
  <c r="J148" i="9" a="1"/>
  <c r="J148" i="9"/>
  <c r="K148" i="9" a="1"/>
  <c r="K148" i="9"/>
  <c r="L148" i="9" a="1"/>
  <c r="L148" i="9"/>
  <c r="M148" i="9" a="1"/>
  <c r="M148" i="9"/>
  <c r="N148" i="9" a="1"/>
  <c r="N148" i="9"/>
  <c r="J149" i="9" a="1"/>
  <c r="J149" i="9"/>
  <c r="K149" i="9" a="1"/>
  <c r="K149" i="9"/>
  <c r="L149" i="9" a="1"/>
  <c r="L149" i="9"/>
  <c r="M149" i="9" a="1"/>
  <c r="M149" i="9"/>
  <c r="N149" i="9" a="1"/>
  <c r="N149" i="9"/>
  <c r="J150" i="9" a="1"/>
  <c r="J150" i="9"/>
  <c r="K150" i="9" a="1"/>
  <c r="K150" i="9"/>
  <c r="L150" i="9" a="1"/>
  <c r="L150" i="9"/>
  <c r="M150" i="9" a="1"/>
  <c r="M150" i="9"/>
  <c r="N150" i="9" a="1"/>
  <c r="N150" i="9"/>
  <c r="J151" i="9" a="1"/>
  <c r="J151" i="9"/>
  <c r="K151" i="9" a="1"/>
  <c r="K151" i="9"/>
  <c r="L151" i="9" a="1"/>
  <c r="L151" i="9"/>
  <c r="M151" i="9" a="1"/>
  <c r="M151" i="9"/>
  <c r="N151" i="9" a="1"/>
  <c r="N151" i="9"/>
  <c r="J152" i="9" a="1"/>
  <c r="J152" i="9"/>
  <c r="K152" i="9" a="1"/>
  <c r="K152" i="9"/>
  <c r="L152" i="9" a="1"/>
  <c r="L152" i="9"/>
  <c r="M152" i="9" a="1"/>
  <c r="M152" i="9"/>
  <c r="N152" i="9" a="1"/>
  <c r="N152" i="9"/>
  <c r="J153" i="9" a="1"/>
  <c r="J153" i="9"/>
  <c r="K153" i="9" a="1"/>
  <c r="K153" i="9"/>
  <c r="L153" i="9" a="1"/>
  <c r="L153" i="9"/>
  <c r="M153" i="9" a="1"/>
  <c r="M153" i="9"/>
  <c r="N153" i="9" a="1"/>
  <c r="N153" i="9"/>
  <c r="J154" i="9" a="1"/>
  <c r="J154" i="9"/>
  <c r="K154" i="9" a="1"/>
  <c r="K154" i="9"/>
  <c r="L154" i="9" a="1"/>
  <c r="L154" i="9"/>
  <c r="M154" i="9" a="1"/>
  <c r="M154" i="9"/>
  <c r="N154" i="9" a="1"/>
  <c r="N154" i="9"/>
  <c r="J155" i="9" a="1"/>
  <c r="J155" i="9"/>
  <c r="K155" i="9" a="1"/>
  <c r="K155" i="9"/>
  <c r="L155" i="9" a="1"/>
  <c r="L155" i="9"/>
  <c r="M155" i="9" a="1"/>
  <c r="M155" i="9"/>
  <c r="N155" i="9" a="1"/>
  <c r="N155" i="9"/>
  <c r="J156" i="9" a="1"/>
  <c r="J156" i="9"/>
  <c r="K156" i="9" a="1"/>
  <c r="K156" i="9"/>
  <c r="L156" i="9" a="1"/>
  <c r="L156" i="9"/>
  <c r="M156" i="9" a="1"/>
  <c r="M156" i="9"/>
  <c r="N156" i="9" a="1"/>
  <c r="N156" i="9"/>
  <c r="J157" i="9" a="1"/>
  <c r="J157" i="9"/>
  <c r="K157" i="9" a="1"/>
  <c r="K157" i="9"/>
  <c r="L157" i="9" a="1"/>
  <c r="L157" i="9"/>
  <c r="M157" i="9" a="1"/>
  <c r="M157" i="9"/>
  <c r="N157" i="9" a="1"/>
  <c r="N157" i="9"/>
  <c r="J158" i="9" a="1"/>
  <c r="J158" i="9"/>
  <c r="K158" i="9" a="1"/>
  <c r="K158" i="9"/>
  <c r="L158" i="9" a="1"/>
  <c r="L158" i="9"/>
  <c r="M158" i="9" a="1"/>
  <c r="M158" i="9"/>
  <c r="N158" i="9" a="1"/>
  <c r="N158" i="9"/>
  <c r="J159" i="9" a="1"/>
  <c r="J159" i="9"/>
  <c r="K159" i="9" a="1"/>
  <c r="K159" i="9"/>
  <c r="L159" i="9" a="1"/>
  <c r="L159" i="9"/>
  <c r="M159" i="9" a="1"/>
  <c r="M159" i="9"/>
  <c r="N159" i="9" a="1"/>
  <c r="N159" i="9"/>
  <c r="J160" i="9" a="1"/>
  <c r="J160" i="9"/>
  <c r="K160" i="9" a="1"/>
  <c r="K160" i="9"/>
  <c r="L160" i="9" a="1"/>
  <c r="L160" i="9"/>
  <c r="M160" i="9" a="1"/>
  <c r="M160" i="9"/>
  <c r="N160" i="9" a="1"/>
  <c r="N160" i="9"/>
  <c r="J161" i="9" a="1"/>
  <c r="J161" i="9"/>
  <c r="K161" i="9" a="1"/>
  <c r="K161" i="9"/>
  <c r="L161" i="9" a="1"/>
  <c r="L161" i="9"/>
  <c r="M161" i="9" a="1"/>
  <c r="M161" i="9"/>
  <c r="N161" i="9" a="1"/>
  <c r="N161" i="9"/>
  <c r="J162" i="9" a="1"/>
  <c r="J162" i="9"/>
  <c r="K162" i="9" a="1"/>
  <c r="K162" i="9"/>
  <c r="L162" i="9" a="1"/>
  <c r="L162" i="9"/>
  <c r="M162" i="9" a="1"/>
  <c r="M162" i="9"/>
  <c r="N162" i="9" a="1"/>
  <c r="N162" i="9"/>
  <c r="J163" i="9" a="1"/>
  <c r="J163" i="9"/>
  <c r="K163" i="9" a="1"/>
  <c r="K163" i="9"/>
  <c r="L163" i="9" a="1"/>
  <c r="L163" i="9"/>
  <c r="M163" i="9" a="1"/>
  <c r="M163" i="9"/>
  <c r="N163" i="9" a="1"/>
  <c r="N163" i="9"/>
  <c r="J164" i="9" a="1"/>
  <c r="J164" i="9"/>
  <c r="K164" i="9" a="1"/>
  <c r="K164" i="9"/>
  <c r="L164" i="9" a="1"/>
  <c r="L164" i="9"/>
  <c r="M164" i="9" a="1"/>
  <c r="M164" i="9"/>
  <c r="N164" i="9" a="1"/>
  <c r="N164" i="9"/>
  <c r="J165" i="9" a="1"/>
  <c r="J165" i="9"/>
  <c r="K165" i="9" a="1"/>
  <c r="K165" i="9"/>
  <c r="L165" i="9" a="1"/>
  <c r="L165" i="9"/>
  <c r="M165" i="9" a="1"/>
  <c r="M165" i="9"/>
  <c r="N165" i="9" a="1"/>
  <c r="N165" i="9"/>
  <c r="J166" i="9" a="1"/>
  <c r="J166" i="9"/>
  <c r="K166" i="9" a="1"/>
  <c r="K166" i="9"/>
  <c r="L166" i="9" a="1"/>
  <c r="L166" i="9"/>
  <c r="M166" i="9" a="1"/>
  <c r="M166" i="9"/>
  <c r="N166" i="9" a="1"/>
  <c r="N166" i="9"/>
  <c r="J167" i="9" a="1"/>
  <c r="J167" i="9"/>
  <c r="K167" i="9" a="1"/>
  <c r="K167" i="9"/>
  <c r="L167" i="9" a="1"/>
  <c r="L167" i="9"/>
  <c r="M167" i="9" a="1"/>
  <c r="M167" i="9"/>
  <c r="N167" i="9" a="1"/>
  <c r="N167" i="9"/>
  <c r="J168" i="9" a="1"/>
  <c r="J168" i="9"/>
  <c r="K168" i="9" a="1"/>
  <c r="K168" i="9"/>
  <c r="L168" i="9" a="1"/>
  <c r="L168" i="9"/>
  <c r="M168" i="9" a="1"/>
  <c r="M168" i="9"/>
  <c r="N168" i="9" a="1"/>
  <c r="N168" i="9"/>
  <c r="J169" i="9" a="1"/>
  <c r="J169" i="9"/>
  <c r="K169" i="9" a="1"/>
  <c r="K169" i="9"/>
  <c r="L169" i="9" a="1"/>
  <c r="L169" i="9"/>
  <c r="M169" i="9" a="1"/>
  <c r="M169" i="9"/>
  <c r="N169" i="9" a="1"/>
  <c r="N169" i="9"/>
  <c r="J170" i="9" a="1"/>
  <c r="J170" i="9"/>
  <c r="K170" i="9" a="1"/>
  <c r="K170" i="9"/>
  <c r="L170" i="9" a="1"/>
  <c r="L170" i="9"/>
  <c r="M170" i="9" a="1"/>
  <c r="M170" i="9"/>
  <c r="N170" i="9" a="1"/>
  <c r="N170" i="9"/>
  <c r="J171" i="9" a="1"/>
  <c r="J171" i="9"/>
  <c r="K171" i="9" a="1"/>
  <c r="K171" i="9"/>
  <c r="L171" i="9" a="1"/>
  <c r="L171" i="9"/>
  <c r="M171" i="9" a="1"/>
  <c r="M171" i="9"/>
  <c r="N171" i="9" a="1"/>
  <c r="N171" i="9"/>
  <c r="J172" i="9" a="1"/>
  <c r="J172" i="9"/>
  <c r="K172" i="9" a="1"/>
  <c r="K172" i="9"/>
  <c r="L172" i="9" a="1"/>
  <c r="L172" i="9"/>
  <c r="M172" i="9" a="1"/>
  <c r="M172" i="9"/>
  <c r="N172" i="9" a="1"/>
  <c r="N172" i="9"/>
  <c r="J173" i="9" a="1"/>
  <c r="J173" i="9"/>
  <c r="K173" i="9" a="1"/>
  <c r="K173" i="9"/>
  <c r="L173" i="9" a="1"/>
  <c r="L173" i="9"/>
  <c r="M173" i="9" a="1"/>
  <c r="M173" i="9"/>
  <c r="N173" i="9" a="1"/>
  <c r="N173" i="9"/>
  <c r="J174" i="9" a="1"/>
  <c r="J174" i="9"/>
  <c r="K174" i="9" a="1"/>
  <c r="K174" i="9"/>
  <c r="L174" i="9" a="1"/>
  <c r="L174" i="9"/>
  <c r="M174" i="9" a="1"/>
  <c r="M174" i="9"/>
  <c r="N174" i="9" a="1"/>
  <c r="N174" i="9"/>
  <c r="J175" i="9" a="1"/>
  <c r="J175" i="9"/>
  <c r="K175" i="9" a="1"/>
  <c r="K175" i="9"/>
  <c r="L175" i="9" a="1"/>
  <c r="L175" i="9"/>
  <c r="M175" i="9" a="1"/>
  <c r="M175" i="9"/>
  <c r="N175" i="9" a="1"/>
  <c r="N175" i="9"/>
  <c r="J176" i="9" a="1"/>
  <c r="J176" i="9"/>
  <c r="K176" i="9" a="1"/>
  <c r="K176" i="9"/>
  <c r="L176" i="9" a="1"/>
  <c r="L176" i="9"/>
  <c r="M176" i="9" a="1"/>
  <c r="M176" i="9"/>
  <c r="N176" i="9" a="1"/>
  <c r="N176" i="9"/>
  <c r="J177" i="9" a="1"/>
  <c r="J177" i="9"/>
  <c r="K177" i="9" a="1"/>
  <c r="K177" i="9"/>
  <c r="L177" i="9" a="1"/>
  <c r="L177" i="9"/>
  <c r="M177" i="9" a="1"/>
  <c r="M177" i="9"/>
  <c r="N177" i="9" a="1"/>
  <c r="N177" i="9"/>
  <c r="J178" i="9" a="1"/>
  <c r="J178" i="9"/>
  <c r="K178" i="9" a="1"/>
  <c r="K178" i="9"/>
  <c r="L178" i="9" a="1"/>
  <c r="L178" i="9"/>
  <c r="M178" i="9" a="1"/>
  <c r="M178" i="9"/>
  <c r="N178" i="9" a="1"/>
  <c r="N178" i="9"/>
  <c r="J179" i="9" a="1"/>
  <c r="J179" i="9"/>
  <c r="K179" i="9" a="1"/>
  <c r="K179" i="9"/>
  <c r="L179" i="9" a="1"/>
  <c r="L179" i="9"/>
  <c r="M179" i="9" a="1"/>
  <c r="M179" i="9"/>
  <c r="N179" i="9" a="1"/>
  <c r="N179" i="9"/>
  <c r="J180" i="9" a="1"/>
  <c r="J180" i="9"/>
  <c r="K180" i="9" a="1"/>
  <c r="K180" i="9"/>
  <c r="L180" i="9" a="1"/>
  <c r="L180" i="9"/>
  <c r="M180" i="9" a="1"/>
  <c r="M180" i="9"/>
  <c r="N180" i="9" a="1"/>
  <c r="N180" i="9"/>
  <c r="J181" i="9" a="1"/>
  <c r="J181" i="9"/>
  <c r="K181" i="9" a="1"/>
  <c r="K181" i="9"/>
  <c r="L181" i="9" a="1"/>
  <c r="L181" i="9"/>
  <c r="M181" i="9" a="1"/>
  <c r="M181" i="9"/>
  <c r="N181" i="9" a="1"/>
  <c r="N181" i="9"/>
  <c r="J182" i="9" a="1"/>
  <c r="J182" i="9"/>
  <c r="K182" i="9" a="1"/>
  <c r="K182" i="9"/>
  <c r="L182" i="9" a="1"/>
  <c r="L182" i="9"/>
  <c r="M182" i="9" a="1"/>
  <c r="M182" i="9"/>
  <c r="N182" i="9" a="1"/>
  <c r="N182" i="9"/>
  <c r="J183" i="9" a="1"/>
  <c r="J183" i="9"/>
  <c r="K183" i="9" a="1"/>
  <c r="K183" i="9"/>
  <c r="L183" i="9" a="1"/>
  <c r="L183" i="9"/>
  <c r="M183" i="9" a="1"/>
  <c r="M183" i="9"/>
  <c r="N183" i="9" a="1"/>
  <c r="N183" i="9"/>
  <c r="J184" i="9" a="1"/>
  <c r="J184" i="9"/>
  <c r="K184" i="9" a="1"/>
  <c r="K184" i="9"/>
  <c r="L184" i="9" a="1"/>
  <c r="L184" i="9"/>
  <c r="M184" i="9" a="1"/>
  <c r="M184" i="9"/>
  <c r="N184" i="9" a="1"/>
  <c r="N184" i="9"/>
  <c r="J185" i="9" a="1"/>
  <c r="J185" i="9"/>
  <c r="K185" i="9" a="1"/>
  <c r="K185" i="9"/>
  <c r="L185" i="9" a="1"/>
  <c r="L185" i="9"/>
  <c r="M185" i="9" a="1"/>
  <c r="M185" i="9"/>
  <c r="N185" i="9" a="1"/>
  <c r="N185" i="9"/>
  <c r="J186" i="9" a="1"/>
  <c r="J186" i="9"/>
  <c r="K186" i="9" a="1"/>
  <c r="K186" i="9"/>
  <c r="L186" i="9" a="1"/>
  <c r="L186" i="9"/>
  <c r="M186" i="9" a="1"/>
  <c r="M186" i="9"/>
  <c r="N186" i="9" a="1"/>
  <c r="N186" i="9"/>
  <c r="J187" i="9" a="1"/>
  <c r="J187" i="9"/>
  <c r="K187" i="9" a="1"/>
  <c r="K187" i="9"/>
  <c r="L187" i="9" a="1"/>
  <c r="L187" i="9"/>
  <c r="M187" i="9" a="1"/>
  <c r="M187" i="9"/>
  <c r="N187" i="9" a="1"/>
  <c r="N187" i="9"/>
  <c r="J188" i="9" a="1"/>
  <c r="J188" i="9"/>
  <c r="K188" i="9" a="1"/>
  <c r="K188" i="9"/>
  <c r="L188" i="9" a="1"/>
  <c r="L188" i="9"/>
  <c r="M188" i="9" a="1"/>
  <c r="M188" i="9"/>
  <c r="N188" i="9" a="1"/>
  <c r="N188" i="9"/>
  <c r="J189" i="9" a="1"/>
  <c r="J189" i="9"/>
  <c r="K189" i="9" a="1"/>
  <c r="K189" i="9"/>
  <c r="L189" i="9" a="1"/>
  <c r="L189" i="9"/>
  <c r="M189" i="9" a="1"/>
  <c r="M189" i="9"/>
  <c r="N189" i="9" a="1"/>
  <c r="N189" i="9"/>
  <c r="J190" i="8" a="1"/>
  <c r="J190" i="8"/>
  <c r="K190" i="8" a="1"/>
  <c r="K190" i="8"/>
  <c r="L190" i="8" a="1"/>
  <c r="L190" i="8"/>
  <c r="M190" i="8" a="1"/>
  <c r="M190" i="8"/>
  <c r="N190" i="8" a="1"/>
  <c r="N190" i="8"/>
  <c r="J191" i="8" a="1"/>
  <c r="J191" i="8"/>
  <c r="K191" i="8" a="1"/>
  <c r="K191" i="8"/>
  <c r="L191" i="8" a="1"/>
  <c r="L191" i="8"/>
  <c r="M191" i="8" a="1"/>
  <c r="M191" i="8"/>
  <c r="N191" i="8" a="1"/>
  <c r="N191" i="8"/>
  <c r="J192" i="8" a="1"/>
  <c r="J192" i="8"/>
  <c r="K192" i="8" a="1"/>
  <c r="K192" i="8"/>
  <c r="L192" i="8" a="1"/>
  <c r="L192" i="8"/>
  <c r="M192" i="8" a="1"/>
  <c r="M192" i="8"/>
  <c r="N192" i="8" a="1"/>
  <c r="N192" i="8"/>
  <c r="J193" i="8" a="1"/>
  <c r="J193" i="8"/>
  <c r="K193" i="8" a="1"/>
  <c r="K193" i="8"/>
  <c r="L193" i="8" a="1"/>
  <c r="L193" i="8"/>
  <c r="M193" i="8" a="1"/>
  <c r="M193" i="8"/>
  <c r="N193" i="8" a="1"/>
  <c r="N193" i="8"/>
  <c r="J194" i="8" a="1"/>
  <c r="J194" i="8"/>
  <c r="K194" i="8" a="1"/>
  <c r="K194" i="8"/>
  <c r="L194" i="8" a="1"/>
  <c r="L194" i="8"/>
  <c r="M194" i="8" a="1"/>
  <c r="M194" i="8"/>
  <c r="N194" i="8" a="1"/>
  <c r="N194" i="8"/>
  <c r="J195" i="8" a="1"/>
  <c r="J195" i="8"/>
  <c r="K195" i="8" a="1"/>
  <c r="K195" i="8"/>
  <c r="L195" i="8" a="1"/>
  <c r="L195" i="8"/>
  <c r="M195" i="8" a="1"/>
  <c r="M195" i="8"/>
  <c r="N195" i="8" a="1"/>
  <c r="N195" i="8"/>
  <c r="J196" i="8" a="1"/>
  <c r="J196" i="8"/>
  <c r="K196" i="8" a="1"/>
  <c r="K196" i="8"/>
  <c r="L196" i="8" a="1"/>
  <c r="L196" i="8"/>
  <c r="M196" i="8" a="1"/>
  <c r="M196" i="8"/>
  <c r="N196" i="8" a="1"/>
  <c r="N196" i="8"/>
  <c r="J197" i="8" a="1"/>
  <c r="J197" i="8"/>
  <c r="K197" i="8" a="1"/>
  <c r="K197" i="8"/>
  <c r="L197" i="8" a="1"/>
  <c r="L197" i="8"/>
  <c r="M197" i="8" a="1"/>
  <c r="M197" i="8"/>
  <c r="N197" i="8" a="1"/>
  <c r="N197" i="8"/>
  <c r="J198" i="8" a="1"/>
  <c r="J198" i="8"/>
  <c r="K198" i="8" a="1"/>
  <c r="K198" i="8"/>
  <c r="L198" i="8" a="1"/>
  <c r="L198" i="8"/>
  <c r="M198" i="8" a="1"/>
  <c r="M198" i="8"/>
  <c r="N198" i="8" a="1"/>
  <c r="N198" i="8"/>
  <c r="J199" i="8" a="1"/>
  <c r="J199" i="8"/>
  <c r="K199" i="8" a="1"/>
  <c r="K199" i="8"/>
  <c r="L199" i="8" a="1"/>
  <c r="L199" i="8"/>
  <c r="M199" i="8" a="1"/>
  <c r="M199" i="8"/>
  <c r="N199" i="8" a="1"/>
  <c r="N199" i="8"/>
  <c r="J200" i="8" a="1"/>
  <c r="J200" i="8"/>
  <c r="K200" i="8" a="1"/>
  <c r="K200" i="8"/>
  <c r="L200" i="8" a="1"/>
  <c r="L200" i="8"/>
  <c r="M200" i="8" a="1"/>
  <c r="M200" i="8"/>
  <c r="N200" i="8" a="1"/>
  <c r="N200" i="8"/>
  <c r="J201" i="8" a="1"/>
  <c r="J201" i="8"/>
  <c r="K201" i="8" a="1"/>
  <c r="K201" i="8"/>
  <c r="L201" i="8" a="1"/>
  <c r="L201" i="8"/>
  <c r="M201" i="8" a="1"/>
  <c r="M201" i="8"/>
  <c r="N201" i="8" a="1"/>
  <c r="N201" i="8"/>
  <c r="J202" i="8" a="1"/>
  <c r="J202" i="8"/>
  <c r="K202" i="8" a="1"/>
  <c r="K202" i="8"/>
  <c r="L202" i="8" a="1"/>
  <c r="L202" i="8"/>
  <c r="M202" i="8" a="1"/>
  <c r="M202" i="8"/>
  <c r="N202" i="8" a="1"/>
  <c r="N202" i="8"/>
  <c r="J203" i="8" a="1"/>
  <c r="J203" i="8"/>
  <c r="K203" i="8" a="1"/>
  <c r="K203" i="8"/>
  <c r="L203" i="8" a="1"/>
  <c r="L203" i="8"/>
  <c r="M203" i="8" a="1"/>
  <c r="M203" i="8"/>
  <c r="N203" i="8" a="1"/>
  <c r="N203" i="8"/>
  <c r="J204" i="8" a="1"/>
  <c r="J204" i="8"/>
  <c r="K204" i="8" a="1"/>
  <c r="K204" i="8"/>
  <c r="L204" i="8" a="1"/>
  <c r="L204" i="8"/>
  <c r="M204" i="8" a="1"/>
  <c r="M204" i="8"/>
  <c r="N204" i="8" a="1"/>
  <c r="N204" i="8"/>
  <c r="J205" i="8" a="1"/>
  <c r="J205" i="8"/>
  <c r="K205" i="8" a="1"/>
  <c r="K205" i="8"/>
  <c r="L205" i="8" a="1"/>
  <c r="L205" i="8"/>
  <c r="M205" i="8" a="1"/>
  <c r="M205" i="8"/>
  <c r="N205" i="8" a="1"/>
  <c r="N205" i="8"/>
  <c r="J206" i="8" a="1"/>
  <c r="J206" i="8"/>
  <c r="K206" i="8" a="1"/>
  <c r="K206" i="8"/>
  <c r="L206" i="8" a="1"/>
  <c r="L206" i="8"/>
  <c r="M206" i="8" a="1"/>
  <c r="M206" i="8"/>
  <c r="N206" i="8" a="1"/>
  <c r="N206" i="8"/>
  <c r="J207" i="8" a="1"/>
  <c r="J207" i="8"/>
  <c r="K207" i="8" a="1"/>
  <c r="K207" i="8"/>
  <c r="L207" i="8" a="1"/>
  <c r="L207" i="8"/>
  <c r="M207" i="8" a="1"/>
  <c r="M207" i="8"/>
  <c r="N207" i="8" a="1"/>
  <c r="N207" i="8"/>
  <c r="J208" i="8" a="1"/>
  <c r="J208" i="8"/>
  <c r="K208" i="8" a="1"/>
  <c r="K208" i="8"/>
  <c r="L208" i="8" a="1"/>
  <c r="L208" i="8"/>
  <c r="M208" i="8" a="1"/>
  <c r="M208" i="8"/>
  <c r="N208" i="8" a="1"/>
  <c r="N208" i="8"/>
  <c r="J209" i="8" a="1"/>
  <c r="J209" i="8"/>
  <c r="K209" i="8" a="1"/>
  <c r="K209" i="8"/>
  <c r="L209" i="8" a="1"/>
  <c r="L209" i="8"/>
  <c r="M209" i="8" a="1"/>
  <c r="M209" i="8"/>
  <c r="N209" i="8" a="1"/>
  <c r="N209" i="8"/>
  <c r="J210" i="8" a="1"/>
  <c r="J210" i="8"/>
  <c r="K210" i="8" a="1"/>
  <c r="K210" i="8"/>
  <c r="L210" i="8" a="1"/>
  <c r="L210" i="8"/>
  <c r="M210" i="8" a="1"/>
  <c r="M210" i="8"/>
  <c r="N210" i="8" a="1"/>
  <c r="N210" i="8"/>
  <c r="J211" i="8" a="1"/>
  <c r="J211" i="8"/>
  <c r="K211" i="8" a="1"/>
  <c r="K211" i="8"/>
  <c r="L211" i="8" a="1"/>
  <c r="L211" i="8"/>
  <c r="M211" i="8" a="1"/>
  <c r="M211" i="8"/>
  <c r="N211" i="8" a="1"/>
  <c r="N211" i="8"/>
  <c r="J212" i="8" a="1"/>
  <c r="J212" i="8"/>
  <c r="K212" i="8" a="1"/>
  <c r="K212" i="8"/>
  <c r="L212" i="8" a="1"/>
  <c r="L212" i="8"/>
  <c r="M212" i="8" a="1"/>
  <c r="M212" i="8"/>
  <c r="N212" i="8" a="1"/>
  <c r="N212" i="8"/>
  <c r="J213" i="8" a="1"/>
  <c r="J213" i="8"/>
  <c r="K213" i="8" a="1"/>
  <c r="K213" i="8"/>
  <c r="L213" i="8" a="1"/>
  <c r="L213" i="8"/>
  <c r="M213" i="8" a="1"/>
  <c r="M213" i="8"/>
  <c r="N213" i="8" a="1"/>
  <c r="N213" i="8"/>
  <c r="J214" i="8" a="1"/>
  <c r="J214" i="8"/>
  <c r="K214" i="8" a="1"/>
  <c r="K214" i="8"/>
  <c r="L214" i="8" a="1"/>
  <c r="L214" i="8"/>
  <c r="M214" i="8" a="1"/>
  <c r="M214" i="8"/>
  <c r="N214" i="8" a="1"/>
  <c r="N214" i="8"/>
  <c r="J215" i="8" a="1"/>
  <c r="J215" i="8"/>
  <c r="K215" i="8" a="1"/>
  <c r="K215" i="8"/>
  <c r="L215" i="8" a="1"/>
  <c r="L215" i="8"/>
  <c r="M215" i="8" a="1"/>
  <c r="M215" i="8"/>
  <c r="N215" i="8" a="1"/>
  <c r="N215" i="8"/>
  <c r="J216" i="8" a="1"/>
  <c r="J216" i="8"/>
  <c r="K216" i="8" a="1"/>
  <c r="K216" i="8"/>
  <c r="L216" i="8" a="1"/>
  <c r="L216" i="8"/>
  <c r="M216" i="8" a="1"/>
  <c r="M216" i="8"/>
  <c r="N216" i="8" a="1"/>
  <c r="N216" i="8"/>
  <c r="J217" i="8" a="1"/>
  <c r="J217" i="8"/>
  <c r="K217" i="8" a="1"/>
  <c r="K217" i="8"/>
  <c r="L217" i="8" a="1"/>
  <c r="L217" i="8"/>
  <c r="M217" i="8" a="1"/>
  <c r="M217" i="8"/>
  <c r="N217" i="8" a="1"/>
  <c r="N217" i="8"/>
  <c r="J218" i="8" a="1"/>
  <c r="J218" i="8"/>
  <c r="K218" i="8" a="1"/>
  <c r="K218" i="8"/>
  <c r="L218" i="8" a="1"/>
  <c r="L218" i="8"/>
  <c r="M218" i="8" a="1"/>
  <c r="M218" i="8"/>
  <c r="N218" i="8" a="1"/>
  <c r="N218" i="8"/>
  <c r="J219" i="8" a="1"/>
  <c r="J219" i="8"/>
  <c r="K219" i="8" a="1"/>
  <c r="K219" i="8"/>
  <c r="L219" i="8" a="1"/>
  <c r="L219" i="8"/>
  <c r="M219" i="8" a="1"/>
  <c r="M219" i="8"/>
  <c r="N219" i="8" a="1"/>
  <c r="N219" i="8"/>
  <c r="J220" i="8" a="1"/>
  <c r="J220" i="8"/>
  <c r="K220" i="8" a="1"/>
  <c r="K220" i="8"/>
  <c r="L220" i="8" a="1"/>
  <c r="L220" i="8"/>
  <c r="M220" i="8" a="1"/>
  <c r="M220" i="8"/>
  <c r="N220" i="8" a="1"/>
  <c r="N220" i="8"/>
  <c r="H8" i="8"/>
  <c r="H11" i="8"/>
  <c r="J21" i="8" a="1"/>
  <c r="J21" i="8"/>
  <c r="K21" i="8" a="1"/>
  <c r="K21" i="8"/>
  <c r="L21" i="8" a="1"/>
  <c r="L21" i="8"/>
  <c r="M21" i="8" a="1"/>
  <c r="M21" i="8"/>
  <c r="N21" i="8" a="1"/>
  <c r="N21" i="8"/>
  <c r="J22" i="8" a="1"/>
  <c r="J22" i="8"/>
  <c r="K22" i="8" a="1"/>
  <c r="K22" i="8"/>
  <c r="L22" i="8" a="1"/>
  <c r="L22" i="8"/>
  <c r="M22" i="8" a="1"/>
  <c r="M22" i="8"/>
  <c r="N22" i="8" a="1"/>
  <c r="N22" i="8"/>
  <c r="J23" i="8" a="1"/>
  <c r="J23" i="8"/>
  <c r="K23" i="8" a="1"/>
  <c r="K23" i="8"/>
  <c r="L23" i="8" a="1"/>
  <c r="L23" i="8"/>
  <c r="M23" i="8" a="1"/>
  <c r="M23" i="8"/>
  <c r="N23" i="8" a="1"/>
  <c r="N23" i="8"/>
  <c r="J24" i="8" a="1"/>
  <c r="J24" i="8"/>
  <c r="K24" i="8" a="1"/>
  <c r="K24" i="8"/>
  <c r="L24" i="8" a="1"/>
  <c r="L24" i="8"/>
  <c r="M24" i="8" a="1"/>
  <c r="M24" i="8"/>
  <c r="N24" i="8" a="1"/>
  <c r="N24" i="8"/>
  <c r="J25" i="8" a="1"/>
  <c r="J25" i="8"/>
  <c r="K25" i="8" a="1"/>
  <c r="K25" i="8"/>
  <c r="L25" i="8" a="1"/>
  <c r="L25" i="8"/>
  <c r="M25" i="8" a="1"/>
  <c r="M25" i="8"/>
  <c r="N25" i="8" a="1"/>
  <c r="N25" i="8"/>
  <c r="J26" i="8" a="1"/>
  <c r="J26" i="8"/>
  <c r="K26" i="8" a="1"/>
  <c r="K26" i="8"/>
  <c r="L26" i="8" a="1"/>
  <c r="L26" i="8"/>
  <c r="M26" i="8" a="1"/>
  <c r="M26" i="8"/>
  <c r="N26" i="8" a="1"/>
  <c r="N26" i="8"/>
  <c r="J27" i="8" a="1"/>
  <c r="J27" i="8"/>
  <c r="K27" i="8" a="1"/>
  <c r="K27" i="8"/>
  <c r="L27" i="8" a="1"/>
  <c r="L27" i="8"/>
  <c r="M27" i="8" a="1"/>
  <c r="M27" i="8"/>
  <c r="N27" i="8" a="1"/>
  <c r="N27" i="8"/>
  <c r="J28" i="8" a="1"/>
  <c r="J28" i="8"/>
  <c r="K28" i="8" a="1"/>
  <c r="K28" i="8"/>
  <c r="L28" i="8" a="1"/>
  <c r="L28" i="8"/>
  <c r="M28" i="8" a="1"/>
  <c r="M28" i="8"/>
  <c r="N28" i="8" a="1"/>
  <c r="N28" i="8"/>
  <c r="J29" i="8" a="1"/>
  <c r="J29" i="8"/>
  <c r="K29" i="8" a="1"/>
  <c r="K29" i="8"/>
  <c r="L29" i="8" a="1"/>
  <c r="L29" i="8"/>
  <c r="M29" i="8" a="1"/>
  <c r="M29" i="8"/>
  <c r="N29" i="8" a="1"/>
  <c r="N29" i="8"/>
  <c r="J30" i="8" a="1"/>
  <c r="J30" i="8"/>
  <c r="K30" i="8" a="1"/>
  <c r="K30" i="8"/>
  <c r="L30" i="8" a="1"/>
  <c r="L30" i="8"/>
  <c r="M30" i="8" a="1"/>
  <c r="M30" i="8"/>
  <c r="N30" i="8" a="1"/>
  <c r="N30" i="8"/>
  <c r="J31" i="8" a="1"/>
  <c r="J31" i="8"/>
  <c r="K31" i="8" a="1"/>
  <c r="K31" i="8"/>
  <c r="L31" i="8" a="1"/>
  <c r="L31" i="8"/>
  <c r="M31" i="8" a="1"/>
  <c r="M31" i="8"/>
  <c r="N31" i="8" a="1"/>
  <c r="N31" i="8"/>
  <c r="J32" i="8" a="1"/>
  <c r="J32" i="8"/>
  <c r="K32" i="8" a="1"/>
  <c r="K32" i="8"/>
  <c r="L32" i="8" a="1"/>
  <c r="L32" i="8"/>
  <c r="M32" i="8" a="1"/>
  <c r="M32" i="8"/>
  <c r="N32" i="8" a="1"/>
  <c r="N32" i="8"/>
  <c r="J33" i="8" a="1"/>
  <c r="J33" i="8"/>
  <c r="K33" i="8" a="1"/>
  <c r="K33" i="8"/>
  <c r="L33" i="8" a="1"/>
  <c r="L33" i="8"/>
  <c r="M33" i="8" a="1"/>
  <c r="M33" i="8"/>
  <c r="N33" i="8" a="1"/>
  <c r="N33" i="8"/>
  <c r="J34" i="8" a="1"/>
  <c r="J34" i="8"/>
  <c r="K34" i="8" a="1"/>
  <c r="K34" i="8"/>
  <c r="L34" i="8" a="1"/>
  <c r="L34" i="8"/>
  <c r="M34" i="8" a="1"/>
  <c r="M34" i="8"/>
  <c r="N34" i="8" a="1"/>
  <c r="N34" i="8"/>
  <c r="J35" i="8" a="1"/>
  <c r="J35" i="8"/>
  <c r="K35" i="8" a="1"/>
  <c r="K35" i="8"/>
  <c r="L35" i="8" a="1"/>
  <c r="L35" i="8"/>
  <c r="M35" i="8" a="1"/>
  <c r="M35" i="8"/>
  <c r="N35" i="8" a="1"/>
  <c r="N35" i="8"/>
  <c r="J36" i="8" a="1"/>
  <c r="J36" i="8"/>
  <c r="K36" i="8" a="1"/>
  <c r="K36" i="8"/>
  <c r="L36" i="8" a="1"/>
  <c r="L36" i="8"/>
  <c r="M36" i="8" a="1"/>
  <c r="M36" i="8"/>
  <c r="N36" i="8" a="1"/>
  <c r="N36" i="8"/>
  <c r="J37" i="8" a="1"/>
  <c r="J37" i="8"/>
  <c r="K37" i="8" a="1"/>
  <c r="K37" i="8"/>
  <c r="L37" i="8" a="1"/>
  <c r="L37" i="8"/>
  <c r="M37" i="8" a="1"/>
  <c r="M37" i="8"/>
  <c r="N37" i="8" a="1"/>
  <c r="N37" i="8"/>
  <c r="J38" i="8" a="1"/>
  <c r="J38" i="8"/>
  <c r="K38" i="8" a="1"/>
  <c r="K38" i="8"/>
  <c r="L38" i="8" a="1"/>
  <c r="L38" i="8"/>
  <c r="M38" i="8" a="1"/>
  <c r="M38" i="8"/>
  <c r="N38" i="8" a="1"/>
  <c r="N38" i="8"/>
  <c r="J39" i="8" a="1"/>
  <c r="J39" i="8"/>
  <c r="K39" i="8" a="1"/>
  <c r="K39" i="8"/>
  <c r="L39" i="8" a="1"/>
  <c r="L39" i="8"/>
  <c r="M39" i="8" a="1"/>
  <c r="M39" i="8"/>
  <c r="N39" i="8" a="1"/>
  <c r="N39" i="8"/>
  <c r="J40" i="8" a="1"/>
  <c r="J40" i="8"/>
  <c r="K40" i="8" a="1"/>
  <c r="K40" i="8"/>
  <c r="L40" i="8" a="1"/>
  <c r="L40" i="8"/>
  <c r="M40" i="8" a="1"/>
  <c r="M40" i="8"/>
  <c r="N40" i="8" a="1"/>
  <c r="N40" i="8"/>
  <c r="J41" i="8" a="1"/>
  <c r="J41" i="8"/>
  <c r="K41" i="8" a="1"/>
  <c r="K41" i="8"/>
  <c r="L41" i="8" a="1"/>
  <c r="L41" i="8"/>
  <c r="M41" i="8" a="1"/>
  <c r="M41" i="8"/>
  <c r="N41" i="8" a="1"/>
  <c r="N41" i="8"/>
  <c r="J42" i="8" a="1"/>
  <c r="J42" i="8"/>
  <c r="K42" i="8" a="1"/>
  <c r="K42" i="8"/>
  <c r="L42" i="8" a="1"/>
  <c r="L42" i="8"/>
  <c r="M42" i="8" a="1"/>
  <c r="M42" i="8"/>
  <c r="N42" i="8" a="1"/>
  <c r="N42" i="8"/>
  <c r="J43" i="8" a="1"/>
  <c r="J43" i="8"/>
  <c r="K43" i="8" a="1"/>
  <c r="K43" i="8"/>
  <c r="L43" i="8" a="1"/>
  <c r="L43" i="8"/>
  <c r="M43" i="8" a="1"/>
  <c r="M43" i="8"/>
  <c r="N43" i="8" a="1"/>
  <c r="N43" i="8"/>
  <c r="J44" i="8" a="1"/>
  <c r="J44" i="8"/>
  <c r="K44" i="8" a="1"/>
  <c r="K44" i="8"/>
  <c r="L44" i="8" a="1"/>
  <c r="L44" i="8"/>
  <c r="M44" i="8" a="1"/>
  <c r="M44" i="8"/>
  <c r="N44" i="8" a="1"/>
  <c r="N44" i="8"/>
  <c r="J45" i="8" a="1"/>
  <c r="J45" i="8"/>
  <c r="K45" i="8" a="1"/>
  <c r="K45" i="8"/>
  <c r="L45" i="8" a="1"/>
  <c r="L45" i="8"/>
  <c r="M45" i="8" a="1"/>
  <c r="M45" i="8"/>
  <c r="N45" i="8" a="1"/>
  <c r="N45" i="8"/>
  <c r="J46" i="8" a="1"/>
  <c r="J46" i="8"/>
  <c r="K46" i="8" a="1"/>
  <c r="K46" i="8"/>
  <c r="L46" i="8" a="1"/>
  <c r="L46" i="8"/>
  <c r="M46" i="8" a="1"/>
  <c r="M46" i="8"/>
  <c r="N46" i="8" a="1"/>
  <c r="N46" i="8"/>
  <c r="J47" i="8" a="1"/>
  <c r="J47" i="8"/>
  <c r="K47" i="8" a="1"/>
  <c r="K47" i="8"/>
  <c r="L47" i="8" a="1"/>
  <c r="L47" i="8"/>
  <c r="M47" i="8" a="1"/>
  <c r="M47" i="8"/>
  <c r="N47" i="8" a="1"/>
  <c r="N47" i="8"/>
  <c r="J48" i="8" a="1"/>
  <c r="J48" i="8"/>
  <c r="K48" i="8" a="1"/>
  <c r="K48" i="8"/>
  <c r="L48" i="8" a="1"/>
  <c r="L48" i="8"/>
  <c r="M48" i="8" a="1"/>
  <c r="M48" i="8"/>
  <c r="N48" i="8" a="1"/>
  <c r="N48" i="8"/>
  <c r="J49" i="8" a="1"/>
  <c r="J49" i="8"/>
  <c r="K49" i="8" a="1"/>
  <c r="K49" i="8"/>
  <c r="L49" i="8" a="1"/>
  <c r="L49" i="8"/>
  <c r="M49" i="8" a="1"/>
  <c r="M49" i="8"/>
  <c r="N49" i="8" a="1"/>
  <c r="N49" i="8"/>
  <c r="J50" i="8" a="1"/>
  <c r="J50" i="8"/>
  <c r="K50" i="8" a="1"/>
  <c r="K50" i="8"/>
  <c r="L50" i="8" a="1"/>
  <c r="L50" i="8"/>
  <c r="M50" i="8" a="1"/>
  <c r="M50" i="8"/>
  <c r="N50" i="8" a="1"/>
  <c r="N50" i="8"/>
  <c r="J51" i="8" a="1"/>
  <c r="J51" i="8"/>
  <c r="K51" i="8" a="1"/>
  <c r="K51" i="8"/>
  <c r="L51" i="8" a="1"/>
  <c r="L51" i="8"/>
  <c r="M51" i="8" a="1"/>
  <c r="M51" i="8"/>
  <c r="N51" i="8" a="1"/>
  <c r="N51" i="8"/>
  <c r="J52" i="8" a="1"/>
  <c r="J52" i="8"/>
  <c r="K52" i="8" a="1"/>
  <c r="K52" i="8"/>
  <c r="L52" i="8" a="1"/>
  <c r="L52" i="8"/>
  <c r="M52" i="8" a="1"/>
  <c r="M52" i="8"/>
  <c r="N52" i="8" a="1"/>
  <c r="N52" i="8"/>
  <c r="J53" i="8" a="1"/>
  <c r="J53" i="8"/>
  <c r="K53" i="8" a="1"/>
  <c r="K53" i="8"/>
  <c r="L53" i="8" a="1"/>
  <c r="L53" i="8"/>
  <c r="M53" i="8" a="1"/>
  <c r="M53" i="8"/>
  <c r="N53" i="8" a="1"/>
  <c r="N53" i="8"/>
  <c r="J54" i="8" a="1"/>
  <c r="J54" i="8"/>
  <c r="K54" i="8" a="1"/>
  <c r="K54" i="8"/>
  <c r="L54" i="8" a="1"/>
  <c r="L54" i="8"/>
  <c r="M54" i="8" a="1"/>
  <c r="M54" i="8"/>
  <c r="N54" i="8" a="1"/>
  <c r="N54" i="8"/>
  <c r="J55" i="8" a="1"/>
  <c r="J55" i="8"/>
  <c r="K55" i="8" a="1"/>
  <c r="K55" i="8"/>
  <c r="L55" i="8" a="1"/>
  <c r="L55" i="8"/>
  <c r="M55" i="8" a="1"/>
  <c r="M55" i="8"/>
  <c r="N55" i="8" a="1"/>
  <c r="N55" i="8"/>
  <c r="J56" i="8" a="1"/>
  <c r="J56" i="8"/>
  <c r="K56" i="8" a="1"/>
  <c r="K56" i="8"/>
  <c r="L56" i="8" a="1"/>
  <c r="L56" i="8"/>
  <c r="M56" i="8" a="1"/>
  <c r="M56" i="8"/>
  <c r="N56" i="8" a="1"/>
  <c r="N56" i="8"/>
  <c r="J57" i="8" a="1"/>
  <c r="J57" i="8"/>
  <c r="K57" i="8" a="1"/>
  <c r="K57" i="8"/>
  <c r="L57" i="8" a="1"/>
  <c r="L57" i="8"/>
  <c r="M57" i="8" a="1"/>
  <c r="M57" i="8"/>
  <c r="N57" i="8" a="1"/>
  <c r="N57" i="8"/>
  <c r="J58" i="8" a="1"/>
  <c r="J58" i="8"/>
  <c r="K58" i="8" a="1"/>
  <c r="K58" i="8"/>
  <c r="L58" i="8" a="1"/>
  <c r="L58" i="8"/>
  <c r="M58" i="8" a="1"/>
  <c r="M58" i="8"/>
  <c r="N58" i="8" a="1"/>
  <c r="N58" i="8"/>
  <c r="J59" i="8" a="1"/>
  <c r="J59" i="8"/>
  <c r="K59" i="8" a="1"/>
  <c r="K59" i="8"/>
  <c r="L59" i="8" a="1"/>
  <c r="L59" i="8"/>
  <c r="M59" i="8" a="1"/>
  <c r="M59" i="8"/>
  <c r="N59" i="8" a="1"/>
  <c r="N59" i="8"/>
  <c r="J60" i="8" a="1"/>
  <c r="J60" i="8"/>
  <c r="K60" i="8" a="1"/>
  <c r="K60" i="8"/>
  <c r="L60" i="8" a="1"/>
  <c r="L60" i="8"/>
  <c r="M60" i="8" a="1"/>
  <c r="M60" i="8"/>
  <c r="N60" i="8" a="1"/>
  <c r="N60" i="8"/>
  <c r="J61" i="8" a="1"/>
  <c r="J61" i="8"/>
  <c r="K61" i="8" a="1"/>
  <c r="K61" i="8"/>
  <c r="L61" i="8" a="1"/>
  <c r="L61" i="8"/>
  <c r="M61" i="8" a="1"/>
  <c r="M61" i="8"/>
  <c r="N61" i="8" a="1"/>
  <c r="N61" i="8"/>
  <c r="J62" i="8" a="1"/>
  <c r="J62" i="8"/>
  <c r="K62" i="8" a="1"/>
  <c r="K62" i="8"/>
  <c r="L62" i="8" a="1"/>
  <c r="L62" i="8"/>
  <c r="M62" i="8" a="1"/>
  <c r="M62" i="8"/>
  <c r="N62" i="8" a="1"/>
  <c r="N62" i="8"/>
  <c r="J63" i="8" a="1"/>
  <c r="J63" i="8"/>
  <c r="K63" i="8" a="1"/>
  <c r="K63" i="8"/>
  <c r="L63" i="8" a="1"/>
  <c r="L63" i="8"/>
  <c r="M63" i="8" a="1"/>
  <c r="M63" i="8"/>
  <c r="N63" i="8" a="1"/>
  <c r="N63" i="8"/>
  <c r="J64" i="8" a="1"/>
  <c r="J64" i="8"/>
  <c r="K64" i="8" a="1"/>
  <c r="K64" i="8"/>
  <c r="L64" i="8" a="1"/>
  <c r="L64" i="8"/>
  <c r="M64" i="8" a="1"/>
  <c r="M64" i="8"/>
  <c r="N64" i="8" a="1"/>
  <c r="N64" i="8"/>
  <c r="J65" i="8" a="1"/>
  <c r="J65" i="8"/>
  <c r="K65" i="8" a="1"/>
  <c r="K65" i="8"/>
  <c r="L65" i="8" a="1"/>
  <c r="L65" i="8"/>
  <c r="M65" i="8" a="1"/>
  <c r="M65" i="8"/>
  <c r="N65" i="8" a="1"/>
  <c r="N65" i="8"/>
  <c r="J66" i="8" a="1"/>
  <c r="J66" i="8"/>
  <c r="K66" i="8" a="1"/>
  <c r="K66" i="8"/>
  <c r="L66" i="8" a="1"/>
  <c r="L66" i="8"/>
  <c r="M66" i="8" a="1"/>
  <c r="M66" i="8"/>
  <c r="N66" i="8" a="1"/>
  <c r="N66" i="8"/>
  <c r="J67" i="8" a="1"/>
  <c r="J67" i="8"/>
  <c r="K67" i="8" a="1"/>
  <c r="K67" i="8"/>
  <c r="L67" i="8" a="1"/>
  <c r="L67" i="8"/>
  <c r="M67" i="8" a="1"/>
  <c r="M67" i="8"/>
  <c r="N67" i="8" a="1"/>
  <c r="N67" i="8"/>
  <c r="J68" i="8" a="1"/>
  <c r="J68" i="8"/>
  <c r="K68" i="8" a="1"/>
  <c r="K68" i="8"/>
  <c r="L68" i="8" a="1"/>
  <c r="L68" i="8"/>
  <c r="M68" i="8" a="1"/>
  <c r="M68" i="8"/>
  <c r="N68" i="8" a="1"/>
  <c r="N68" i="8"/>
  <c r="J69" i="8" a="1"/>
  <c r="J69" i="8"/>
  <c r="K69" i="8" a="1"/>
  <c r="K69" i="8"/>
  <c r="L69" i="8" a="1"/>
  <c r="L69" i="8"/>
  <c r="M69" i="8" a="1"/>
  <c r="M69" i="8"/>
  <c r="N69" i="8" a="1"/>
  <c r="N69" i="8"/>
  <c r="J70" i="8" a="1"/>
  <c r="J70" i="8"/>
  <c r="K70" i="8" a="1"/>
  <c r="K70" i="8"/>
  <c r="L70" i="8" a="1"/>
  <c r="L70" i="8"/>
  <c r="M70" i="8" a="1"/>
  <c r="M70" i="8"/>
  <c r="N70" i="8" a="1"/>
  <c r="N70" i="8"/>
  <c r="J71" i="8" a="1"/>
  <c r="J71" i="8"/>
  <c r="K71" i="8" a="1"/>
  <c r="K71" i="8"/>
  <c r="L71" i="8" a="1"/>
  <c r="L71" i="8"/>
  <c r="M71" i="8" a="1"/>
  <c r="M71" i="8"/>
  <c r="N71" i="8" a="1"/>
  <c r="N71" i="8"/>
  <c r="J72" i="8" a="1"/>
  <c r="J72" i="8"/>
  <c r="K72" i="8" a="1"/>
  <c r="K72" i="8"/>
  <c r="L72" i="8" a="1"/>
  <c r="L72" i="8"/>
  <c r="M72" i="8" a="1"/>
  <c r="M72" i="8"/>
  <c r="N72" i="8" a="1"/>
  <c r="N72" i="8"/>
  <c r="J73" i="8" a="1"/>
  <c r="J73" i="8"/>
  <c r="K73" i="8" a="1"/>
  <c r="K73" i="8"/>
  <c r="L73" i="8" a="1"/>
  <c r="L73" i="8"/>
  <c r="M73" i="8" a="1"/>
  <c r="M73" i="8"/>
  <c r="N73" i="8" a="1"/>
  <c r="N73" i="8"/>
  <c r="J74" i="8" a="1"/>
  <c r="J74" i="8"/>
  <c r="K74" i="8" a="1"/>
  <c r="K74" i="8"/>
  <c r="L74" i="8" a="1"/>
  <c r="L74" i="8"/>
  <c r="M74" i="8" a="1"/>
  <c r="M74" i="8"/>
  <c r="N74" i="8" a="1"/>
  <c r="N74" i="8"/>
  <c r="J75" i="8" a="1"/>
  <c r="J75" i="8"/>
  <c r="K75" i="8" a="1"/>
  <c r="K75" i="8"/>
  <c r="L75" i="8" a="1"/>
  <c r="L75" i="8"/>
  <c r="M75" i="8" a="1"/>
  <c r="M75" i="8"/>
  <c r="N75" i="8" a="1"/>
  <c r="N75" i="8"/>
  <c r="J76" i="8" a="1"/>
  <c r="J76" i="8"/>
  <c r="K76" i="8" a="1"/>
  <c r="K76" i="8"/>
  <c r="L76" i="8" a="1"/>
  <c r="L76" i="8"/>
  <c r="M76" i="8" a="1"/>
  <c r="M76" i="8"/>
  <c r="N76" i="8" a="1"/>
  <c r="N76" i="8"/>
  <c r="J77" i="8" a="1"/>
  <c r="J77" i="8"/>
  <c r="K77" i="8" a="1"/>
  <c r="K77" i="8"/>
  <c r="L77" i="8" a="1"/>
  <c r="L77" i="8"/>
  <c r="M77" i="8" a="1"/>
  <c r="M77" i="8"/>
  <c r="N77" i="8" a="1"/>
  <c r="N77" i="8"/>
  <c r="J78" i="8" a="1"/>
  <c r="J78" i="8"/>
  <c r="K78" i="8" a="1"/>
  <c r="K78" i="8"/>
  <c r="L78" i="8" a="1"/>
  <c r="L78" i="8"/>
  <c r="M78" i="8" a="1"/>
  <c r="M78" i="8"/>
  <c r="N78" i="8" a="1"/>
  <c r="N78" i="8"/>
  <c r="J79" i="8" a="1"/>
  <c r="J79" i="8"/>
  <c r="K79" i="8" a="1"/>
  <c r="K79" i="8"/>
  <c r="L79" i="8" a="1"/>
  <c r="L79" i="8"/>
  <c r="M79" i="8" a="1"/>
  <c r="M79" i="8"/>
  <c r="N79" i="8" a="1"/>
  <c r="N79" i="8"/>
  <c r="J80" i="8" a="1"/>
  <c r="J80" i="8"/>
  <c r="K80" i="8" a="1"/>
  <c r="K80" i="8"/>
  <c r="L80" i="8" a="1"/>
  <c r="L80" i="8"/>
  <c r="M80" i="8" a="1"/>
  <c r="M80" i="8"/>
  <c r="N80" i="8" a="1"/>
  <c r="N80" i="8"/>
  <c r="J81" i="8" a="1"/>
  <c r="J81" i="8"/>
  <c r="K81" i="8" a="1"/>
  <c r="K81" i="8"/>
  <c r="L81" i="8" a="1"/>
  <c r="L81" i="8"/>
  <c r="M81" i="8" a="1"/>
  <c r="M81" i="8"/>
  <c r="N81" i="8" a="1"/>
  <c r="N81" i="8"/>
  <c r="J82" i="8" a="1"/>
  <c r="J82" i="8"/>
  <c r="K82" i="8" a="1"/>
  <c r="K82" i="8"/>
  <c r="L82" i="8" a="1"/>
  <c r="L82" i="8"/>
  <c r="M82" i="8" a="1"/>
  <c r="M82" i="8"/>
  <c r="N82" i="8" a="1"/>
  <c r="N82" i="8"/>
  <c r="J83" i="8" a="1"/>
  <c r="J83" i="8"/>
  <c r="K83" i="8" a="1"/>
  <c r="K83" i="8"/>
  <c r="L83" i="8" a="1"/>
  <c r="L83" i="8"/>
  <c r="M83" i="8" a="1"/>
  <c r="M83" i="8"/>
  <c r="N83" i="8" a="1"/>
  <c r="N83" i="8"/>
  <c r="J84" i="8" a="1"/>
  <c r="J84" i="8"/>
  <c r="K84" i="8" a="1"/>
  <c r="K84" i="8"/>
  <c r="L84" i="8" a="1"/>
  <c r="L84" i="8"/>
  <c r="M84" i="8" a="1"/>
  <c r="M84" i="8"/>
  <c r="N84" i="8" a="1"/>
  <c r="N84" i="8"/>
  <c r="J85" i="8" a="1"/>
  <c r="J85" i="8"/>
  <c r="K85" i="8" a="1"/>
  <c r="K85" i="8"/>
  <c r="L85" i="8" a="1"/>
  <c r="L85" i="8"/>
  <c r="M85" i="8" a="1"/>
  <c r="M85" i="8"/>
  <c r="N85" i="8" a="1"/>
  <c r="N85" i="8"/>
  <c r="J86" i="8" a="1"/>
  <c r="J86" i="8"/>
  <c r="K86" i="8" a="1"/>
  <c r="K86" i="8"/>
  <c r="L86" i="8" a="1"/>
  <c r="L86" i="8"/>
  <c r="M86" i="8" a="1"/>
  <c r="M86" i="8"/>
  <c r="N86" i="8" a="1"/>
  <c r="N86" i="8"/>
  <c r="J87" i="8" a="1"/>
  <c r="J87" i="8"/>
  <c r="K87" i="8" a="1"/>
  <c r="K87" i="8"/>
  <c r="L87" i="8" a="1"/>
  <c r="L87" i="8"/>
  <c r="M87" i="8" a="1"/>
  <c r="M87" i="8"/>
  <c r="N87" i="8" a="1"/>
  <c r="N87" i="8"/>
  <c r="J88" i="8" a="1"/>
  <c r="J88" i="8"/>
  <c r="K88" i="8" a="1"/>
  <c r="K88" i="8"/>
  <c r="L88" i="8" a="1"/>
  <c r="L88" i="8"/>
  <c r="M88" i="8" a="1"/>
  <c r="M88" i="8"/>
  <c r="N88" i="8" a="1"/>
  <c r="N88" i="8"/>
  <c r="J89" i="8" a="1"/>
  <c r="J89" i="8"/>
  <c r="K89" i="8" a="1"/>
  <c r="K89" i="8"/>
  <c r="L89" i="8" a="1"/>
  <c r="L89" i="8"/>
  <c r="M89" i="8" a="1"/>
  <c r="M89" i="8"/>
  <c r="N89" i="8" a="1"/>
  <c r="N89" i="8"/>
  <c r="J90" i="8" a="1"/>
  <c r="J90" i="8"/>
  <c r="K90" i="8" a="1"/>
  <c r="K90" i="8"/>
  <c r="L90" i="8" a="1"/>
  <c r="L90" i="8"/>
  <c r="M90" i="8" a="1"/>
  <c r="M90" i="8"/>
  <c r="N90" i="8" a="1"/>
  <c r="N90" i="8"/>
  <c r="J91" i="8" a="1"/>
  <c r="J91" i="8"/>
  <c r="K91" i="8" a="1"/>
  <c r="K91" i="8"/>
  <c r="L91" i="8" a="1"/>
  <c r="L91" i="8"/>
  <c r="M91" i="8" a="1"/>
  <c r="M91" i="8"/>
  <c r="N91" i="8" a="1"/>
  <c r="N91" i="8"/>
  <c r="J92" i="8" a="1"/>
  <c r="J92" i="8"/>
  <c r="K92" i="8" a="1"/>
  <c r="K92" i="8"/>
  <c r="L92" i="8" a="1"/>
  <c r="L92" i="8"/>
  <c r="M92" i="8" a="1"/>
  <c r="M92" i="8"/>
  <c r="N92" i="8" a="1"/>
  <c r="N92" i="8"/>
  <c r="J93" i="8" a="1"/>
  <c r="J93" i="8"/>
  <c r="K93" i="8" a="1"/>
  <c r="K93" i="8"/>
  <c r="L93" i="8" a="1"/>
  <c r="L93" i="8"/>
  <c r="M93" i="8" a="1"/>
  <c r="M93" i="8"/>
  <c r="N93" i="8" a="1"/>
  <c r="N93" i="8"/>
  <c r="J94" i="8" a="1"/>
  <c r="J94" i="8"/>
  <c r="K94" i="8" a="1"/>
  <c r="K94" i="8"/>
  <c r="L94" i="8" a="1"/>
  <c r="L94" i="8"/>
  <c r="M94" i="8" a="1"/>
  <c r="M94" i="8"/>
  <c r="N94" i="8" a="1"/>
  <c r="N94" i="8"/>
  <c r="J95" i="8" a="1"/>
  <c r="J95" i="8"/>
  <c r="K95" i="8" a="1"/>
  <c r="K95" i="8"/>
  <c r="L95" i="8" a="1"/>
  <c r="L95" i="8"/>
  <c r="M95" i="8" a="1"/>
  <c r="M95" i="8"/>
  <c r="N95" i="8" a="1"/>
  <c r="N95" i="8"/>
  <c r="J96" i="8" a="1"/>
  <c r="J96" i="8"/>
  <c r="K96" i="8" a="1"/>
  <c r="K96" i="8"/>
  <c r="L96" i="8" a="1"/>
  <c r="L96" i="8"/>
  <c r="M96" i="8" a="1"/>
  <c r="M96" i="8"/>
  <c r="N96" i="8" a="1"/>
  <c r="N96" i="8"/>
  <c r="J97" i="8" a="1"/>
  <c r="J97" i="8"/>
  <c r="K97" i="8" a="1"/>
  <c r="K97" i="8"/>
  <c r="L97" i="8" a="1"/>
  <c r="L97" i="8"/>
  <c r="M97" i="8" a="1"/>
  <c r="M97" i="8"/>
  <c r="N97" i="8" a="1"/>
  <c r="N97" i="8"/>
  <c r="J98" i="8" a="1"/>
  <c r="J98" i="8"/>
  <c r="K98" i="8" a="1"/>
  <c r="K98" i="8"/>
  <c r="L98" i="8" a="1"/>
  <c r="L98" i="8"/>
  <c r="M98" i="8" a="1"/>
  <c r="M98" i="8"/>
  <c r="N98" i="8" a="1"/>
  <c r="N98" i="8"/>
  <c r="J99" i="8" a="1"/>
  <c r="J99" i="8"/>
  <c r="K99" i="8" a="1"/>
  <c r="K99" i="8"/>
  <c r="L99" i="8" a="1"/>
  <c r="L99" i="8"/>
  <c r="M99" i="8" a="1"/>
  <c r="M99" i="8"/>
  <c r="N99" i="8" a="1"/>
  <c r="N99" i="8"/>
  <c r="J100" i="8" a="1"/>
  <c r="J100" i="8"/>
  <c r="K100" i="8" a="1"/>
  <c r="K100" i="8"/>
  <c r="L100" i="8" a="1"/>
  <c r="L100" i="8"/>
  <c r="M100" i="8" a="1"/>
  <c r="M100" i="8"/>
  <c r="N100" i="8" a="1"/>
  <c r="N100" i="8"/>
  <c r="J101" i="8" a="1"/>
  <c r="J101" i="8"/>
  <c r="K101" i="8" a="1"/>
  <c r="K101" i="8"/>
  <c r="L101" i="8" a="1"/>
  <c r="L101" i="8"/>
  <c r="M101" i="8" a="1"/>
  <c r="M101" i="8"/>
  <c r="N101" i="8" a="1"/>
  <c r="N101" i="8"/>
  <c r="J102" i="8" a="1"/>
  <c r="J102" i="8"/>
  <c r="K102" i="8" a="1"/>
  <c r="K102" i="8"/>
  <c r="L102" i="8" a="1"/>
  <c r="L102" i="8"/>
  <c r="M102" i="8" a="1"/>
  <c r="M102" i="8"/>
  <c r="N102" i="8" a="1"/>
  <c r="N102" i="8"/>
  <c r="J103" i="8" a="1"/>
  <c r="J103" i="8"/>
  <c r="K103" i="8" a="1"/>
  <c r="K103" i="8"/>
  <c r="L103" i="8" a="1"/>
  <c r="L103" i="8"/>
  <c r="M103" i="8" a="1"/>
  <c r="M103" i="8"/>
  <c r="N103" i="8" a="1"/>
  <c r="N103" i="8"/>
  <c r="J104" i="8" a="1"/>
  <c r="J104" i="8"/>
  <c r="K104" i="8" a="1"/>
  <c r="K104" i="8"/>
  <c r="L104" i="8" a="1"/>
  <c r="L104" i="8"/>
  <c r="M104" i="8" a="1"/>
  <c r="M104" i="8"/>
  <c r="N104" i="8" a="1"/>
  <c r="N104" i="8"/>
  <c r="J105" i="8" a="1"/>
  <c r="J105" i="8"/>
  <c r="K105" i="8" a="1"/>
  <c r="K105" i="8"/>
  <c r="L105" i="8" a="1"/>
  <c r="L105" i="8"/>
  <c r="M105" i="8" a="1"/>
  <c r="M105" i="8"/>
  <c r="N105" i="8" a="1"/>
  <c r="N105" i="8"/>
  <c r="J106" i="8" a="1"/>
  <c r="J106" i="8"/>
  <c r="K106" i="8" a="1"/>
  <c r="K106" i="8"/>
  <c r="L106" i="8" a="1"/>
  <c r="L106" i="8"/>
  <c r="M106" i="8" a="1"/>
  <c r="M106" i="8"/>
  <c r="N106" i="8" a="1"/>
  <c r="N106" i="8"/>
  <c r="J107" i="8" a="1"/>
  <c r="J107" i="8"/>
  <c r="K107" i="8" a="1"/>
  <c r="K107" i="8"/>
  <c r="L107" i="8" a="1"/>
  <c r="L107" i="8"/>
  <c r="M107" i="8" a="1"/>
  <c r="M107" i="8"/>
  <c r="N107" i="8" a="1"/>
  <c r="N107" i="8"/>
  <c r="J108" i="8" a="1"/>
  <c r="J108" i="8"/>
  <c r="K108" i="8" a="1"/>
  <c r="K108" i="8"/>
  <c r="L108" i="8" a="1"/>
  <c r="L108" i="8"/>
  <c r="M108" i="8" a="1"/>
  <c r="M108" i="8"/>
  <c r="N108" i="8" a="1"/>
  <c r="N108" i="8"/>
  <c r="J109" i="8" a="1"/>
  <c r="J109" i="8"/>
  <c r="K109" i="8" a="1"/>
  <c r="K109" i="8"/>
  <c r="L109" i="8" a="1"/>
  <c r="L109" i="8"/>
  <c r="M109" i="8" a="1"/>
  <c r="M109" i="8"/>
  <c r="N109" i="8" a="1"/>
  <c r="N109" i="8"/>
  <c r="J110" i="8" a="1"/>
  <c r="J110" i="8"/>
  <c r="K110" i="8" a="1"/>
  <c r="K110" i="8"/>
  <c r="L110" i="8" a="1"/>
  <c r="L110" i="8"/>
  <c r="M110" i="8" a="1"/>
  <c r="M110" i="8"/>
  <c r="N110" i="8" a="1"/>
  <c r="N110" i="8"/>
  <c r="J111" i="8" a="1"/>
  <c r="J111" i="8"/>
  <c r="K111" i="8" a="1"/>
  <c r="K111" i="8"/>
  <c r="L111" i="8" a="1"/>
  <c r="L111" i="8"/>
  <c r="M111" i="8" a="1"/>
  <c r="M111" i="8"/>
  <c r="N111" i="8" a="1"/>
  <c r="N111" i="8"/>
  <c r="J112" i="8" a="1"/>
  <c r="J112" i="8"/>
  <c r="K112" i="8" a="1"/>
  <c r="K112" i="8"/>
  <c r="L112" i="8" a="1"/>
  <c r="L112" i="8"/>
  <c r="M112" i="8" a="1"/>
  <c r="M112" i="8"/>
  <c r="N112" i="8" a="1"/>
  <c r="N112" i="8"/>
  <c r="J113" i="8" a="1"/>
  <c r="J113" i="8"/>
  <c r="K113" i="8" a="1"/>
  <c r="K113" i="8"/>
  <c r="L113" i="8" a="1"/>
  <c r="L113" i="8"/>
  <c r="M113" i="8" a="1"/>
  <c r="M113" i="8"/>
  <c r="N113" i="8" a="1"/>
  <c r="N113" i="8"/>
  <c r="J114" i="8" a="1"/>
  <c r="J114" i="8"/>
  <c r="K114" i="8" a="1"/>
  <c r="K114" i="8"/>
  <c r="L114" i="8" a="1"/>
  <c r="L114" i="8"/>
  <c r="M114" i="8" a="1"/>
  <c r="M114" i="8"/>
  <c r="N114" i="8" a="1"/>
  <c r="N114" i="8"/>
  <c r="J115" i="8" a="1"/>
  <c r="J115" i="8"/>
  <c r="K115" i="8" a="1"/>
  <c r="K115" i="8"/>
  <c r="L115" i="8" a="1"/>
  <c r="L115" i="8"/>
  <c r="M115" i="8" a="1"/>
  <c r="M115" i="8"/>
  <c r="N115" i="8" a="1"/>
  <c r="N115" i="8"/>
  <c r="J116" i="8" a="1"/>
  <c r="J116" i="8"/>
  <c r="K116" i="8" a="1"/>
  <c r="K116" i="8"/>
  <c r="L116" i="8" a="1"/>
  <c r="L116" i="8"/>
  <c r="M116" i="8" a="1"/>
  <c r="M116" i="8"/>
  <c r="N116" i="8" a="1"/>
  <c r="N116" i="8"/>
  <c r="J117" i="8" a="1"/>
  <c r="J117" i="8"/>
  <c r="K117" i="8" a="1"/>
  <c r="K117" i="8"/>
  <c r="L117" i="8" a="1"/>
  <c r="L117" i="8"/>
  <c r="M117" i="8" a="1"/>
  <c r="M117" i="8"/>
  <c r="N117" i="8" a="1"/>
  <c r="N117" i="8"/>
  <c r="J118" i="8" a="1"/>
  <c r="J118" i="8"/>
  <c r="K118" i="8" a="1"/>
  <c r="K118" i="8"/>
  <c r="L118" i="8" a="1"/>
  <c r="L118" i="8"/>
  <c r="M118" i="8" a="1"/>
  <c r="M118" i="8"/>
  <c r="N118" i="8" a="1"/>
  <c r="N118" i="8"/>
  <c r="J119" i="8" a="1"/>
  <c r="J119" i="8"/>
  <c r="K119" i="8" a="1"/>
  <c r="K119" i="8"/>
  <c r="L119" i="8" a="1"/>
  <c r="L119" i="8"/>
  <c r="M119" i="8" a="1"/>
  <c r="M119" i="8"/>
  <c r="N119" i="8" a="1"/>
  <c r="N119" i="8"/>
  <c r="J120" i="8" a="1"/>
  <c r="J120" i="8"/>
  <c r="K120" i="8" a="1"/>
  <c r="K120" i="8"/>
  <c r="L120" i="8" a="1"/>
  <c r="L120" i="8"/>
  <c r="M120" i="8" a="1"/>
  <c r="M120" i="8"/>
  <c r="N120" i="8" a="1"/>
  <c r="N120" i="8"/>
  <c r="J121" i="8" a="1"/>
  <c r="J121" i="8"/>
  <c r="K121" i="8" a="1"/>
  <c r="K121" i="8"/>
  <c r="L121" i="8" a="1"/>
  <c r="L121" i="8"/>
  <c r="M121" i="8" a="1"/>
  <c r="M121" i="8"/>
  <c r="N121" i="8" a="1"/>
  <c r="N121" i="8"/>
  <c r="J122" i="8" a="1"/>
  <c r="J122" i="8"/>
  <c r="K122" i="8" a="1"/>
  <c r="K122" i="8"/>
  <c r="L122" i="8" a="1"/>
  <c r="L122" i="8"/>
  <c r="M122" i="8" a="1"/>
  <c r="M122" i="8"/>
  <c r="N122" i="8" a="1"/>
  <c r="N122" i="8"/>
  <c r="J123" i="8" a="1"/>
  <c r="J123" i="8"/>
  <c r="K123" i="8" a="1"/>
  <c r="K123" i="8"/>
  <c r="L123" i="8" a="1"/>
  <c r="L123" i="8"/>
  <c r="M123" i="8" a="1"/>
  <c r="M123" i="8"/>
  <c r="N123" i="8" a="1"/>
  <c r="N123" i="8"/>
  <c r="J124" i="8" a="1"/>
  <c r="J124" i="8"/>
  <c r="K124" i="8" a="1"/>
  <c r="K124" i="8"/>
  <c r="L124" i="8" a="1"/>
  <c r="L124" i="8"/>
  <c r="M124" i="8" a="1"/>
  <c r="M124" i="8"/>
  <c r="N124" i="8" a="1"/>
  <c r="N124" i="8"/>
  <c r="J125" i="8" a="1"/>
  <c r="J125" i="8"/>
  <c r="K125" i="8" a="1"/>
  <c r="K125" i="8"/>
  <c r="L125" i="8" a="1"/>
  <c r="L125" i="8"/>
  <c r="M125" i="8" a="1"/>
  <c r="M125" i="8"/>
  <c r="N125" i="8" a="1"/>
  <c r="N125" i="8"/>
  <c r="J126" i="8" a="1"/>
  <c r="J126" i="8"/>
  <c r="K126" i="8" a="1"/>
  <c r="K126" i="8"/>
  <c r="L126" i="8" a="1"/>
  <c r="L126" i="8"/>
  <c r="M126" i="8" a="1"/>
  <c r="M126" i="8"/>
  <c r="N126" i="8" a="1"/>
  <c r="N126" i="8"/>
  <c r="J127" i="8" a="1"/>
  <c r="J127" i="8"/>
  <c r="K127" i="8" a="1"/>
  <c r="K127" i="8"/>
  <c r="L127" i="8" a="1"/>
  <c r="L127" i="8"/>
  <c r="M127" i="8" a="1"/>
  <c r="M127" i="8"/>
  <c r="N127" i="8" a="1"/>
  <c r="N127" i="8"/>
  <c r="J128" i="8" a="1"/>
  <c r="J128" i="8"/>
  <c r="K128" i="8" a="1"/>
  <c r="K128" i="8"/>
  <c r="L128" i="8" a="1"/>
  <c r="L128" i="8"/>
  <c r="M128" i="8" a="1"/>
  <c r="M128" i="8"/>
  <c r="N128" i="8" a="1"/>
  <c r="N128" i="8"/>
  <c r="J129" i="8" a="1"/>
  <c r="J129" i="8"/>
  <c r="K129" i="8" a="1"/>
  <c r="K129" i="8"/>
  <c r="L129" i="8" a="1"/>
  <c r="L129" i="8"/>
  <c r="M129" i="8" a="1"/>
  <c r="M129" i="8"/>
  <c r="N129" i="8" a="1"/>
  <c r="N129" i="8"/>
  <c r="J130" i="8" a="1"/>
  <c r="J130" i="8"/>
  <c r="K130" i="8" a="1"/>
  <c r="K130" i="8"/>
  <c r="L130" i="8" a="1"/>
  <c r="L130" i="8"/>
  <c r="M130" i="8" a="1"/>
  <c r="M130" i="8"/>
  <c r="N130" i="8" a="1"/>
  <c r="N130" i="8"/>
  <c r="J131" i="8" a="1"/>
  <c r="J131" i="8"/>
  <c r="K131" i="8" a="1"/>
  <c r="K131" i="8"/>
  <c r="L131" i="8" a="1"/>
  <c r="L131" i="8"/>
  <c r="M131" i="8" a="1"/>
  <c r="M131" i="8"/>
  <c r="N131" i="8" a="1"/>
  <c r="N131" i="8"/>
  <c r="J132" i="8" a="1"/>
  <c r="J132" i="8"/>
  <c r="K132" i="8" a="1"/>
  <c r="K132" i="8"/>
  <c r="L132" i="8" a="1"/>
  <c r="L132" i="8"/>
  <c r="M132" i="8" a="1"/>
  <c r="M132" i="8"/>
  <c r="N132" i="8" a="1"/>
  <c r="N132" i="8"/>
  <c r="J133" i="8" a="1"/>
  <c r="J133" i="8"/>
  <c r="K133" i="8" a="1"/>
  <c r="K133" i="8"/>
  <c r="L133" i="8" a="1"/>
  <c r="L133" i="8"/>
  <c r="M133" i="8" a="1"/>
  <c r="M133" i="8"/>
  <c r="N133" i="8" a="1"/>
  <c r="N133" i="8"/>
  <c r="J134" i="8" a="1"/>
  <c r="J134" i="8"/>
  <c r="K134" i="8" a="1"/>
  <c r="K134" i="8"/>
  <c r="L134" i="8" a="1"/>
  <c r="L134" i="8"/>
  <c r="M134" i="8" a="1"/>
  <c r="M134" i="8"/>
  <c r="N134" i="8" a="1"/>
  <c r="N134" i="8"/>
  <c r="J135" i="8" a="1"/>
  <c r="J135" i="8"/>
  <c r="K135" i="8" a="1"/>
  <c r="K135" i="8"/>
  <c r="L135" i="8" a="1"/>
  <c r="L135" i="8"/>
  <c r="M135" i="8" a="1"/>
  <c r="M135" i="8"/>
  <c r="N135" i="8" a="1"/>
  <c r="N135" i="8"/>
  <c r="J136" i="8" a="1"/>
  <c r="J136" i="8"/>
  <c r="K136" i="8" a="1"/>
  <c r="K136" i="8"/>
  <c r="L136" i="8" a="1"/>
  <c r="L136" i="8"/>
  <c r="M136" i="8" a="1"/>
  <c r="M136" i="8"/>
  <c r="N136" i="8" a="1"/>
  <c r="N136" i="8"/>
  <c r="J137" i="8" a="1"/>
  <c r="J137" i="8"/>
  <c r="K137" i="8" a="1"/>
  <c r="K137" i="8"/>
  <c r="L137" i="8" a="1"/>
  <c r="L137" i="8"/>
  <c r="M137" i="8" a="1"/>
  <c r="M137" i="8"/>
  <c r="N137" i="8" a="1"/>
  <c r="N137" i="8"/>
  <c r="J138" i="8" a="1"/>
  <c r="J138" i="8"/>
  <c r="K138" i="8" a="1"/>
  <c r="K138" i="8"/>
  <c r="L138" i="8" a="1"/>
  <c r="L138" i="8"/>
  <c r="M138" i="8" a="1"/>
  <c r="M138" i="8"/>
  <c r="N138" i="8" a="1"/>
  <c r="N138" i="8"/>
  <c r="J139" i="8" a="1"/>
  <c r="J139" i="8"/>
  <c r="K139" i="8" a="1"/>
  <c r="K139" i="8"/>
  <c r="L139" i="8" a="1"/>
  <c r="L139" i="8"/>
  <c r="M139" i="8" a="1"/>
  <c r="M139" i="8"/>
  <c r="N139" i="8" a="1"/>
  <c r="N139" i="8"/>
  <c r="J140" i="8" a="1"/>
  <c r="J140" i="8"/>
  <c r="K140" i="8" a="1"/>
  <c r="K140" i="8"/>
  <c r="L140" i="8" a="1"/>
  <c r="L140" i="8"/>
  <c r="M140" i="8" a="1"/>
  <c r="M140" i="8"/>
  <c r="N140" i="8" a="1"/>
  <c r="N140" i="8"/>
  <c r="J141" i="8" a="1"/>
  <c r="J141" i="8"/>
  <c r="K141" i="8" a="1"/>
  <c r="K141" i="8"/>
  <c r="L141" i="8" a="1"/>
  <c r="L141" i="8"/>
  <c r="M141" i="8" a="1"/>
  <c r="M141" i="8"/>
  <c r="N141" i="8" a="1"/>
  <c r="N141" i="8"/>
  <c r="J142" i="8" a="1"/>
  <c r="J142" i="8"/>
  <c r="K142" i="8" a="1"/>
  <c r="K142" i="8"/>
  <c r="L142" i="8" a="1"/>
  <c r="L142" i="8"/>
  <c r="M142" i="8" a="1"/>
  <c r="M142" i="8"/>
  <c r="N142" i="8" a="1"/>
  <c r="N142" i="8"/>
  <c r="J143" i="8" a="1"/>
  <c r="J143" i="8"/>
  <c r="K143" i="8" a="1"/>
  <c r="K143" i="8"/>
  <c r="L143" i="8" a="1"/>
  <c r="L143" i="8"/>
  <c r="M143" i="8" a="1"/>
  <c r="M143" i="8"/>
  <c r="N143" i="8" a="1"/>
  <c r="N143" i="8"/>
  <c r="J144" i="8" a="1"/>
  <c r="J144" i="8"/>
  <c r="K144" i="8" a="1"/>
  <c r="K144" i="8"/>
  <c r="L144" i="8" a="1"/>
  <c r="L144" i="8"/>
  <c r="M144" i="8" a="1"/>
  <c r="M144" i="8"/>
  <c r="N144" i="8" a="1"/>
  <c r="N144" i="8"/>
  <c r="J145" i="8" a="1"/>
  <c r="J145" i="8"/>
  <c r="K145" i="8" a="1"/>
  <c r="K145" i="8"/>
  <c r="L145" i="8" a="1"/>
  <c r="L145" i="8"/>
  <c r="M145" i="8" a="1"/>
  <c r="M145" i="8"/>
  <c r="N145" i="8" a="1"/>
  <c r="N145" i="8"/>
  <c r="J146" i="8" a="1"/>
  <c r="J146" i="8"/>
  <c r="K146" i="8" a="1"/>
  <c r="K146" i="8"/>
  <c r="L146" i="8" a="1"/>
  <c r="L146" i="8"/>
  <c r="M146" i="8" a="1"/>
  <c r="M146" i="8"/>
  <c r="N146" i="8" a="1"/>
  <c r="N146" i="8"/>
  <c r="J147" i="8" a="1"/>
  <c r="J147" i="8"/>
  <c r="K147" i="8" a="1"/>
  <c r="K147" i="8"/>
  <c r="L147" i="8" a="1"/>
  <c r="L147" i="8"/>
  <c r="M147" i="8" a="1"/>
  <c r="M147" i="8"/>
  <c r="N147" i="8" a="1"/>
  <c r="N147" i="8"/>
  <c r="J148" i="8" a="1"/>
  <c r="J148" i="8"/>
  <c r="K148" i="8" a="1"/>
  <c r="K148" i="8"/>
  <c r="L148" i="8" a="1"/>
  <c r="L148" i="8"/>
  <c r="M148" i="8" a="1"/>
  <c r="M148" i="8"/>
  <c r="N148" i="8" a="1"/>
  <c r="N148" i="8"/>
  <c r="J149" i="8" a="1"/>
  <c r="J149" i="8"/>
  <c r="K149" i="8" a="1"/>
  <c r="K149" i="8"/>
  <c r="L149" i="8" a="1"/>
  <c r="L149" i="8"/>
  <c r="M149" i="8" a="1"/>
  <c r="M149" i="8"/>
  <c r="N149" i="8" a="1"/>
  <c r="N149" i="8"/>
  <c r="J150" i="8" a="1"/>
  <c r="J150" i="8"/>
  <c r="K150" i="8" a="1"/>
  <c r="K150" i="8"/>
  <c r="L150" i="8" a="1"/>
  <c r="L150" i="8"/>
  <c r="M150" i="8" a="1"/>
  <c r="M150" i="8"/>
  <c r="N150" i="8" a="1"/>
  <c r="N150" i="8"/>
  <c r="J151" i="8" a="1"/>
  <c r="J151" i="8"/>
  <c r="K151" i="8" a="1"/>
  <c r="K151" i="8"/>
  <c r="L151" i="8" a="1"/>
  <c r="L151" i="8"/>
  <c r="M151" i="8" a="1"/>
  <c r="M151" i="8"/>
  <c r="N151" i="8" a="1"/>
  <c r="N151" i="8"/>
  <c r="J152" i="8" a="1"/>
  <c r="J152" i="8"/>
  <c r="K152" i="8" a="1"/>
  <c r="K152" i="8"/>
  <c r="L152" i="8" a="1"/>
  <c r="L152" i="8"/>
  <c r="M152" i="8" a="1"/>
  <c r="M152" i="8"/>
  <c r="N152" i="8" a="1"/>
  <c r="N152" i="8"/>
  <c r="J153" i="8" a="1"/>
  <c r="J153" i="8"/>
  <c r="K153" i="8" a="1"/>
  <c r="K153" i="8"/>
  <c r="L153" i="8" a="1"/>
  <c r="L153" i="8"/>
  <c r="M153" i="8" a="1"/>
  <c r="M153" i="8"/>
  <c r="N153" i="8" a="1"/>
  <c r="N153" i="8"/>
  <c r="J154" i="8" a="1"/>
  <c r="J154" i="8"/>
  <c r="K154" i="8" a="1"/>
  <c r="K154" i="8"/>
  <c r="L154" i="8" a="1"/>
  <c r="L154" i="8"/>
  <c r="M154" i="8" a="1"/>
  <c r="M154" i="8"/>
  <c r="N154" i="8" a="1"/>
  <c r="N154" i="8"/>
  <c r="J155" i="8" a="1"/>
  <c r="J155" i="8"/>
  <c r="K155" i="8" a="1"/>
  <c r="K155" i="8"/>
  <c r="L155" i="8" a="1"/>
  <c r="L155" i="8"/>
  <c r="M155" i="8" a="1"/>
  <c r="M155" i="8"/>
  <c r="N155" i="8" a="1"/>
  <c r="N155" i="8"/>
  <c r="J156" i="8" a="1"/>
  <c r="J156" i="8"/>
  <c r="K156" i="8" a="1"/>
  <c r="K156" i="8"/>
  <c r="L156" i="8" a="1"/>
  <c r="L156" i="8"/>
  <c r="M156" i="8" a="1"/>
  <c r="M156" i="8"/>
  <c r="N156" i="8" a="1"/>
  <c r="N156" i="8"/>
  <c r="J157" i="8" a="1"/>
  <c r="J157" i="8"/>
  <c r="K157" i="8" a="1"/>
  <c r="K157" i="8"/>
  <c r="L157" i="8" a="1"/>
  <c r="L157" i="8"/>
  <c r="M157" i="8" a="1"/>
  <c r="M157" i="8"/>
  <c r="N157" i="8" a="1"/>
  <c r="N157" i="8"/>
  <c r="J158" i="8" a="1"/>
  <c r="J158" i="8"/>
  <c r="K158" i="8" a="1"/>
  <c r="K158" i="8"/>
  <c r="L158" i="8" a="1"/>
  <c r="L158" i="8"/>
  <c r="M158" i="8" a="1"/>
  <c r="M158" i="8"/>
  <c r="N158" i="8" a="1"/>
  <c r="N158" i="8"/>
  <c r="J159" i="8" a="1"/>
  <c r="J159" i="8"/>
  <c r="K159" i="8" a="1"/>
  <c r="K159" i="8"/>
  <c r="L159" i="8" a="1"/>
  <c r="L159" i="8"/>
  <c r="M159" i="8" a="1"/>
  <c r="M159" i="8"/>
  <c r="N159" i="8" a="1"/>
  <c r="N159" i="8"/>
  <c r="J160" i="8" a="1"/>
  <c r="J160" i="8"/>
  <c r="K160" i="8" a="1"/>
  <c r="K160" i="8"/>
  <c r="L160" i="8" a="1"/>
  <c r="L160" i="8"/>
  <c r="M160" i="8" a="1"/>
  <c r="M160" i="8"/>
  <c r="N160" i="8" a="1"/>
  <c r="N160" i="8"/>
  <c r="J161" i="8" a="1"/>
  <c r="J161" i="8"/>
  <c r="K161" i="8" a="1"/>
  <c r="K161" i="8"/>
  <c r="L161" i="8" a="1"/>
  <c r="L161" i="8"/>
  <c r="M161" i="8" a="1"/>
  <c r="M161" i="8"/>
  <c r="N161" i="8" a="1"/>
  <c r="N161" i="8"/>
  <c r="J162" i="8" a="1"/>
  <c r="J162" i="8"/>
  <c r="K162" i="8" a="1"/>
  <c r="K162" i="8"/>
  <c r="L162" i="8" a="1"/>
  <c r="L162" i="8"/>
  <c r="M162" i="8" a="1"/>
  <c r="M162" i="8"/>
  <c r="N162" i="8" a="1"/>
  <c r="N162" i="8"/>
  <c r="J163" i="8" a="1"/>
  <c r="J163" i="8"/>
  <c r="K163" i="8" a="1"/>
  <c r="K163" i="8"/>
  <c r="L163" i="8" a="1"/>
  <c r="L163" i="8"/>
  <c r="M163" i="8" a="1"/>
  <c r="M163" i="8"/>
  <c r="N163" i="8" a="1"/>
  <c r="N163" i="8"/>
  <c r="J164" i="8" a="1"/>
  <c r="J164" i="8"/>
  <c r="K164" i="8" a="1"/>
  <c r="K164" i="8"/>
  <c r="L164" i="8" a="1"/>
  <c r="L164" i="8"/>
  <c r="M164" i="8" a="1"/>
  <c r="M164" i="8"/>
  <c r="N164" i="8" a="1"/>
  <c r="N164" i="8"/>
  <c r="J165" i="8" a="1"/>
  <c r="J165" i="8"/>
  <c r="K165" i="8" a="1"/>
  <c r="K165" i="8"/>
  <c r="L165" i="8" a="1"/>
  <c r="L165" i="8"/>
  <c r="M165" i="8" a="1"/>
  <c r="M165" i="8"/>
  <c r="N165" i="8" a="1"/>
  <c r="N165" i="8"/>
  <c r="J166" i="8" a="1"/>
  <c r="J166" i="8"/>
  <c r="K166" i="8" a="1"/>
  <c r="K166" i="8"/>
  <c r="L166" i="8" a="1"/>
  <c r="L166" i="8"/>
  <c r="M166" i="8" a="1"/>
  <c r="M166" i="8"/>
  <c r="N166" i="8" a="1"/>
  <c r="N166" i="8"/>
  <c r="J167" i="8" a="1"/>
  <c r="J167" i="8"/>
  <c r="K167" i="8" a="1"/>
  <c r="K167" i="8"/>
  <c r="L167" i="8" a="1"/>
  <c r="L167" i="8"/>
  <c r="M167" i="8" a="1"/>
  <c r="M167" i="8"/>
  <c r="N167" i="8" a="1"/>
  <c r="N167" i="8"/>
  <c r="J168" i="8" a="1"/>
  <c r="J168" i="8"/>
  <c r="K168" i="8" a="1"/>
  <c r="K168" i="8"/>
  <c r="L168" i="8" a="1"/>
  <c r="L168" i="8"/>
  <c r="M168" i="8" a="1"/>
  <c r="M168" i="8"/>
  <c r="N168" i="8" a="1"/>
  <c r="N168" i="8"/>
  <c r="J169" i="8" a="1"/>
  <c r="J169" i="8"/>
  <c r="K169" i="8" a="1"/>
  <c r="K169" i="8"/>
  <c r="L169" i="8" a="1"/>
  <c r="L169" i="8"/>
  <c r="M169" i="8" a="1"/>
  <c r="M169" i="8"/>
  <c r="N169" i="8" a="1"/>
  <c r="N169" i="8"/>
  <c r="J170" i="8" a="1"/>
  <c r="J170" i="8"/>
  <c r="K170" i="8" a="1"/>
  <c r="K170" i="8"/>
  <c r="L170" i="8" a="1"/>
  <c r="L170" i="8"/>
  <c r="M170" i="8" a="1"/>
  <c r="M170" i="8"/>
  <c r="N170" i="8" a="1"/>
  <c r="N170" i="8"/>
  <c r="J171" i="8" a="1"/>
  <c r="J171" i="8"/>
  <c r="K171" i="8" a="1"/>
  <c r="K171" i="8"/>
  <c r="L171" i="8" a="1"/>
  <c r="L171" i="8"/>
  <c r="M171" i="8" a="1"/>
  <c r="M171" i="8"/>
  <c r="N171" i="8" a="1"/>
  <c r="N171" i="8"/>
  <c r="J172" i="8" a="1"/>
  <c r="J172" i="8"/>
  <c r="K172" i="8" a="1"/>
  <c r="K172" i="8"/>
  <c r="L172" i="8" a="1"/>
  <c r="L172" i="8"/>
  <c r="M172" i="8" a="1"/>
  <c r="M172" i="8"/>
  <c r="N172" i="8" a="1"/>
  <c r="N172" i="8"/>
  <c r="J173" i="8" a="1"/>
  <c r="J173" i="8"/>
  <c r="K173" i="8" a="1"/>
  <c r="K173" i="8"/>
  <c r="L173" i="8" a="1"/>
  <c r="L173" i="8"/>
  <c r="M173" i="8" a="1"/>
  <c r="M173" i="8"/>
  <c r="N173" i="8" a="1"/>
  <c r="N173" i="8"/>
  <c r="J174" i="8" a="1"/>
  <c r="J174" i="8"/>
  <c r="K174" i="8" a="1"/>
  <c r="K174" i="8"/>
  <c r="L174" i="8" a="1"/>
  <c r="L174" i="8"/>
  <c r="M174" i="8" a="1"/>
  <c r="M174" i="8"/>
  <c r="N174" i="8" a="1"/>
  <c r="N174" i="8"/>
  <c r="J175" i="8" a="1"/>
  <c r="J175" i="8"/>
  <c r="K175" i="8" a="1"/>
  <c r="K175" i="8"/>
  <c r="L175" i="8" a="1"/>
  <c r="L175" i="8"/>
  <c r="M175" i="8" a="1"/>
  <c r="M175" i="8"/>
  <c r="N175" i="8" a="1"/>
  <c r="N175" i="8"/>
  <c r="J176" i="8" a="1"/>
  <c r="J176" i="8"/>
  <c r="K176" i="8" a="1"/>
  <c r="K176" i="8"/>
  <c r="L176" i="8" a="1"/>
  <c r="L176" i="8"/>
  <c r="M176" i="8" a="1"/>
  <c r="M176" i="8"/>
  <c r="N176" i="8" a="1"/>
  <c r="N176" i="8"/>
  <c r="J177" i="8" a="1"/>
  <c r="J177" i="8"/>
  <c r="K177" i="8" a="1"/>
  <c r="K177" i="8"/>
  <c r="L177" i="8" a="1"/>
  <c r="L177" i="8"/>
  <c r="M177" i="8" a="1"/>
  <c r="M177" i="8"/>
  <c r="N177" i="8" a="1"/>
  <c r="N177" i="8"/>
  <c r="J178" i="8" a="1"/>
  <c r="J178" i="8"/>
  <c r="K178" i="8" a="1"/>
  <c r="K178" i="8"/>
  <c r="L178" i="8" a="1"/>
  <c r="L178" i="8"/>
  <c r="M178" i="8" a="1"/>
  <c r="M178" i="8"/>
  <c r="N178" i="8" a="1"/>
  <c r="N178" i="8"/>
  <c r="J179" i="8" a="1"/>
  <c r="J179" i="8"/>
  <c r="K179" i="8" a="1"/>
  <c r="K179" i="8"/>
  <c r="L179" i="8" a="1"/>
  <c r="L179" i="8"/>
  <c r="M179" i="8" a="1"/>
  <c r="M179" i="8"/>
  <c r="N179" i="8" a="1"/>
  <c r="N179" i="8"/>
  <c r="J180" i="8" a="1"/>
  <c r="J180" i="8"/>
  <c r="K180" i="8" a="1"/>
  <c r="K180" i="8"/>
  <c r="L180" i="8" a="1"/>
  <c r="L180" i="8"/>
  <c r="M180" i="8" a="1"/>
  <c r="M180" i="8"/>
  <c r="N180" i="8" a="1"/>
  <c r="N180" i="8"/>
  <c r="J181" i="8" a="1"/>
  <c r="J181" i="8"/>
  <c r="K181" i="8" a="1"/>
  <c r="K181" i="8"/>
  <c r="L181" i="8" a="1"/>
  <c r="L181" i="8"/>
  <c r="M181" i="8" a="1"/>
  <c r="M181" i="8"/>
  <c r="N181" i="8" a="1"/>
  <c r="N181" i="8"/>
  <c r="J182" i="8" a="1"/>
  <c r="J182" i="8"/>
  <c r="K182" i="8" a="1"/>
  <c r="K182" i="8"/>
  <c r="L182" i="8" a="1"/>
  <c r="L182" i="8"/>
  <c r="M182" i="8" a="1"/>
  <c r="M182" i="8"/>
  <c r="N182" i="8" a="1"/>
  <c r="N182" i="8"/>
  <c r="J183" i="8" a="1"/>
  <c r="J183" i="8"/>
  <c r="K183" i="8" a="1"/>
  <c r="K183" i="8"/>
  <c r="L183" i="8" a="1"/>
  <c r="L183" i="8"/>
  <c r="M183" i="8" a="1"/>
  <c r="M183" i="8"/>
  <c r="N183" i="8" a="1"/>
  <c r="N183" i="8"/>
  <c r="J184" i="8" a="1"/>
  <c r="J184" i="8"/>
  <c r="K184" i="8" a="1"/>
  <c r="K184" i="8"/>
  <c r="L184" i="8" a="1"/>
  <c r="L184" i="8"/>
  <c r="M184" i="8" a="1"/>
  <c r="M184" i="8"/>
  <c r="N184" i="8" a="1"/>
  <c r="N184" i="8"/>
  <c r="J185" i="8" a="1"/>
  <c r="J185" i="8"/>
  <c r="K185" i="8" a="1"/>
  <c r="K185" i="8"/>
  <c r="L185" i="8" a="1"/>
  <c r="L185" i="8"/>
  <c r="M185" i="8" a="1"/>
  <c r="M185" i="8"/>
  <c r="N185" i="8" a="1"/>
  <c r="N185" i="8"/>
  <c r="J186" i="8" a="1"/>
  <c r="J186" i="8"/>
  <c r="K186" i="8" a="1"/>
  <c r="K186" i="8"/>
  <c r="L186" i="8" a="1"/>
  <c r="L186" i="8"/>
  <c r="M186" i="8" a="1"/>
  <c r="M186" i="8"/>
  <c r="N186" i="8" a="1"/>
  <c r="N186" i="8"/>
  <c r="J187" i="8" a="1"/>
  <c r="J187" i="8"/>
  <c r="K187" i="8" a="1"/>
  <c r="K187" i="8"/>
  <c r="L187" i="8" a="1"/>
  <c r="L187" i="8"/>
  <c r="M187" i="8" a="1"/>
  <c r="M187" i="8"/>
  <c r="N187" i="8" a="1"/>
  <c r="N187" i="8"/>
  <c r="J188" i="8" a="1"/>
  <c r="J188" i="8"/>
  <c r="K188" i="8" a="1"/>
  <c r="K188" i="8"/>
  <c r="L188" i="8" a="1"/>
  <c r="L188" i="8"/>
  <c r="M188" i="8" a="1"/>
  <c r="M188" i="8"/>
  <c r="N188" i="8" a="1"/>
  <c r="N188" i="8"/>
  <c r="J189" i="8" a="1"/>
  <c r="J189" i="8"/>
  <c r="K189" i="8" a="1"/>
  <c r="K189" i="8"/>
  <c r="L189" i="8" a="1"/>
  <c r="L189" i="8"/>
  <c r="M189" i="8" a="1"/>
  <c r="M189" i="8"/>
  <c r="N189" i="8" a="1"/>
  <c r="N189" i="8"/>
  <c r="J190" i="7" a="1"/>
  <c r="J190" i="7"/>
  <c r="K190" i="7" a="1"/>
  <c r="K190" i="7"/>
  <c r="L190" i="7" a="1"/>
  <c r="L190" i="7"/>
  <c r="M190" i="7" a="1"/>
  <c r="M190" i="7"/>
  <c r="N190" i="7" a="1"/>
  <c r="N190" i="7"/>
  <c r="J191" i="7" a="1"/>
  <c r="J191" i="7"/>
  <c r="K191" i="7" a="1"/>
  <c r="K191" i="7"/>
  <c r="L191" i="7" a="1"/>
  <c r="L191" i="7"/>
  <c r="M191" i="7" a="1"/>
  <c r="M191" i="7"/>
  <c r="N191" i="7" a="1"/>
  <c r="N191" i="7"/>
  <c r="J192" i="7" a="1"/>
  <c r="J192" i="7"/>
  <c r="K192" i="7" a="1"/>
  <c r="K192" i="7"/>
  <c r="L192" i="7" a="1"/>
  <c r="L192" i="7"/>
  <c r="M192" i="7" a="1"/>
  <c r="M192" i="7"/>
  <c r="N192" i="7" a="1"/>
  <c r="N192" i="7"/>
  <c r="J193" i="7" a="1"/>
  <c r="J193" i="7"/>
  <c r="K193" i="7" a="1"/>
  <c r="K193" i="7"/>
  <c r="L193" i="7" a="1"/>
  <c r="L193" i="7"/>
  <c r="M193" i="7" a="1"/>
  <c r="M193" i="7"/>
  <c r="N193" i="7" a="1"/>
  <c r="N193" i="7"/>
  <c r="J194" i="7" a="1"/>
  <c r="J194" i="7"/>
  <c r="K194" i="7" a="1"/>
  <c r="K194" i="7"/>
  <c r="L194" i="7" a="1"/>
  <c r="L194" i="7"/>
  <c r="M194" i="7" a="1"/>
  <c r="M194" i="7"/>
  <c r="N194" i="7" a="1"/>
  <c r="N194" i="7"/>
  <c r="J195" i="7" a="1"/>
  <c r="J195" i="7"/>
  <c r="K195" i="7" a="1"/>
  <c r="K195" i="7"/>
  <c r="L195" i="7" a="1"/>
  <c r="L195" i="7"/>
  <c r="M195" i="7" a="1"/>
  <c r="M195" i="7"/>
  <c r="N195" i="7" a="1"/>
  <c r="N195" i="7"/>
  <c r="J196" i="7" a="1"/>
  <c r="J196" i="7"/>
  <c r="K196" i="7" a="1"/>
  <c r="K196" i="7"/>
  <c r="L196" i="7" a="1"/>
  <c r="L196" i="7"/>
  <c r="M196" i="7" a="1"/>
  <c r="M196" i="7"/>
  <c r="N196" i="7" a="1"/>
  <c r="N196" i="7"/>
  <c r="J197" i="7" a="1"/>
  <c r="J197" i="7"/>
  <c r="K197" i="7" a="1"/>
  <c r="K197" i="7"/>
  <c r="L197" i="7" a="1"/>
  <c r="L197" i="7"/>
  <c r="M197" i="7" a="1"/>
  <c r="M197" i="7"/>
  <c r="N197" i="7" a="1"/>
  <c r="N197" i="7"/>
  <c r="J198" i="7" a="1"/>
  <c r="J198" i="7"/>
  <c r="K198" i="7" a="1"/>
  <c r="K198" i="7"/>
  <c r="L198" i="7" a="1"/>
  <c r="L198" i="7"/>
  <c r="M198" i="7" a="1"/>
  <c r="M198" i="7"/>
  <c r="N198" i="7" a="1"/>
  <c r="N198" i="7"/>
  <c r="J199" i="7" a="1"/>
  <c r="J199" i="7"/>
  <c r="K199" i="7" a="1"/>
  <c r="K199" i="7"/>
  <c r="L199" i="7" a="1"/>
  <c r="L199" i="7"/>
  <c r="M199" i="7" a="1"/>
  <c r="M199" i="7"/>
  <c r="N199" i="7" a="1"/>
  <c r="N199" i="7"/>
  <c r="J200" i="7" a="1"/>
  <c r="J200" i="7"/>
  <c r="K200" i="7" a="1"/>
  <c r="K200" i="7"/>
  <c r="L200" i="7" a="1"/>
  <c r="L200" i="7"/>
  <c r="M200" i="7" a="1"/>
  <c r="M200" i="7"/>
  <c r="N200" i="7" a="1"/>
  <c r="N200" i="7"/>
  <c r="J201" i="7" a="1"/>
  <c r="J201" i="7"/>
  <c r="K201" i="7" a="1"/>
  <c r="K201" i="7"/>
  <c r="L201" i="7" a="1"/>
  <c r="L201" i="7"/>
  <c r="M201" i="7" a="1"/>
  <c r="M201" i="7"/>
  <c r="N201" i="7" a="1"/>
  <c r="N201" i="7"/>
  <c r="J202" i="7" a="1"/>
  <c r="J202" i="7"/>
  <c r="K202" i="7" a="1"/>
  <c r="K202" i="7"/>
  <c r="L202" i="7" a="1"/>
  <c r="L202" i="7"/>
  <c r="M202" i="7" a="1"/>
  <c r="M202" i="7"/>
  <c r="N202" i="7" a="1"/>
  <c r="N202" i="7"/>
  <c r="J203" i="7" a="1"/>
  <c r="J203" i="7"/>
  <c r="K203" i="7" a="1"/>
  <c r="K203" i="7"/>
  <c r="L203" i="7" a="1"/>
  <c r="L203" i="7"/>
  <c r="M203" i="7" a="1"/>
  <c r="M203" i="7"/>
  <c r="N203" i="7" a="1"/>
  <c r="N203" i="7"/>
  <c r="J204" i="7" a="1"/>
  <c r="J204" i="7"/>
  <c r="K204" i="7" a="1"/>
  <c r="K204" i="7"/>
  <c r="L204" i="7" a="1"/>
  <c r="L204" i="7"/>
  <c r="M204" i="7" a="1"/>
  <c r="M204" i="7"/>
  <c r="N204" i="7" a="1"/>
  <c r="N204" i="7"/>
  <c r="J205" i="7" a="1"/>
  <c r="J205" i="7"/>
  <c r="K205" i="7" a="1"/>
  <c r="K205" i="7"/>
  <c r="L205" i="7" a="1"/>
  <c r="L205" i="7"/>
  <c r="M205" i="7" a="1"/>
  <c r="M205" i="7"/>
  <c r="N205" i="7" a="1"/>
  <c r="N205" i="7"/>
  <c r="J206" i="7" a="1"/>
  <c r="J206" i="7"/>
  <c r="K206" i="7" a="1"/>
  <c r="K206" i="7"/>
  <c r="L206" i="7" a="1"/>
  <c r="L206" i="7"/>
  <c r="M206" i="7" a="1"/>
  <c r="M206" i="7"/>
  <c r="N206" i="7" a="1"/>
  <c r="N206" i="7"/>
  <c r="J207" i="7" a="1"/>
  <c r="J207" i="7"/>
  <c r="K207" i="7" a="1"/>
  <c r="K207" i="7"/>
  <c r="L207" i="7" a="1"/>
  <c r="L207" i="7"/>
  <c r="M207" i="7" a="1"/>
  <c r="M207" i="7"/>
  <c r="N207" i="7" a="1"/>
  <c r="N207" i="7"/>
  <c r="J208" i="7" a="1"/>
  <c r="J208" i="7"/>
  <c r="K208" i="7" a="1"/>
  <c r="K208" i="7"/>
  <c r="L208" i="7" a="1"/>
  <c r="L208" i="7"/>
  <c r="M208" i="7" a="1"/>
  <c r="M208" i="7"/>
  <c r="N208" i="7" a="1"/>
  <c r="N208" i="7"/>
  <c r="J209" i="7" a="1"/>
  <c r="J209" i="7"/>
  <c r="K209" i="7" a="1"/>
  <c r="K209" i="7"/>
  <c r="L209" i="7" a="1"/>
  <c r="L209" i="7"/>
  <c r="M209" i="7" a="1"/>
  <c r="M209" i="7"/>
  <c r="N209" i="7" a="1"/>
  <c r="N209" i="7"/>
  <c r="J210" i="7" a="1"/>
  <c r="J210" i="7"/>
  <c r="K210" i="7" a="1"/>
  <c r="K210" i="7"/>
  <c r="L210" i="7" a="1"/>
  <c r="L210" i="7"/>
  <c r="M210" i="7" a="1"/>
  <c r="M210" i="7"/>
  <c r="N210" i="7" a="1"/>
  <c r="N210" i="7"/>
  <c r="J211" i="7" a="1"/>
  <c r="J211" i="7"/>
  <c r="K211" i="7" a="1"/>
  <c r="K211" i="7"/>
  <c r="L211" i="7" a="1"/>
  <c r="L211" i="7"/>
  <c r="M211" i="7" a="1"/>
  <c r="M211" i="7"/>
  <c r="N211" i="7" a="1"/>
  <c r="N211" i="7"/>
  <c r="J212" i="7" a="1"/>
  <c r="J212" i="7"/>
  <c r="K212" i="7" a="1"/>
  <c r="K212" i="7"/>
  <c r="L212" i="7" a="1"/>
  <c r="L212" i="7"/>
  <c r="M212" i="7" a="1"/>
  <c r="M212" i="7"/>
  <c r="N212" i="7" a="1"/>
  <c r="N212" i="7"/>
  <c r="J213" i="7" a="1"/>
  <c r="J213" i="7"/>
  <c r="K213" i="7" a="1"/>
  <c r="K213" i="7"/>
  <c r="L213" i="7" a="1"/>
  <c r="L213" i="7"/>
  <c r="M213" i="7" a="1"/>
  <c r="M213" i="7"/>
  <c r="N213" i="7" a="1"/>
  <c r="N213" i="7"/>
  <c r="J214" i="7" a="1"/>
  <c r="J214" i="7"/>
  <c r="K214" i="7" a="1"/>
  <c r="K214" i="7"/>
  <c r="L214" i="7" a="1"/>
  <c r="L214" i="7"/>
  <c r="M214" i="7" a="1"/>
  <c r="M214" i="7"/>
  <c r="N214" i="7" a="1"/>
  <c r="N214" i="7"/>
  <c r="J215" i="7" a="1"/>
  <c r="J215" i="7"/>
  <c r="K215" i="7" a="1"/>
  <c r="K215" i="7"/>
  <c r="L215" i="7" a="1"/>
  <c r="L215" i="7"/>
  <c r="M215" i="7" a="1"/>
  <c r="M215" i="7"/>
  <c r="N215" i="7" a="1"/>
  <c r="N215" i="7"/>
  <c r="J216" i="7" a="1"/>
  <c r="J216" i="7"/>
  <c r="K216" i="7" a="1"/>
  <c r="K216" i="7"/>
  <c r="L216" i="7" a="1"/>
  <c r="L216" i="7"/>
  <c r="M216" i="7" a="1"/>
  <c r="M216" i="7"/>
  <c r="N216" i="7" a="1"/>
  <c r="N216" i="7"/>
  <c r="J217" i="7" a="1"/>
  <c r="J217" i="7"/>
  <c r="K217" i="7" a="1"/>
  <c r="K217" i="7"/>
  <c r="L217" i="7" a="1"/>
  <c r="L217" i="7"/>
  <c r="M217" i="7" a="1"/>
  <c r="M217" i="7"/>
  <c r="N217" i="7" a="1"/>
  <c r="N217" i="7"/>
  <c r="J218" i="7" a="1"/>
  <c r="J218" i="7"/>
  <c r="K218" i="7" a="1"/>
  <c r="K218" i="7"/>
  <c r="L218" i="7" a="1"/>
  <c r="L218" i="7"/>
  <c r="M218" i="7" a="1"/>
  <c r="M218" i="7"/>
  <c r="N218" i="7" a="1"/>
  <c r="N218" i="7"/>
  <c r="J219" i="7" a="1"/>
  <c r="J219" i="7"/>
  <c r="K219" i="7" a="1"/>
  <c r="K219" i="7"/>
  <c r="L219" i="7" a="1"/>
  <c r="L219" i="7"/>
  <c r="M219" i="7" a="1"/>
  <c r="M219" i="7"/>
  <c r="N219" i="7" a="1"/>
  <c r="N219" i="7"/>
  <c r="J220" i="7" a="1"/>
  <c r="J220" i="7"/>
  <c r="K220" i="7" a="1"/>
  <c r="K220" i="7"/>
  <c r="L220" i="7" a="1"/>
  <c r="L220" i="7"/>
  <c r="M220" i="7" a="1"/>
  <c r="M220" i="7"/>
  <c r="N220" i="7" a="1"/>
  <c r="N220" i="7"/>
  <c r="H8" i="7"/>
  <c r="H11" i="7"/>
  <c r="J21" i="7" a="1"/>
  <c r="J21" i="7"/>
  <c r="K21" i="7" a="1"/>
  <c r="K21" i="7"/>
  <c r="L21" i="7" a="1"/>
  <c r="L21" i="7"/>
  <c r="M21" i="7" a="1"/>
  <c r="M21" i="7"/>
  <c r="N21" i="7" a="1"/>
  <c r="N21" i="7"/>
  <c r="J22" i="7" a="1"/>
  <c r="J22" i="7"/>
  <c r="K22" i="7" a="1"/>
  <c r="K22" i="7"/>
  <c r="L22" i="7" a="1"/>
  <c r="L22" i="7"/>
  <c r="M22" i="7" a="1"/>
  <c r="M22" i="7"/>
  <c r="N22" i="7" a="1"/>
  <c r="N22" i="7"/>
  <c r="J23" i="7" a="1"/>
  <c r="J23" i="7"/>
  <c r="K23" i="7" a="1"/>
  <c r="K23" i="7"/>
  <c r="L23" i="7" a="1"/>
  <c r="L23" i="7"/>
  <c r="M23" i="7" a="1"/>
  <c r="M23" i="7"/>
  <c r="N23" i="7" a="1"/>
  <c r="N23" i="7"/>
  <c r="J24" i="7" a="1"/>
  <c r="J24" i="7"/>
  <c r="K24" i="7" a="1"/>
  <c r="K24" i="7"/>
  <c r="L24" i="7" a="1"/>
  <c r="L24" i="7"/>
  <c r="M24" i="7" a="1"/>
  <c r="M24" i="7"/>
  <c r="N24" i="7" a="1"/>
  <c r="N24" i="7"/>
  <c r="J25" i="7" a="1"/>
  <c r="J25" i="7"/>
  <c r="K25" i="7" a="1"/>
  <c r="K25" i="7"/>
  <c r="L25" i="7" a="1"/>
  <c r="L25" i="7"/>
  <c r="M25" i="7" a="1"/>
  <c r="M25" i="7"/>
  <c r="N25" i="7" a="1"/>
  <c r="N25" i="7"/>
  <c r="J26" i="7" a="1"/>
  <c r="J26" i="7"/>
  <c r="K26" i="7" a="1"/>
  <c r="K26" i="7"/>
  <c r="L26" i="7" a="1"/>
  <c r="L26" i="7"/>
  <c r="M26" i="7" a="1"/>
  <c r="M26" i="7"/>
  <c r="N26" i="7" a="1"/>
  <c r="N26" i="7"/>
  <c r="J27" i="7" a="1"/>
  <c r="J27" i="7"/>
  <c r="K27" i="7" a="1"/>
  <c r="K27" i="7"/>
  <c r="L27" i="7" a="1"/>
  <c r="L27" i="7"/>
  <c r="M27" i="7" a="1"/>
  <c r="M27" i="7"/>
  <c r="N27" i="7" a="1"/>
  <c r="N27" i="7"/>
  <c r="J28" i="7" a="1"/>
  <c r="J28" i="7"/>
  <c r="K28" i="7" a="1"/>
  <c r="K28" i="7"/>
  <c r="L28" i="7" a="1"/>
  <c r="L28" i="7"/>
  <c r="M28" i="7" a="1"/>
  <c r="M28" i="7"/>
  <c r="N28" i="7" a="1"/>
  <c r="N28" i="7"/>
  <c r="J29" i="7" a="1"/>
  <c r="J29" i="7"/>
  <c r="K29" i="7" a="1"/>
  <c r="K29" i="7"/>
  <c r="L29" i="7" a="1"/>
  <c r="L29" i="7"/>
  <c r="M29" i="7" a="1"/>
  <c r="M29" i="7"/>
  <c r="N29" i="7" a="1"/>
  <c r="N29" i="7"/>
  <c r="J30" i="7" a="1"/>
  <c r="J30" i="7"/>
  <c r="K30" i="7" a="1"/>
  <c r="K30" i="7"/>
  <c r="L30" i="7" a="1"/>
  <c r="L30" i="7"/>
  <c r="M30" i="7" a="1"/>
  <c r="M30" i="7"/>
  <c r="N30" i="7" a="1"/>
  <c r="N30" i="7"/>
  <c r="J31" i="7" a="1"/>
  <c r="J31" i="7"/>
  <c r="K31" i="7" a="1"/>
  <c r="K31" i="7"/>
  <c r="L31" i="7" a="1"/>
  <c r="L31" i="7"/>
  <c r="M31" i="7" a="1"/>
  <c r="M31" i="7"/>
  <c r="N31" i="7" a="1"/>
  <c r="N31" i="7"/>
  <c r="J32" i="7" a="1"/>
  <c r="J32" i="7"/>
  <c r="K32" i="7" a="1"/>
  <c r="K32" i="7"/>
  <c r="L32" i="7" a="1"/>
  <c r="L32" i="7"/>
  <c r="M32" i="7" a="1"/>
  <c r="M32" i="7"/>
  <c r="N32" i="7" a="1"/>
  <c r="N32" i="7"/>
  <c r="J33" i="7" a="1"/>
  <c r="J33" i="7"/>
  <c r="K33" i="7" a="1"/>
  <c r="K33" i="7"/>
  <c r="L33" i="7" a="1"/>
  <c r="L33" i="7"/>
  <c r="M33" i="7" a="1"/>
  <c r="M33" i="7"/>
  <c r="N33" i="7" a="1"/>
  <c r="N33" i="7"/>
  <c r="J34" i="7" a="1"/>
  <c r="J34" i="7"/>
  <c r="K34" i="7" a="1"/>
  <c r="K34" i="7"/>
  <c r="L34" i="7" a="1"/>
  <c r="L34" i="7"/>
  <c r="M34" i="7" a="1"/>
  <c r="M34" i="7"/>
  <c r="N34" i="7" a="1"/>
  <c r="N34" i="7"/>
  <c r="J35" i="7" a="1"/>
  <c r="J35" i="7"/>
  <c r="K35" i="7" a="1"/>
  <c r="K35" i="7"/>
  <c r="L35" i="7" a="1"/>
  <c r="L35" i="7"/>
  <c r="M35" i="7" a="1"/>
  <c r="M35" i="7"/>
  <c r="N35" i="7" a="1"/>
  <c r="N35" i="7"/>
  <c r="J36" i="7" a="1"/>
  <c r="J36" i="7"/>
  <c r="K36" i="7" a="1"/>
  <c r="K36" i="7"/>
  <c r="L36" i="7" a="1"/>
  <c r="L36" i="7"/>
  <c r="M36" i="7" a="1"/>
  <c r="M36" i="7"/>
  <c r="N36" i="7" a="1"/>
  <c r="N36" i="7"/>
  <c r="J37" i="7" a="1"/>
  <c r="J37" i="7"/>
  <c r="K37" i="7" a="1"/>
  <c r="K37" i="7"/>
  <c r="L37" i="7" a="1"/>
  <c r="L37" i="7"/>
  <c r="M37" i="7" a="1"/>
  <c r="M37" i="7"/>
  <c r="N37" i="7" a="1"/>
  <c r="N37" i="7"/>
  <c r="J38" i="7" a="1"/>
  <c r="J38" i="7"/>
  <c r="K38" i="7" a="1"/>
  <c r="K38" i="7"/>
  <c r="L38" i="7" a="1"/>
  <c r="L38" i="7"/>
  <c r="M38" i="7" a="1"/>
  <c r="M38" i="7"/>
  <c r="N38" i="7" a="1"/>
  <c r="N38" i="7"/>
  <c r="J39" i="7" a="1"/>
  <c r="J39" i="7"/>
  <c r="K39" i="7" a="1"/>
  <c r="K39" i="7"/>
  <c r="L39" i="7" a="1"/>
  <c r="L39" i="7"/>
  <c r="M39" i="7" a="1"/>
  <c r="M39" i="7"/>
  <c r="N39" i="7" a="1"/>
  <c r="N39" i="7"/>
  <c r="J40" i="7" a="1"/>
  <c r="J40" i="7"/>
  <c r="K40" i="7" a="1"/>
  <c r="K40" i="7"/>
  <c r="L40" i="7" a="1"/>
  <c r="L40" i="7"/>
  <c r="M40" i="7" a="1"/>
  <c r="M40" i="7"/>
  <c r="N40" i="7" a="1"/>
  <c r="N40" i="7"/>
  <c r="J41" i="7" a="1"/>
  <c r="J41" i="7"/>
  <c r="K41" i="7" a="1"/>
  <c r="K41" i="7"/>
  <c r="L41" i="7" a="1"/>
  <c r="L41" i="7"/>
  <c r="M41" i="7" a="1"/>
  <c r="M41" i="7"/>
  <c r="N41" i="7" a="1"/>
  <c r="N41" i="7"/>
  <c r="J42" i="7" a="1"/>
  <c r="J42" i="7"/>
  <c r="K42" i="7" a="1"/>
  <c r="K42" i="7"/>
  <c r="L42" i="7" a="1"/>
  <c r="L42" i="7"/>
  <c r="M42" i="7" a="1"/>
  <c r="M42" i="7"/>
  <c r="N42" i="7" a="1"/>
  <c r="N42" i="7"/>
  <c r="J43" i="7" a="1"/>
  <c r="J43" i="7"/>
  <c r="K43" i="7" a="1"/>
  <c r="K43" i="7"/>
  <c r="L43" i="7" a="1"/>
  <c r="L43" i="7"/>
  <c r="M43" i="7" a="1"/>
  <c r="M43" i="7"/>
  <c r="N43" i="7" a="1"/>
  <c r="N43" i="7"/>
  <c r="J44" i="7" a="1"/>
  <c r="J44" i="7"/>
  <c r="K44" i="7" a="1"/>
  <c r="K44" i="7"/>
  <c r="L44" i="7" a="1"/>
  <c r="L44" i="7"/>
  <c r="M44" i="7" a="1"/>
  <c r="M44" i="7"/>
  <c r="N44" i="7" a="1"/>
  <c r="N44" i="7"/>
  <c r="J45" i="7" a="1"/>
  <c r="J45" i="7"/>
  <c r="K45" i="7" a="1"/>
  <c r="K45" i="7"/>
  <c r="L45" i="7" a="1"/>
  <c r="L45" i="7"/>
  <c r="M45" i="7" a="1"/>
  <c r="M45" i="7"/>
  <c r="N45" i="7" a="1"/>
  <c r="N45" i="7"/>
  <c r="J46" i="7" a="1"/>
  <c r="J46" i="7"/>
  <c r="K46" i="7" a="1"/>
  <c r="K46" i="7"/>
  <c r="L46" i="7" a="1"/>
  <c r="L46" i="7"/>
  <c r="M46" i="7" a="1"/>
  <c r="M46" i="7"/>
  <c r="N46" i="7" a="1"/>
  <c r="N46" i="7"/>
  <c r="J47" i="7" a="1"/>
  <c r="J47" i="7"/>
  <c r="K47" i="7" a="1"/>
  <c r="K47" i="7"/>
  <c r="L47" i="7" a="1"/>
  <c r="L47" i="7"/>
  <c r="M47" i="7" a="1"/>
  <c r="M47" i="7"/>
  <c r="N47" i="7" a="1"/>
  <c r="N47" i="7"/>
  <c r="J48" i="7" a="1"/>
  <c r="J48" i="7"/>
  <c r="K48" i="7" a="1"/>
  <c r="K48" i="7"/>
  <c r="L48" i="7" a="1"/>
  <c r="L48" i="7"/>
  <c r="M48" i="7" a="1"/>
  <c r="M48" i="7"/>
  <c r="N48" i="7" a="1"/>
  <c r="N48" i="7"/>
  <c r="J49" i="7" a="1"/>
  <c r="J49" i="7"/>
  <c r="K49" i="7" a="1"/>
  <c r="K49" i="7"/>
  <c r="L49" i="7" a="1"/>
  <c r="L49" i="7"/>
  <c r="M49" i="7" a="1"/>
  <c r="M49" i="7"/>
  <c r="N49" i="7" a="1"/>
  <c r="N49" i="7"/>
  <c r="J50" i="7" a="1"/>
  <c r="J50" i="7"/>
  <c r="K50" i="7" a="1"/>
  <c r="K50" i="7"/>
  <c r="L50" i="7" a="1"/>
  <c r="L50" i="7"/>
  <c r="M50" i="7" a="1"/>
  <c r="M50" i="7"/>
  <c r="N50" i="7" a="1"/>
  <c r="N50" i="7"/>
  <c r="J51" i="7" a="1"/>
  <c r="J51" i="7"/>
  <c r="K51" i="7" a="1"/>
  <c r="K51" i="7"/>
  <c r="L51" i="7" a="1"/>
  <c r="L51" i="7"/>
  <c r="M51" i="7" a="1"/>
  <c r="M51" i="7"/>
  <c r="N51" i="7" a="1"/>
  <c r="N51" i="7"/>
  <c r="J52" i="7" a="1"/>
  <c r="J52" i="7"/>
  <c r="K52" i="7" a="1"/>
  <c r="K52" i="7"/>
  <c r="L52" i="7" a="1"/>
  <c r="L52" i="7"/>
  <c r="M52" i="7" a="1"/>
  <c r="M52" i="7"/>
  <c r="N52" i="7" a="1"/>
  <c r="N52" i="7"/>
  <c r="J53" i="7" a="1"/>
  <c r="J53" i="7"/>
  <c r="K53" i="7" a="1"/>
  <c r="K53" i="7"/>
  <c r="L53" i="7" a="1"/>
  <c r="L53" i="7"/>
  <c r="M53" i="7" a="1"/>
  <c r="M53" i="7"/>
  <c r="N53" i="7" a="1"/>
  <c r="N53" i="7"/>
  <c r="J54" i="7" a="1"/>
  <c r="J54" i="7"/>
  <c r="K54" i="7" a="1"/>
  <c r="K54" i="7"/>
  <c r="L54" i="7" a="1"/>
  <c r="L54" i="7"/>
  <c r="M54" i="7" a="1"/>
  <c r="M54" i="7"/>
  <c r="N54" i="7" a="1"/>
  <c r="N54" i="7"/>
  <c r="J55" i="7" a="1"/>
  <c r="J55" i="7"/>
  <c r="K55" i="7" a="1"/>
  <c r="K55" i="7"/>
  <c r="L55" i="7" a="1"/>
  <c r="L55" i="7"/>
  <c r="M55" i="7" a="1"/>
  <c r="M55" i="7"/>
  <c r="N55" i="7" a="1"/>
  <c r="N55" i="7"/>
  <c r="J56" i="7" a="1"/>
  <c r="J56" i="7"/>
  <c r="K56" i="7" a="1"/>
  <c r="K56" i="7"/>
  <c r="L56" i="7" a="1"/>
  <c r="L56" i="7"/>
  <c r="M56" i="7" a="1"/>
  <c r="M56" i="7"/>
  <c r="N56" i="7" a="1"/>
  <c r="N56" i="7"/>
  <c r="J57" i="7" a="1"/>
  <c r="J57" i="7"/>
  <c r="K57" i="7" a="1"/>
  <c r="K57" i="7"/>
  <c r="L57" i="7" a="1"/>
  <c r="L57" i="7"/>
  <c r="M57" i="7" a="1"/>
  <c r="M57" i="7"/>
  <c r="N57" i="7" a="1"/>
  <c r="N57" i="7"/>
  <c r="J58" i="7" a="1"/>
  <c r="J58" i="7"/>
  <c r="K58" i="7" a="1"/>
  <c r="K58" i="7"/>
  <c r="L58" i="7" a="1"/>
  <c r="L58" i="7"/>
  <c r="M58" i="7" a="1"/>
  <c r="M58" i="7"/>
  <c r="N58" i="7" a="1"/>
  <c r="N58" i="7"/>
  <c r="J59" i="7" a="1"/>
  <c r="J59" i="7"/>
  <c r="K59" i="7" a="1"/>
  <c r="K59" i="7"/>
  <c r="L59" i="7" a="1"/>
  <c r="L59" i="7"/>
  <c r="M59" i="7" a="1"/>
  <c r="M59" i="7"/>
  <c r="N59" i="7" a="1"/>
  <c r="N59" i="7"/>
  <c r="J60" i="7" a="1"/>
  <c r="J60" i="7"/>
  <c r="K60" i="7" a="1"/>
  <c r="K60" i="7"/>
  <c r="L60" i="7" a="1"/>
  <c r="L60" i="7"/>
  <c r="M60" i="7" a="1"/>
  <c r="M60" i="7"/>
  <c r="N60" i="7" a="1"/>
  <c r="N60" i="7"/>
  <c r="J61" i="7" a="1"/>
  <c r="J61" i="7"/>
  <c r="K61" i="7" a="1"/>
  <c r="K61" i="7"/>
  <c r="L61" i="7" a="1"/>
  <c r="L61" i="7"/>
  <c r="M61" i="7" a="1"/>
  <c r="M61" i="7"/>
  <c r="N61" i="7" a="1"/>
  <c r="N61" i="7"/>
  <c r="J62" i="7" a="1"/>
  <c r="J62" i="7"/>
  <c r="K62" i="7" a="1"/>
  <c r="K62" i="7"/>
  <c r="L62" i="7" a="1"/>
  <c r="L62" i="7"/>
  <c r="M62" i="7" a="1"/>
  <c r="M62" i="7"/>
  <c r="N62" i="7" a="1"/>
  <c r="N62" i="7"/>
  <c r="J63" i="7" a="1"/>
  <c r="J63" i="7"/>
  <c r="K63" i="7" a="1"/>
  <c r="K63" i="7"/>
  <c r="L63" i="7" a="1"/>
  <c r="L63" i="7"/>
  <c r="M63" i="7" a="1"/>
  <c r="M63" i="7"/>
  <c r="N63" i="7" a="1"/>
  <c r="N63" i="7"/>
  <c r="J64" i="7" a="1"/>
  <c r="J64" i="7"/>
  <c r="K64" i="7" a="1"/>
  <c r="K64" i="7"/>
  <c r="L64" i="7" a="1"/>
  <c r="L64" i="7"/>
  <c r="M64" i="7" a="1"/>
  <c r="M64" i="7"/>
  <c r="N64" i="7" a="1"/>
  <c r="N64" i="7"/>
  <c r="J65" i="7" a="1"/>
  <c r="J65" i="7"/>
  <c r="K65" i="7" a="1"/>
  <c r="K65" i="7"/>
  <c r="L65" i="7" a="1"/>
  <c r="L65" i="7"/>
  <c r="M65" i="7" a="1"/>
  <c r="M65" i="7"/>
  <c r="N65" i="7" a="1"/>
  <c r="N65" i="7"/>
  <c r="J66" i="7" a="1"/>
  <c r="J66" i="7"/>
  <c r="K66" i="7" a="1"/>
  <c r="K66" i="7"/>
  <c r="L66" i="7" a="1"/>
  <c r="L66" i="7"/>
  <c r="M66" i="7" a="1"/>
  <c r="M66" i="7"/>
  <c r="N66" i="7" a="1"/>
  <c r="N66" i="7"/>
  <c r="J67" i="7" a="1"/>
  <c r="J67" i="7"/>
  <c r="K67" i="7" a="1"/>
  <c r="K67" i="7"/>
  <c r="L67" i="7" a="1"/>
  <c r="L67" i="7"/>
  <c r="M67" i="7" a="1"/>
  <c r="M67" i="7"/>
  <c r="N67" i="7" a="1"/>
  <c r="N67" i="7"/>
  <c r="J68" i="7" a="1"/>
  <c r="J68" i="7"/>
  <c r="K68" i="7" a="1"/>
  <c r="K68" i="7"/>
  <c r="L68" i="7" a="1"/>
  <c r="L68" i="7"/>
  <c r="M68" i="7" a="1"/>
  <c r="M68" i="7"/>
  <c r="N68" i="7" a="1"/>
  <c r="N68" i="7"/>
  <c r="J69" i="7" a="1"/>
  <c r="J69" i="7"/>
  <c r="K69" i="7" a="1"/>
  <c r="K69" i="7"/>
  <c r="L69" i="7" a="1"/>
  <c r="L69" i="7"/>
  <c r="M69" i="7" a="1"/>
  <c r="M69" i="7"/>
  <c r="N69" i="7" a="1"/>
  <c r="N69" i="7"/>
  <c r="J70" i="7" a="1"/>
  <c r="J70" i="7"/>
  <c r="K70" i="7" a="1"/>
  <c r="K70" i="7"/>
  <c r="L70" i="7" a="1"/>
  <c r="L70" i="7"/>
  <c r="M70" i="7" a="1"/>
  <c r="M70" i="7"/>
  <c r="N70" i="7" a="1"/>
  <c r="N70" i="7"/>
  <c r="J71" i="7" a="1"/>
  <c r="J71" i="7"/>
  <c r="K71" i="7" a="1"/>
  <c r="K71" i="7"/>
  <c r="L71" i="7" a="1"/>
  <c r="L71" i="7"/>
  <c r="M71" i="7" a="1"/>
  <c r="M71" i="7"/>
  <c r="N71" i="7" a="1"/>
  <c r="N71" i="7"/>
  <c r="J72" i="7" a="1"/>
  <c r="J72" i="7"/>
  <c r="K72" i="7" a="1"/>
  <c r="K72" i="7"/>
  <c r="L72" i="7" a="1"/>
  <c r="L72" i="7"/>
  <c r="M72" i="7" a="1"/>
  <c r="M72" i="7"/>
  <c r="N72" i="7" a="1"/>
  <c r="N72" i="7"/>
  <c r="J73" i="7" a="1"/>
  <c r="J73" i="7"/>
  <c r="K73" i="7" a="1"/>
  <c r="K73" i="7"/>
  <c r="L73" i="7" a="1"/>
  <c r="L73" i="7"/>
  <c r="M73" i="7" a="1"/>
  <c r="M73" i="7"/>
  <c r="N73" i="7" a="1"/>
  <c r="N73" i="7"/>
  <c r="J74" i="7" a="1"/>
  <c r="J74" i="7"/>
  <c r="K74" i="7" a="1"/>
  <c r="K74" i="7"/>
  <c r="L74" i="7" a="1"/>
  <c r="L74" i="7"/>
  <c r="M74" i="7" a="1"/>
  <c r="M74" i="7"/>
  <c r="N74" i="7" a="1"/>
  <c r="N74" i="7"/>
  <c r="J75" i="7" a="1"/>
  <c r="J75" i="7"/>
  <c r="K75" i="7" a="1"/>
  <c r="K75" i="7"/>
  <c r="L75" i="7" a="1"/>
  <c r="L75" i="7"/>
  <c r="M75" i="7" a="1"/>
  <c r="M75" i="7"/>
  <c r="N75" i="7" a="1"/>
  <c r="N75" i="7"/>
  <c r="J76" i="7" a="1"/>
  <c r="J76" i="7"/>
  <c r="K76" i="7" a="1"/>
  <c r="K76" i="7"/>
  <c r="L76" i="7" a="1"/>
  <c r="L76" i="7"/>
  <c r="M76" i="7" a="1"/>
  <c r="M76" i="7"/>
  <c r="N76" i="7" a="1"/>
  <c r="N76" i="7"/>
  <c r="J77" i="7" a="1"/>
  <c r="J77" i="7"/>
  <c r="K77" i="7" a="1"/>
  <c r="K77" i="7"/>
  <c r="L77" i="7" a="1"/>
  <c r="L77" i="7"/>
  <c r="M77" i="7" a="1"/>
  <c r="M77" i="7"/>
  <c r="N77" i="7" a="1"/>
  <c r="N77" i="7"/>
  <c r="J78" i="7" a="1"/>
  <c r="J78" i="7"/>
  <c r="K78" i="7" a="1"/>
  <c r="K78" i="7"/>
  <c r="L78" i="7" a="1"/>
  <c r="L78" i="7"/>
  <c r="M78" i="7" a="1"/>
  <c r="M78" i="7"/>
  <c r="N78" i="7" a="1"/>
  <c r="N78" i="7"/>
  <c r="J79" i="7" a="1"/>
  <c r="J79" i="7"/>
  <c r="K79" i="7" a="1"/>
  <c r="K79" i="7"/>
  <c r="L79" i="7" a="1"/>
  <c r="L79" i="7"/>
  <c r="M79" i="7" a="1"/>
  <c r="M79" i="7"/>
  <c r="N79" i="7" a="1"/>
  <c r="N79" i="7"/>
  <c r="J80" i="7" a="1"/>
  <c r="J80" i="7"/>
  <c r="K80" i="7" a="1"/>
  <c r="K80" i="7"/>
  <c r="L80" i="7" a="1"/>
  <c r="L80" i="7"/>
  <c r="M80" i="7" a="1"/>
  <c r="M80" i="7"/>
  <c r="N80" i="7" a="1"/>
  <c r="N80" i="7"/>
  <c r="J81" i="7" a="1"/>
  <c r="J81" i="7"/>
  <c r="K81" i="7" a="1"/>
  <c r="K81" i="7"/>
  <c r="L81" i="7" a="1"/>
  <c r="L81" i="7"/>
  <c r="M81" i="7" a="1"/>
  <c r="M81" i="7"/>
  <c r="N81" i="7" a="1"/>
  <c r="N81" i="7"/>
  <c r="J82" i="7" a="1"/>
  <c r="J82" i="7"/>
  <c r="K82" i="7" a="1"/>
  <c r="K82" i="7"/>
  <c r="L82" i="7" a="1"/>
  <c r="L82" i="7"/>
  <c r="M82" i="7" a="1"/>
  <c r="M82" i="7"/>
  <c r="N82" i="7" a="1"/>
  <c r="N82" i="7"/>
  <c r="J83" i="7" a="1"/>
  <c r="J83" i="7"/>
  <c r="K83" i="7" a="1"/>
  <c r="K83" i="7"/>
  <c r="L83" i="7" a="1"/>
  <c r="L83" i="7"/>
  <c r="M83" i="7" a="1"/>
  <c r="M83" i="7"/>
  <c r="N83" i="7" a="1"/>
  <c r="N83" i="7"/>
  <c r="J84" i="7" a="1"/>
  <c r="J84" i="7"/>
  <c r="K84" i="7" a="1"/>
  <c r="K84" i="7"/>
  <c r="L84" i="7" a="1"/>
  <c r="L84" i="7"/>
  <c r="M84" i="7" a="1"/>
  <c r="M84" i="7"/>
  <c r="N84" i="7" a="1"/>
  <c r="N84" i="7"/>
  <c r="J85" i="7" a="1"/>
  <c r="J85" i="7"/>
  <c r="K85" i="7" a="1"/>
  <c r="K85" i="7"/>
  <c r="L85" i="7" a="1"/>
  <c r="L85" i="7"/>
  <c r="M85" i="7" a="1"/>
  <c r="M85" i="7"/>
  <c r="N85" i="7" a="1"/>
  <c r="N85" i="7"/>
  <c r="J86" i="7" a="1"/>
  <c r="J86" i="7"/>
  <c r="K86" i="7" a="1"/>
  <c r="K86" i="7"/>
  <c r="L86" i="7" a="1"/>
  <c r="L86" i="7"/>
  <c r="M86" i="7" a="1"/>
  <c r="M86" i="7"/>
  <c r="N86" i="7" a="1"/>
  <c r="N86" i="7"/>
  <c r="J87" i="7" a="1"/>
  <c r="J87" i="7"/>
  <c r="K87" i="7" a="1"/>
  <c r="K87" i="7"/>
  <c r="L87" i="7" a="1"/>
  <c r="L87" i="7"/>
  <c r="M87" i="7" a="1"/>
  <c r="M87" i="7"/>
  <c r="N87" i="7" a="1"/>
  <c r="N87" i="7"/>
  <c r="J88" i="7" a="1"/>
  <c r="J88" i="7"/>
  <c r="K88" i="7" a="1"/>
  <c r="K88" i="7"/>
  <c r="L88" i="7" a="1"/>
  <c r="L88" i="7"/>
  <c r="M88" i="7" a="1"/>
  <c r="M88" i="7"/>
  <c r="N88" i="7" a="1"/>
  <c r="N88" i="7"/>
  <c r="J89" i="7" a="1"/>
  <c r="J89" i="7"/>
  <c r="K89" i="7" a="1"/>
  <c r="K89" i="7"/>
  <c r="L89" i="7" a="1"/>
  <c r="L89" i="7"/>
  <c r="M89" i="7" a="1"/>
  <c r="M89" i="7"/>
  <c r="N89" i="7" a="1"/>
  <c r="N89" i="7"/>
  <c r="J90" i="7" a="1"/>
  <c r="J90" i="7"/>
  <c r="K90" i="7" a="1"/>
  <c r="K90" i="7"/>
  <c r="L90" i="7" a="1"/>
  <c r="L90" i="7"/>
  <c r="M90" i="7" a="1"/>
  <c r="M90" i="7"/>
  <c r="N90" i="7" a="1"/>
  <c r="N90" i="7"/>
  <c r="J91" i="7" a="1"/>
  <c r="J91" i="7"/>
  <c r="K91" i="7" a="1"/>
  <c r="K91" i="7"/>
  <c r="L91" i="7" a="1"/>
  <c r="L91" i="7"/>
  <c r="M91" i="7" a="1"/>
  <c r="M91" i="7"/>
  <c r="N91" i="7" a="1"/>
  <c r="N91" i="7"/>
  <c r="J92" i="7" a="1"/>
  <c r="J92" i="7"/>
  <c r="K92" i="7" a="1"/>
  <c r="K92" i="7"/>
  <c r="L92" i="7" a="1"/>
  <c r="L92" i="7"/>
  <c r="M92" i="7" a="1"/>
  <c r="M92" i="7"/>
  <c r="N92" i="7" a="1"/>
  <c r="N92" i="7"/>
  <c r="J93" i="7" a="1"/>
  <c r="J93" i="7"/>
  <c r="K93" i="7" a="1"/>
  <c r="K93" i="7"/>
  <c r="L93" i="7" a="1"/>
  <c r="L93" i="7"/>
  <c r="M93" i="7" a="1"/>
  <c r="M93" i="7"/>
  <c r="N93" i="7" a="1"/>
  <c r="N93" i="7"/>
  <c r="J94" i="7" a="1"/>
  <c r="J94" i="7"/>
  <c r="K94" i="7" a="1"/>
  <c r="K94" i="7"/>
  <c r="L94" i="7" a="1"/>
  <c r="L94" i="7"/>
  <c r="M94" i="7" a="1"/>
  <c r="M94" i="7"/>
  <c r="N94" i="7" a="1"/>
  <c r="N94" i="7"/>
  <c r="J95" i="7" a="1"/>
  <c r="J95" i="7"/>
  <c r="K95" i="7" a="1"/>
  <c r="K95" i="7"/>
  <c r="L95" i="7" a="1"/>
  <c r="L95" i="7"/>
  <c r="M95" i="7" a="1"/>
  <c r="M95" i="7"/>
  <c r="N95" i="7" a="1"/>
  <c r="N95" i="7"/>
  <c r="J96" i="7" a="1"/>
  <c r="J96" i="7"/>
  <c r="K96" i="7" a="1"/>
  <c r="K96" i="7"/>
  <c r="L96" i="7" a="1"/>
  <c r="L96" i="7"/>
  <c r="M96" i="7" a="1"/>
  <c r="M96" i="7"/>
  <c r="N96" i="7" a="1"/>
  <c r="N96" i="7"/>
  <c r="J97" i="7" a="1"/>
  <c r="J97" i="7"/>
  <c r="K97" i="7" a="1"/>
  <c r="K97" i="7"/>
  <c r="L97" i="7" a="1"/>
  <c r="L97" i="7"/>
  <c r="M97" i="7" a="1"/>
  <c r="M97" i="7"/>
  <c r="N97" i="7" a="1"/>
  <c r="N97" i="7"/>
  <c r="J98" i="7" a="1"/>
  <c r="J98" i="7"/>
  <c r="K98" i="7" a="1"/>
  <c r="K98" i="7"/>
  <c r="L98" i="7" a="1"/>
  <c r="L98" i="7"/>
  <c r="M98" i="7" a="1"/>
  <c r="M98" i="7"/>
  <c r="N98" i="7" a="1"/>
  <c r="N98" i="7"/>
  <c r="J99" i="7" a="1"/>
  <c r="J99" i="7"/>
  <c r="K99" i="7" a="1"/>
  <c r="K99" i="7"/>
  <c r="L99" i="7" a="1"/>
  <c r="L99" i="7"/>
  <c r="M99" i="7" a="1"/>
  <c r="M99" i="7"/>
  <c r="N99" i="7" a="1"/>
  <c r="N99" i="7"/>
  <c r="J100" i="7" a="1"/>
  <c r="J100" i="7"/>
  <c r="K100" i="7" a="1"/>
  <c r="K100" i="7"/>
  <c r="L100" i="7" a="1"/>
  <c r="L100" i="7"/>
  <c r="M100" i="7" a="1"/>
  <c r="M100" i="7"/>
  <c r="N100" i="7" a="1"/>
  <c r="N100" i="7"/>
  <c r="J101" i="7" a="1"/>
  <c r="J101" i="7"/>
  <c r="K101" i="7" a="1"/>
  <c r="K101" i="7"/>
  <c r="L101" i="7" a="1"/>
  <c r="L101" i="7"/>
  <c r="M101" i="7" a="1"/>
  <c r="M101" i="7"/>
  <c r="N101" i="7" a="1"/>
  <c r="N101" i="7"/>
  <c r="J102" i="7" a="1"/>
  <c r="J102" i="7"/>
  <c r="K102" i="7" a="1"/>
  <c r="K102" i="7"/>
  <c r="L102" i="7" a="1"/>
  <c r="L102" i="7"/>
  <c r="M102" i="7" a="1"/>
  <c r="M102" i="7"/>
  <c r="N102" i="7" a="1"/>
  <c r="N102" i="7"/>
  <c r="J103" i="7" a="1"/>
  <c r="J103" i="7"/>
  <c r="K103" i="7" a="1"/>
  <c r="K103" i="7"/>
  <c r="L103" i="7" a="1"/>
  <c r="L103" i="7"/>
  <c r="M103" i="7" a="1"/>
  <c r="M103" i="7"/>
  <c r="N103" i="7" a="1"/>
  <c r="N103" i="7"/>
  <c r="J104" i="7" a="1"/>
  <c r="J104" i="7"/>
  <c r="K104" i="7" a="1"/>
  <c r="K104" i="7"/>
  <c r="L104" i="7" a="1"/>
  <c r="L104" i="7"/>
  <c r="M104" i="7" a="1"/>
  <c r="M104" i="7"/>
  <c r="N104" i="7" a="1"/>
  <c r="N104" i="7"/>
  <c r="J105" i="7" a="1"/>
  <c r="J105" i="7"/>
  <c r="K105" i="7" a="1"/>
  <c r="K105" i="7"/>
  <c r="L105" i="7" a="1"/>
  <c r="L105" i="7"/>
  <c r="M105" i="7" a="1"/>
  <c r="M105" i="7"/>
  <c r="N105" i="7" a="1"/>
  <c r="N105" i="7"/>
  <c r="J106" i="7" a="1"/>
  <c r="J106" i="7"/>
  <c r="K106" i="7" a="1"/>
  <c r="K106" i="7"/>
  <c r="L106" i="7" a="1"/>
  <c r="L106" i="7"/>
  <c r="M106" i="7" a="1"/>
  <c r="M106" i="7"/>
  <c r="N106" i="7" a="1"/>
  <c r="N106" i="7"/>
  <c r="J107" i="7" a="1"/>
  <c r="J107" i="7"/>
  <c r="K107" i="7" a="1"/>
  <c r="K107" i="7"/>
  <c r="L107" i="7" a="1"/>
  <c r="L107" i="7"/>
  <c r="M107" i="7" a="1"/>
  <c r="M107" i="7"/>
  <c r="N107" i="7" a="1"/>
  <c r="N107" i="7"/>
  <c r="J108" i="7" a="1"/>
  <c r="J108" i="7"/>
  <c r="K108" i="7" a="1"/>
  <c r="K108" i="7"/>
  <c r="L108" i="7" a="1"/>
  <c r="L108" i="7"/>
  <c r="M108" i="7" a="1"/>
  <c r="M108" i="7"/>
  <c r="N108" i="7" a="1"/>
  <c r="N108" i="7"/>
  <c r="J109" i="7" a="1"/>
  <c r="J109" i="7"/>
  <c r="K109" i="7" a="1"/>
  <c r="K109" i="7"/>
  <c r="L109" i="7" a="1"/>
  <c r="L109" i="7"/>
  <c r="M109" i="7" a="1"/>
  <c r="M109" i="7"/>
  <c r="N109" i="7" a="1"/>
  <c r="N109" i="7"/>
  <c r="J110" i="7" a="1"/>
  <c r="J110" i="7"/>
  <c r="K110" i="7" a="1"/>
  <c r="K110" i="7"/>
  <c r="L110" i="7" a="1"/>
  <c r="L110" i="7"/>
  <c r="M110" i="7" a="1"/>
  <c r="M110" i="7"/>
  <c r="N110" i="7" a="1"/>
  <c r="N110" i="7"/>
  <c r="J111" i="7" a="1"/>
  <c r="J111" i="7"/>
  <c r="K111" i="7" a="1"/>
  <c r="K111" i="7"/>
  <c r="L111" i="7" a="1"/>
  <c r="L111" i="7"/>
  <c r="M111" i="7" a="1"/>
  <c r="M111" i="7"/>
  <c r="N111" i="7" a="1"/>
  <c r="N111" i="7"/>
  <c r="J112" i="7" a="1"/>
  <c r="J112" i="7"/>
  <c r="K112" i="7" a="1"/>
  <c r="K112" i="7"/>
  <c r="L112" i="7" a="1"/>
  <c r="L112" i="7"/>
  <c r="M112" i="7" a="1"/>
  <c r="M112" i="7"/>
  <c r="N112" i="7" a="1"/>
  <c r="N112" i="7"/>
  <c r="J113" i="7" a="1"/>
  <c r="J113" i="7"/>
  <c r="K113" i="7" a="1"/>
  <c r="K113" i="7"/>
  <c r="L113" i="7" a="1"/>
  <c r="L113" i="7"/>
  <c r="M113" i="7" a="1"/>
  <c r="M113" i="7"/>
  <c r="N113" i="7" a="1"/>
  <c r="N113" i="7"/>
  <c r="J114" i="7" a="1"/>
  <c r="J114" i="7"/>
  <c r="K114" i="7" a="1"/>
  <c r="K114" i="7"/>
  <c r="L114" i="7" a="1"/>
  <c r="L114" i="7"/>
  <c r="M114" i="7" a="1"/>
  <c r="M114" i="7"/>
  <c r="N114" i="7" a="1"/>
  <c r="N114" i="7"/>
  <c r="J115" i="7" a="1"/>
  <c r="J115" i="7"/>
  <c r="K115" i="7" a="1"/>
  <c r="K115" i="7"/>
  <c r="L115" i="7" a="1"/>
  <c r="L115" i="7"/>
  <c r="M115" i="7" a="1"/>
  <c r="M115" i="7"/>
  <c r="N115" i="7" a="1"/>
  <c r="N115" i="7"/>
  <c r="J116" i="7" a="1"/>
  <c r="J116" i="7"/>
  <c r="K116" i="7" a="1"/>
  <c r="K116" i="7"/>
  <c r="L116" i="7" a="1"/>
  <c r="L116" i="7"/>
  <c r="M116" i="7" a="1"/>
  <c r="M116" i="7"/>
  <c r="N116" i="7" a="1"/>
  <c r="N116" i="7"/>
  <c r="J117" i="7" a="1"/>
  <c r="J117" i="7"/>
  <c r="K117" i="7" a="1"/>
  <c r="K117" i="7"/>
  <c r="L117" i="7" a="1"/>
  <c r="L117" i="7"/>
  <c r="M117" i="7" a="1"/>
  <c r="M117" i="7"/>
  <c r="N117" i="7" a="1"/>
  <c r="N117" i="7"/>
  <c r="J118" i="7" a="1"/>
  <c r="J118" i="7"/>
  <c r="K118" i="7" a="1"/>
  <c r="K118" i="7"/>
  <c r="L118" i="7" a="1"/>
  <c r="L118" i="7"/>
  <c r="M118" i="7" a="1"/>
  <c r="M118" i="7"/>
  <c r="N118" i="7" a="1"/>
  <c r="N118" i="7"/>
  <c r="J119" i="7" a="1"/>
  <c r="J119" i="7"/>
  <c r="K119" i="7" a="1"/>
  <c r="K119" i="7"/>
  <c r="L119" i="7" a="1"/>
  <c r="L119" i="7"/>
  <c r="M119" i="7" a="1"/>
  <c r="M119" i="7"/>
  <c r="N119" i="7" a="1"/>
  <c r="N119" i="7"/>
  <c r="J120" i="7" a="1"/>
  <c r="J120" i="7"/>
  <c r="K120" i="7" a="1"/>
  <c r="K120" i="7"/>
  <c r="L120" i="7" a="1"/>
  <c r="L120" i="7"/>
  <c r="M120" i="7" a="1"/>
  <c r="M120" i="7"/>
  <c r="N120" i="7" a="1"/>
  <c r="N120" i="7"/>
  <c r="J121" i="7" a="1"/>
  <c r="J121" i="7"/>
  <c r="K121" i="7" a="1"/>
  <c r="K121" i="7"/>
  <c r="L121" i="7" a="1"/>
  <c r="L121" i="7"/>
  <c r="M121" i="7" a="1"/>
  <c r="M121" i="7"/>
  <c r="N121" i="7" a="1"/>
  <c r="N121" i="7"/>
  <c r="J122" i="7" a="1"/>
  <c r="J122" i="7"/>
  <c r="K122" i="7" a="1"/>
  <c r="K122" i="7"/>
  <c r="L122" i="7" a="1"/>
  <c r="L122" i="7"/>
  <c r="M122" i="7" a="1"/>
  <c r="M122" i="7"/>
  <c r="N122" i="7" a="1"/>
  <c r="N122" i="7"/>
  <c r="J123" i="7" a="1"/>
  <c r="J123" i="7"/>
  <c r="K123" i="7" a="1"/>
  <c r="K123" i="7"/>
  <c r="L123" i="7" a="1"/>
  <c r="L123" i="7"/>
  <c r="M123" i="7" a="1"/>
  <c r="M123" i="7"/>
  <c r="N123" i="7" a="1"/>
  <c r="N123" i="7"/>
  <c r="J124" i="7" a="1"/>
  <c r="J124" i="7"/>
  <c r="K124" i="7" a="1"/>
  <c r="K124" i="7"/>
  <c r="L124" i="7" a="1"/>
  <c r="L124" i="7"/>
  <c r="M124" i="7" a="1"/>
  <c r="M124" i="7"/>
  <c r="N124" i="7" a="1"/>
  <c r="N124" i="7"/>
  <c r="J125" i="7" a="1"/>
  <c r="J125" i="7"/>
  <c r="K125" i="7" a="1"/>
  <c r="K125" i="7"/>
  <c r="L125" i="7" a="1"/>
  <c r="L125" i="7"/>
  <c r="M125" i="7" a="1"/>
  <c r="M125" i="7"/>
  <c r="N125" i="7" a="1"/>
  <c r="N125" i="7"/>
  <c r="J126" i="7" a="1"/>
  <c r="J126" i="7"/>
  <c r="K126" i="7" a="1"/>
  <c r="K126" i="7"/>
  <c r="L126" i="7" a="1"/>
  <c r="L126" i="7"/>
  <c r="M126" i="7" a="1"/>
  <c r="M126" i="7"/>
  <c r="N126" i="7" a="1"/>
  <c r="N126" i="7"/>
  <c r="J127" i="7" a="1"/>
  <c r="J127" i="7"/>
  <c r="K127" i="7" a="1"/>
  <c r="K127" i="7"/>
  <c r="L127" i="7" a="1"/>
  <c r="L127" i="7"/>
  <c r="M127" i="7" a="1"/>
  <c r="M127" i="7"/>
  <c r="N127" i="7" a="1"/>
  <c r="N127" i="7"/>
  <c r="J128" i="7" a="1"/>
  <c r="J128" i="7"/>
  <c r="K128" i="7" a="1"/>
  <c r="K128" i="7"/>
  <c r="L128" i="7" a="1"/>
  <c r="L128" i="7"/>
  <c r="M128" i="7" a="1"/>
  <c r="M128" i="7"/>
  <c r="N128" i="7" a="1"/>
  <c r="N128" i="7"/>
  <c r="J129" i="7" a="1"/>
  <c r="J129" i="7"/>
  <c r="K129" i="7" a="1"/>
  <c r="K129" i="7"/>
  <c r="L129" i="7" a="1"/>
  <c r="L129" i="7"/>
  <c r="M129" i="7" a="1"/>
  <c r="M129" i="7"/>
  <c r="N129" i="7" a="1"/>
  <c r="N129" i="7"/>
  <c r="J130" i="7" a="1"/>
  <c r="J130" i="7"/>
  <c r="K130" i="7" a="1"/>
  <c r="K130" i="7"/>
  <c r="L130" i="7" a="1"/>
  <c r="L130" i="7"/>
  <c r="M130" i="7" a="1"/>
  <c r="M130" i="7"/>
  <c r="N130" i="7" a="1"/>
  <c r="N130" i="7"/>
  <c r="J131" i="7" a="1"/>
  <c r="J131" i="7"/>
  <c r="K131" i="7" a="1"/>
  <c r="K131" i="7"/>
  <c r="L131" i="7" a="1"/>
  <c r="L131" i="7"/>
  <c r="M131" i="7" a="1"/>
  <c r="M131" i="7"/>
  <c r="N131" i="7" a="1"/>
  <c r="N131" i="7"/>
  <c r="J132" i="7" a="1"/>
  <c r="J132" i="7"/>
  <c r="K132" i="7" a="1"/>
  <c r="K132" i="7"/>
  <c r="L132" i="7" a="1"/>
  <c r="L132" i="7"/>
  <c r="M132" i="7" a="1"/>
  <c r="M132" i="7"/>
  <c r="N132" i="7" a="1"/>
  <c r="N132" i="7"/>
  <c r="J133" i="7" a="1"/>
  <c r="J133" i="7"/>
  <c r="K133" i="7" a="1"/>
  <c r="K133" i="7"/>
  <c r="L133" i="7" a="1"/>
  <c r="L133" i="7"/>
  <c r="M133" i="7" a="1"/>
  <c r="M133" i="7"/>
  <c r="N133" i="7" a="1"/>
  <c r="N133" i="7"/>
  <c r="J134" i="7" a="1"/>
  <c r="J134" i="7"/>
  <c r="K134" i="7" a="1"/>
  <c r="K134" i="7"/>
  <c r="L134" i="7" a="1"/>
  <c r="L134" i="7"/>
  <c r="M134" i="7" a="1"/>
  <c r="M134" i="7"/>
  <c r="N134" i="7" a="1"/>
  <c r="N134" i="7"/>
  <c r="J135" i="7" a="1"/>
  <c r="J135" i="7"/>
  <c r="K135" i="7" a="1"/>
  <c r="K135" i="7"/>
  <c r="L135" i="7" a="1"/>
  <c r="L135" i="7"/>
  <c r="M135" i="7" a="1"/>
  <c r="M135" i="7"/>
  <c r="N135" i="7" a="1"/>
  <c r="N135" i="7"/>
  <c r="J136" i="7" a="1"/>
  <c r="J136" i="7"/>
  <c r="K136" i="7" a="1"/>
  <c r="K136" i="7"/>
  <c r="L136" i="7" a="1"/>
  <c r="L136" i="7"/>
  <c r="M136" i="7" a="1"/>
  <c r="M136" i="7"/>
  <c r="N136" i="7" a="1"/>
  <c r="N136" i="7"/>
  <c r="J137" i="7" a="1"/>
  <c r="J137" i="7"/>
  <c r="K137" i="7" a="1"/>
  <c r="K137" i="7"/>
  <c r="L137" i="7" a="1"/>
  <c r="L137" i="7"/>
  <c r="M137" i="7" a="1"/>
  <c r="M137" i="7"/>
  <c r="N137" i="7" a="1"/>
  <c r="N137" i="7"/>
  <c r="J138" i="7" a="1"/>
  <c r="J138" i="7"/>
  <c r="K138" i="7" a="1"/>
  <c r="K138" i="7"/>
  <c r="L138" i="7" a="1"/>
  <c r="L138" i="7"/>
  <c r="M138" i="7" a="1"/>
  <c r="M138" i="7"/>
  <c r="N138" i="7" a="1"/>
  <c r="N138" i="7"/>
  <c r="J139" i="7" a="1"/>
  <c r="J139" i="7"/>
  <c r="K139" i="7" a="1"/>
  <c r="K139" i="7"/>
  <c r="L139" i="7" a="1"/>
  <c r="L139" i="7"/>
  <c r="M139" i="7" a="1"/>
  <c r="M139" i="7"/>
  <c r="N139" i="7" a="1"/>
  <c r="N139" i="7"/>
  <c r="J140" i="7" a="1"/>
  <c r="J140" i="7"/>
  <c r="K140" i="7" a="1"/>
  <c r="K140" i="7"/>
  <c r="L140" i="7" a="1"/>
  <c r="L140" i="7"/>
  <c r="M140" i="7" a="1"/>
  <c r="M140" i="7"/>
  <c r="N140" i="7" a="1"/>
  <c r="N140" i="7"/>
  <c r="J141" i="7" a="1"/>
  <c r="J141" i="7"/>
  <c r="K141" i="7" a="1"/>
  <c r="K141" i="7"/>
  <c r="L141" i="7" a="1"/>
  <c r="L141" i="7"/>
  <c r="M141" i="7" a="1"/>
  <c r="M141" i="7"/>
  <c r="N141" i="7" a="1"/>
  <c r="N141" i="7"/>
  <c r="J142" i="7" a="1"/>
  <c r="J142" i="7"/>
  <c r="K142" i="7" a="1"/>
  <c r="K142" i="7"/>
  <c r="L142" i="7" a="1"/>
  <c r="L142" i="7"/>
  <c r="M142" i="7" a="1"/>
  <c r="M142" i="7"/>
  <c r="N142" i="7" a="1"/>
  <c r="N142" i="7"/>
  <c r="J143" i="7" a="1"/>
  <c r="J143" i="7"/>
  <c r="K143" i="7" a="1"/>
  <c r="K143" i="7"/>
  <c r="L143" i="7" a="1"/>
  <c r="L143" i="7"/>
  <c r="M143" i="7" a="1"/>
  <c r="M143" i="7"/>
  <c r="N143" i="7" a="1"/>
  <c r="N143" i="7"/>
  <c r="J144" i="7" a="1"/>
  <c r="J144" i="7"/>
  <c r="K144" i="7" a="1"/>
  <c r="K144" i="7"/>
  <c r="L144" i="7" a="1"/>
  <c r="L144" i="7"/>
  <c r="M144" i="7" a="1"/>
  <c r="M144" i="7"/>
  <c r="N144" i="7" a="1"/>
  <c r="N144" i="7"/>
  <c r="J145" i="7" a="1"/>
  <c r="J145" i="7"/>
  <c r="K145" i="7" a="1"/>
  <c r="K145" i="7"/>
  <c r="L145" i="7" a="1"/>
  <c r="L145" i="7"/>
  <c r="M145" i="7" a="1"/>
  <c r="M145" i="7"/>
  <c r="N145" i="7" a="1"/>
  <c r="N145" i="7"/>
  <c r="J146" i="7" a="1"/>
  <c r="J146" i="7"/>
  <c r="K146" i="7" a="1"/>
  <c r="K146" i="7"/>
  <c r="L146" i="7" a="1"/>
  <c r="L146" i="7"/>
  <c r="M146" i="7" a="1"/>
  <c r="M146" i="7"/>
  <c r="N146" i="7" a="1"/>
  <c r="N146" i="7"/>
  <c r="J147" i="7" a="1"/>
  <c r="J147" i="7"/>
  <c r="K147" i="7" a="1"/>
  <c r="K147" i="7"/>
  <c r="L147" i="7" a="1"/>
  <c r="L147" i="7"/>
  <c r="M147" i="7" a="1"/>
  <c r="M147" i="7"/>
  <c r="N147" i="7" a="1"/>
  <c r="N147" i="7"/>
  <c r="J148" i="7" a="1"/>
  <c r="J148" i="7"/>
  <c r="K148" i="7" a="1"/>
  <c r="K148" i="7"/>
  <c r="L148" i="7" a="1"/>
  <c r="L148" i="7"/>
  <c r="M148" i="7" a="1"/>
  <c r="M148" i="7"/>
  <c r="N148" i="7" a="1"/>
  <c r="N148" i="7"/>
  <c r="J149" i="7" a="1"/>
  <c r="J149" i="7"/>
  <c r="K149" i="7" a="1"/>
  <c r="K149" i="7"/>
  <c r="L149" i="7" a="1"/>
  <c r="L149" i="7"/>
  <c r="M149" i="7" a="1"/>
  <c r="M149" i="7"/>
  <c r="N149" i="7" a="1"/>
  <c r="N149" i="7"/>
  <c r="J150" i="7" a="1"/>
  <c r="J150" i="7"/>
  <c r="K150" i="7" a="1"/>
  <c r="K150" i="7"/>
  <c r="L150" i="7" a="1"/>
  <c r="L150" i="7"/>
  <c r="M150" i="7" a="1"/>
  <c r="M150" i="7"/>
  <c r="N150" i="7" a="1"/>
  <c r="N150" i="7"/>
  <c r="J151" i="7" a="1"/>
  <c r="J151" i="7"/>
  <c r="K151" i="7" a="1"/>
  <c r="K151" i="7"/>
  <c r="L151" i="7" a="1"/>
  <c r="L151" i="7"/>
  <c r="M151" i="7" a="1"/>
  <c r="M151" i="7"/>
  <c r="N151" i="7" a="1"/>
  <c r="N151" i="7"/>
  <c r="J152" i="7" a="1"/>
  <c r="J152" i="7"/>
  <c r="K152" i="7" a="1"/>
  <c r="K152" i="7"/>
  <c r="L152" i="7" a="1"/>
  <c r="L152" i="7"/>
  <c r="M152" i="7" a="1"/>
  <c r="M152" i="7"/>
  <c r="N152" i="7" a="1"/>
  <c r="N152" i="7"/>
  <c r="J153" i="7" a="1"/>
  <c r="J153" i="7"/>
  <c r="K153" i="7" a="1"/>
  <c r="K153" i="7"/>
  <c r="L153" i="7" a="1"/>
  <c r="L153" i="7"/>
  <c r="M153" i="7" a="1"/>
  <c r="M153" i="7"/>
  <c r="N153" i="7" a="1"/>
  <c r="N153" i="7"/>
  <c r="J154" i="7" a="1"/>
  <c r="J154" i="7"/>
  <c r="K154" i="7" a="1"/>
  <c r="K154" i="7"/>
  <c r="L154" i="7" a="1"/>
  <c r="L154" i="7"/>
  <c r="M154" i="7" a="1"/>
  <c r="M154" i="7"/>
  <c r="N154" i="7" a="1"/>
  <c r="N154" i="7"/>
  <c r="J155" i="7" a="1"/>
  <c r="J155" i="7"/>
  <c r="K155" i="7" a="1"/>
  <c r="K155" i="7"/>
  <c r="L155" i="7" a="1"/>
  <c r="L155" i="7"/>
  <c r="M155" i="7" a="1"/>
  <c r="M155" i="7"/>
  <c r="N155" i="7" a="1"/>
  <c r="N155" i="7"/>
  <c r="J156" i="7" a="1"/>
  <c r="J156" i="7"/>
  <c r="K156" i="7" a="1"/>
  <c r="K156" i="7"/>
  <c r="L156" i="7" a="1"/>
  <c r="L156" i="7"/>
  <c r="M156" i="7" a="1"/>
  <c r="M156" i="7"/>
  <c r="N156" i="7" a="1"/>
  <c r="N156" i="7"/>
  <c r="J157" i="7" a="1"/>
  <c r="J157" i="7"/>
  <c r="K157" i="7" a="1"/>
  <c r="K157" i="7"/>
  <c r="L157" i="7" a="1"/>
  <c r="L157" i="7"/>
  <c r="M157" i="7" a="1"/>
  <c r="M157" i="7"/>
  <c r="N157" i="7" a="1"/>
  <c r="N157" i="7"/>
  <c r="J158" i="7" a="1"/>
  <c r="J158" i="7"/>
  <c r="K158" i="7" a="1"/>
  <c r="K158" i="7"/>
  <c r="L158" i="7" a="1"/>
  <c r="L158" i="7"/>
  <c r="M158" i="7" a="1"/>
  <c r="M158" i="7"/>
  <c r="N158" i="7" a="1"/>
  <c r="N158" i="7"/>
  <c r="J159" i="7" a="1"/>
  <c r="J159" i="7"/>
  <c r="K159" i="7" a="1"/>
  <c r="K159" i="7"/>
  <c r="L159" i="7" a="1"/>
  <c r="L159" i="7"/>
  <c r="M159" i="7" a="1"/>
  <c r="M159" i="7"/>
  <c r="N159" i="7" a="1"/>
  <c r="N159" i="7"/>
  <c r="J160" i="7" a="1"/>
  <c r="J160" i="7"/>
  <c r="K160" i="7" a="1"/>
  <c r="K160" i="7"/>
  <c r="L160" i="7" a="1"/>
  <c r="L160" i="7"/>
  <c r="M160" i="7" a="1"/>
  <c r="M160" i="7"/>
  <c r="N160" i="7" a="1"/>
  <c r="N160" i="7"/>
  <c r="J161" i="7" a="1"/>
  <c r="J161" i="7"/>
  <c r="K161" i="7" a="1"/>
  <c r="K161" i="7"/>
  <c r="L161" i="7" a="1"/>
  <c r="L161" i="7"/>
  <c r="M161" i="7" a="1"/>
  <c r="M161" i="7"/>
  <c r="N161" i="7" a="1"/>
  <c r="N161" i="7"/>
  <c r="J162" i="7" a="1"/>
  <c r="J162" i="7"/>
  <c r="K162" i="7" a="1"/>
  <c r="K162" i="7"/>
  <c r="L162" i="7" a="1"/>
  <c r="L162" i="7"/>
  <c r="M162" i="7" a="1"/>
  <c r="M162" i="7"/>
  <c r="N162" i="7" a="1"/>
  <c r="N162" i="7"/>
  <c r="J163" i="7" a="1"/>
  <c r="J163" i="7"/>
  <c r="K163" i="7" a="1"/>
  <c r="K163" i="7"/>
  <c r="L163" i="7" a="1"/>
  <c r="L163" i="7"/>
  <c r="M163" i="7" a="1"/>
  <c r="M163" i="7"/>
  <c r="N163" i="7" a="1"/>
  <c r="N163" i="7"/>
  <c r="J164" i="7" a="1"/>
  <c r="J164" i="7"/>
  <c r="K164" i="7" a="1"/>
  <c r="K164" i="7"/>
  <c r="L164" i="7" a="1"/>
  <c r="L164" i="7"/>
  <c r="M164" i="7" a="1"/>
  <c r="M164" i="7"/>
  <c r="N164" i="7" a="1"/>
  <c r="N164" i="7"/>
  <c r="J165" i="7" a="1"/>
  <c r="J165" i="7"/>
  <c r="K165" i="7" a="1"/>
  <c r="K165" i="7"/>
  <c r="L165" i="7" a="1"/>
  <c r="L165" i="7"/>
  <c r="M165" i="7" a="1"/>
  <c r="M165" i="7"/>
  <c r="N165" i="7" a="1"/>
  <c r="N165" i="7"/>
  <c r="J166" i="7" a="1"/>
  <c r="J166" i="7"/>
  <c r="K166" i="7" a="1"/>
  <c r="K166" i="7"/>
  <c r="L166" i="7" a="1"/>
  <c r="L166" i="7"/>
  <c r="M166" i="7" a="1"/>
  <c r="M166" i="7"/>
  <c r="N166" i="7" a="1"/>
  <c r="N166" i="7"/>
  <c r="J167" i="7" a="1"/>
  <c r="J167" i="7"/>
  <c r="K167" i="7" a="1"/>
  <c r="K167" i="7"/>
  <c r="L167" i="7" a="1"/>
  <c r="L167" i="7"/>
  <c r="M167" i="7" a="1"/>
  <c r="M167" i="7"/>
  <c r="N167" i="7" a="1"/>
  <c r="N167" i="7"/>
  <c r="J168" i="7" a="1"/>
  <c r="J168" i="7"/>
  <c r="K168" i="7" a="1"/>
  <c r="K168" i="7"/>
  <c r="L168" i="7" a="1"/>
  <c r="L168" i="7"/>
  <c r="M168" i="7" a="1"/>
  <c r="M168" i="7"/>
  <c r="N168" i="7" a="1"/>
  <c r="N168" i="7"/>
  <c r="J169" i="7" a="1"/>
  <c r="J169" i="7"/>
  <c r="K169" i="7" a="1"/>
  <c r="K169" i="7"/>
  <c r="L169" i="7" a="1"/>
  <c r="L169" i="7"/>
  <c r="M169" i="7" a="1"/>
  <c r="M169" i="7"/>
  <c r="N169" i="7" a="1"/>
  <c r="N169" i="7"/>
  <c r="J170" i="7" a="1"/>
  <c r="J170" i="7"/>
  <c r="K170" i="7" a="1"/>
  <c r="K170" i="7"/>
  <c r="L170" i="7" a="1"/>
  <c r="L170" i="7"/>
  <c r="M170" i="7" a="1"/>
  <c r="M170" i="7"/>
  <c r="N170" i="7" a="1"/>
  <c r="N170" i="7"/>
  <c r="J171" i="7" a="1"/>
  <c r="J171" i="7"/>
  <c r="K171" i="7" a="1"/>
  <c r="K171" i="7"/>
  <c r="L171" i="7" a="1"/>
  <c r="L171" i="7"/>
  <c r="M171" i="7" a="1"/>
  <c r="M171" i="7"/>
  <c r="N171" i="7" a="1"/>
  <c r="N171" i="7"/>
  <c r="J172" i="7" a="1"/>
  <c r="J172" i="7"/>
  <c r="K172" i="7" a="1"/>
  <c r="K172" i="7"/>
  <c r="L172" i="7" a="1"/>
  <c r="L172" i="7"/>
  <c r="M172" i="7" a="1"/>
  <c r="M172" i="7"/>
  <c r="N172" i="7" a="1"/>
  <c r="N172" i="7"/>
  <c r="J173" i="7" a="1"/>
  <c r="J173" i="7"/>
  <c r="K173" i="7" a="1"/>
  <c r="K173" i="7"/>
  <c r="L173" i="7" a="1"/>
  <c r="L173" i="7"/>
  <c r="M173" i="7" a="1"/>
  <c r="M173" i="7"/>
  <c r="N173" i="7" a="1"/>
  <c r="N173" i="7"/>
  <c r="J174" i="7" a="1"/>
  <c r="J174" i="7"/>
  <c r="K174" i="7" a="1"/>
  <c r="K174" i="7"/>
  <c r="L174" i="7" a="1"/>
  <c r="L174" i="7"/>
  <c r="M174" i="7" a="1"/>
  <c r="M174" i="7"/>
  <c r="N174" i="7" a="1"/>
  <c r="N174" i="7"/>
  <c r="J175" i="7" a="1"/>
  <c r="J175" i="7"/>
  <c r="K175" i="7" a="1"/>
  <c r="K175" i="7"/>
  <c r="L175" i="7" a="1"/>
  <c r="L175" i="7"/>
  <c r="M175" i="7" a="1"/>
  <c r="M175" i="7"/>
  <c r="N175" i="7" a="1"/>
  <c r="N175" i="7"/>
  <c r="J176" i="7" a="1"/>
  <c r="J176" i="7"/>
  <c r="K176" i="7" a="1"/>
  <c r="K176" i="7"/>
  <c r="L176" i="7" a="1"/>
  <c r="L176" i="7"/>
  <c r="M176" i="7" a="1"/>
  <c r="M176" i="7"/>
  <c r="N176" i="7" a="1"/>
  <c r="N176" i="7"/>
  <c r="J177" i="7" a="1"/>
  <c r="J177" i="7"/>
  <c r="K177" i="7" a="1"/>
  <c r="K177" i="7"/>
  <c r="L177" i="7" a="1"/>
  <c r="L177" i="7"/>
  <c r="M177" i="7" a="1"/>
  <c r="M177" i="7"/>
  <c r="N177" i="7" a="1"/>
  <c r="N177" i="7"/>
  <c r="J178" i="7" a="1"/>
  <c r="J178" i="7"/>
  <c r="K178" i="7" a="1"/>
  <c r="K178" i="7"/>
  <c r="L178" i="7" a="1"/>
  <c r="L178" i="7"/>
  <c r="M178" i="7" a="1"/>
  <c r="M178" i="7"/>
  <c r="N178" i="7" a="1"/>
  <c r="N178" i="7"/>
  <c r="J179" i="7" a="1"/>
  <c r="J179" i="7"/>
  <c r="K179" i="7" a="1"/>
  <c r="K179" i="7"/>
  <c r="L179" i="7" a="1"/>
  <c r="L179" i="7"/>
  <c r="M179" i="7" a="1"/>
  <c r="M179" i="7"/>
  <c r="N179" i="7" a="1"/>
  <c r="N179" i="7"/>
  <c r="J180" i="7" a="1"/>
  <c r="J180" i="7"/>
  <c r="K180" i="7" a="1"/>
  <c r="K180" i="7"/>
  <c r="L180" i="7" a="1"/>
  <c r="L180" i="7"/>
  <c r="M180" i="7" a="1"/>
  <c r="M180" i="7"/>
  <c r="N180" i="7" a="1"/>
  <c r="N180" i="7"/>
  <c r="J181" i="7" a="1"/>
  <c r="J181" i="7"/>
  <c r="K181" i="7" a="1"/>
  <c r="K181" i="7"/>
  <c r="L181" i="7" a="1"/>
  <c r="L181" i="7"/>
  <c r="M181" i="7" a="1"/>
  <c r="M181" i="7"/>
  <c r="N181" i="7" a="1"/>
  <c r="N181" i="7"/>
  <c r="J182" i="7" a="1"/>
  <c r="J182" i="7"/>
  <c r="K182" i="7" a="1"/>
  <c r="K182" i="7"/>
  <c r="L182" i="7" a="1"/>
  <c r="L182" i="7"/>
  <c r="M182" i="7" a="1"/>
  <c r="M182" i="7"/>
  <c r="N182" i="7" a="1"/>
  <c r="N182" i="7"/>
  <c r="J183" i="7" a="1"/>
  <c r="J183" i="7"/>
  <c r="K183" i="7" a="1"/>
  <c r="K183" i="7"/>
  <c r="L183" i="7" a="1"/>
  <c r="L183" i="7"/>
  <c r="M183" i="7" a="1"/>
  <c r="M183" i="7"/>
  <c r="N183" i="7" a="1"/>
  <c r="N183" i="7"/>
  <c r="J184" i="7" a="1"/>
  <c r="J184" i="7"/>
  <c r="K184" i="7" a="1"/>
  <c r="K184" i="7"/>
  <c r="L184" i="7" a="1"/>
  <c r="L184" i="7"/>
  <c r="M184" i="7" a="1"/>
  <c r="M184" i="7"/>
  <c r="N184" i="7" a="1"/>
  <c r="N184" i="7"/>
  <c r="J185" i="7" a="1"/>
  <c r="J185" i="7"/>
  <c r="K185" i="7" a="1"/>
  <c r="K185" i="7"/>
  <c r="L185" i="7" a="1"/>
  <c r="L185" i="7"/>
  <c r="M185" i="7" a="1"/>
  <c r="M185" i="7"/>
  <c r="N185" i="7" a="1"/>
  <c r="N185" i="7"/>
  <c r="J186" i="7" a="1"/>
  <c r="J186" i="7"/>
  <c r="K186" i="7" a="1"/>
  <c r="K186" i="7"/>
  <c r="L186" i="7" a="1"/>
  <c r="L186" i="7"/>
  <c r="M186" i="7" a="1"/>
  <c r="M186" i="7"/>
  <c r="N186" i="7" a="1"/>
  <c r="N186" i="7"/>
  <c r="J187" i="7" a="1"/>
  <c r="J187" i="7"/>
  <c r="K187" i="7" a="1"/>
  <c r="K187" i="7"/>
  <c r="L187" i="7" a="1"/>
  <c r="L187" i="7"/>
  <c r="M187" i="7" a="1"/>
  <c r="M187" i="7"/>
  <c r="N187" i="7" a="1"/>
  <c r="N187" i="7"/>
  <c r="J188" i="7" a="1"/>
  <c r="J188" i="7"/>
  <c r="K188" i="7" a="1"/>
  <c r="K188" i="7"/>
  <c r="L188" i="7" a="1"/>
  <c r="L188" i="7"/>
  <c r="M188" i="7" a="1"/>
  <c r="M188" i="7"/>
  <c r="N188" i="7" a="1"/>
  <c r="N188" i="7"/>
  <c r="J189" i="7" a="1"/>
  <c r="J189" i="7"/>
  <c r="K189" i="7" a="1"/>
  <c r="K189" i="7"/>
  <c r="L189" i="7" a="1"/>
  <c r="L189" i="7"/>
  <c r="M189" i="7" a="1"/>
  <c r="M189" i="7"/>
  <c r="N189" i="7" a="1"/>
  <c r="N189" i="7"/>
  <c r="J190" i="6" a="1"/>
  <c r="J190" i="6"/>
  <c r="K190" i="6" a="1"/>
  <c r="K190" i="6"/>
  <c r="L190" i="6" a="1"/>
  <c r="L190" i="6"/>
  <c r="M190" i="6" a="1"/>
  <c r="M190" i="6"/>
  <c r="N190" i="6" a="1"/>
  <c r="N190" i="6"/>
  <c r="J191" i="6" a="1"/>
  <c r="J191" i="6"/>
  <c r="K191" i="6" a="1"/>
  <c r="K191" i="6"/>
  <c r="L191" i="6" a="1"/>
  <c r="L191" i="6"/>
  <c r="M191" i="6" a="1"/>
  <c r="M191" i="6"/>
  <c r="N191" i="6" a="1"/>
  <c r="N191" i="6"/>
  <c r="J192" i="6" a="1"/>
  <c r="J192" i="6"/>
  <c r="K192" i="6" a="1"/>
  <c r="K192" i="6"/>
  <c r="L192" i="6" a="1"/>
  <c r="L192" i="6"/>
  <c r="M192" i="6" a="1"/>
  <c r="M192" i="6"/>
  <c r="N192" i="6" a="1"/>
  <c r="N192" i="6"/>
  <c r="J193" i="6" a="1"/>
  <c r="J193" i="6"/>
  <c r="K193" i="6" a="1"/>
  <c r="K193" i="6"/>
  <c r="L193" i="6" a="1"/>
  <c r="L193" i="6"/>
  <c r="M193" i="6" a="1"/>
  <c r="M193" i="6"/>
  <c r="N193" i="6" a="1"/>
  <c r="N193" i="6"/>
  <c r="J194" i="6" a="1"/>
  <c r="J194" i="6"/>
  <c r="K194" i="6" a="1"/>
  <c r="K194" i="6"/>
  <c r="L194" i="6" a="1"/>
  <c r="L194" i="6"/>
  <c r="M194" i="6" a="1"/>
  <c r="M194" i="6"/>
  <c r="N194" i="6" a="1"/>
  <c r="N194" i="6"/>
  <c r="J195" i="6" a="1"/>
  <c r="J195" i="6"/>
  <c r="K195" i="6" a="1"/>
  <c r="K195" i="6"/>
  <c r="L195" i="6" a="1"/>
  <c r="L195" i="6"/>
  <c r="M195" i="6" a="1"/>
  <c r="M195" i="6"/>
  <c r="N195" i="6" a="1"/>
  <c r="N195" i="6"/>
  <c r="J196" i="6" a="1"/>
  <c r="J196" i="6"/>
  <c r="K196" i="6" a="1"/>
  <c r="K196" i="6"/>
  <c r="L196" i="6" a="1"/>
  <c r="L196" i="6"/>
  <c r="M196" i="6" a="1"/>
  <c r="M196" i="6"/>
  <c r="N196" i="6" a="1"/>
  <c r="N196" i="6"/>
  <c r="J197" i="6" a="1"/>
  <c r="J197" i="6"/>
  <c r="K197" i="6" a="1"/>
  <c r="K197" i="6"/>
  <c r="L197" i="6" a="1"/>
  <c r="L197" i="6"/>
  <c r="M197" i="6" a="1"/>
  <c r="M197" i="6"/>
  <c r="N197" i="6" a="1"/>
  <c r="N197" i="6"/>
  <c r="J198" i="6" a="1"/>
  <c r="J198" i="6"/>
  <c r="K198" i="6" a="1"/>
  <c r="K198" i="6"/>
  <c r="L198" i="6" a="1"/>
  <c r="L198" i="6"/>
  <c r="M198" i="6" a="1"/>
  <c r="M198" i="6"/>
  <c r="N198" i="6" a="1"/>
  <c r="N198" i="6"/>
  <c r="J199" i="6" a="1"/>
  <c r="J199" i="6"/>
  <c r="K199" i="6" a="1"/>
  <c r="K199" i="6"/>
  <c r="L199" i="6" a="1"/>
  <c r="L199" i="6"/>
  <c r="M199" i="6" a="1"/>
  <c r="M199" i="6"/>
  <c r="N199" i="6" a="1"/>
  <c r="N199" i="6"/>
  <c r="J200" i="6" a="1"/>
  <c r="J200" i="6"/>
  <c r="K200" i="6" a="1"/>
  <c r="K200" i="6"/>
  <c r="L200" i="6" a="1"/>
  <c r="L200" i="6"/>
  <c r="M200" i="6" a="1"/>
  <c r="M200" i="6"/>
  <c r="N200" i="6" a="1"/>
  <c r="N200" i="6"/>
  <c r="J201" i="6" a="1"/>
  <c r="J201" i="6"/>
  <c r="K201" i="6" a="1"/>
  <c r="K201" i="6"/>
  <c r="L201" i="6" a="1"/>
  <c r="L201" i="6"/>
  <c r="M201" i="6" a="1"/>
  <c r="M201" i="6"/>
  <c r="N201" i="6" a="1"/>
  <c r="N201" i="6"/>
  <c r="J202" i="6" a="1"/>
  <c r="J202" i="6"/>
  <c r="K202" i="6" a="1"/>
  <c r="K202" i="6"/>
  <c r="L202" i="6" a="1"/>
  <c r="L202" i="6"/>
  <c r="M202" i="6" a="1"/>
  <c r="M202" i="6"/>
  <c r="N202" i="6" a="1"/>
  <c r="N202" i="6"/>
  <c r="J203" i="6" a="1"/>
  <c r="J203" i="6"/>
  <c r="K203" i="6" a="1"/>
  <c r="K203" i="6"/>
  <c r="L203" i="6" a="1"/>
  <c r="L203" i="6"/>
  <c r="M203" i="6" a="1"/>
  <c r="M203" i="6"/>
  <c r="N203" i="6" a="1"/>
  <c r="N203" i="6"/>
  <c r="J204" i="6" a="1"/>
  <c r="J204" i="6"/>
  <c r="K204" i="6" a="1"/>
  <c r="K204" i="6"/>
  <c r="L204" i="6" a="1"/>
  <c r="L204" i="6"/>
  <c r="M204" i="6" a="1"/>
  <c r="M204" i="6"/>
  <c r="N204" i="6" a="1"/>
  <c r="N204" i="6"/>
  <c r="J205" i="6" a="1"/>
  <c r="J205" i="6"/>
  <c r="K205" i="6" a="1"/>
  <c r="K205" i="6"/>
  <c r="L205" i="6" a="1"/>
  <c r="L205" i="6"/>
  <c r="M205" i="6" a="1"/>
  <c r="M205" i="6"/>
  <c r="N205" i="6" a="1"/>
  <c r="N205" i="6"/>
  <c r="J206" i="6" a="1"/>
  <c r="J206" i="6"/>
  <c r="K206" i="6" a="1"/>
  <c r="K206" i="6"/>
  <c r="L206" i="6" a="1"/>
  <c r="L206" i="6"/>
  <c r="M206" i="6" a="1"/>
  <c r="M206" i="6"/>
  <c r="N206" i="6" a="1"/>
  <c r="N206" i="6"/>
  <c r="J207" i="6" a="1"/>
  <c r="J207" i="6"/>
  <c r="K207" i="6" a="1"/>
  <c r="K207" i="6"/>
  <c r="L207" i="6" a="1"/>
  <c r="L207" i="6"/>
  <c r="M207" i="6" a="1"/>
  <c r="M207" i="6"/>
  <c r="N207" i="6" a="1"/>
  <c r="N207" i="6"/>
  <c r="J208" i="6" a="1"/>
  <c r="J208" i="6"/>
  <c r="K208" i="6" a="1"/>
  <c r="K208" i="6"/>
  <c r="L208" i="6" a="1"/>
  <c r="L208" i="6"/>
  <c r="M208" i="6" a="1"/>
  <c r="M208" i="6"/>
  <c r="N208" i="6" a="1"/>
  <c r="N208" i="6"/>
  <c r="J209" i="6" a="1"/>
  <c r="J209" i="6"/>
  <c r="K209" i="6" a="1"/>
  <c r="K209" i="6"/>
  <c r="L209" i="6" a="1"/>
  <c r="L209" i="6"/>
  <c r="M209" i="6" a="1"/>
  <c r="M209" i="6"/>
  <c r="N209" i="6" a="1"/>
  <c r="N209" i="6"/>
  <c r="J210" i="6" a="1"/>
  <c r="J210" i="6"/>
  <c r="K210" i="6" a="1"/>
  <c r="K210" i="6"/>
  <c r="L210" i="6" a="1"/>
  <c r="L210" i="6"/>
  <c r="M210" i="6" a="1"/>
  <c r="M210" i="6"/>
  <c r="N210" i="6" a="1"/>
  <c r="N210" i="6"/>
  <c r="J211" i="6" a="1"/>
  <c r="J211" i="6"/>
  <c r="K211" i="6" a="1"/>
  <c r="K211" i="6"/>
  <c r="L211" i="6" a="1"/>
  <c r="L211" i="6"/>
  <c r="M211" i="6" a="1"/>
  <c r="M211" i="6"/>
  <c r="N211" i="6" a="1"/>
  <c r="N211" i="6"/>
  <c r="J212" i="6" a="1"/>
  <c r="J212" i="6"/>
  <c r="K212" i="6" a="1"/>
  <c r="K212" i="6"/>
  <c r="L212" i="6" a="1"/>
  <c r="L212" i="6"/>
  <c r="M212" i="6" a="1"/>
  <c r="M212" i="6"/>
  <c r="N212" i="6" a="1"/>
  <c r="N212" i="6"/>
  <c r="J213" i="6" a="1"/>
  <c r="J213" i="6"/>
  <c r="K213" i="6" a="1"/>
  <c r="K213" i="6"/>
  <c r="L213" i="6" a="1"/>
  <c r="L213" i="6"/>
  <c r="M213" i="6" a="1"/>
  <c r="M213" i="6"/>
  <c r="N213" i="6" a="1"/>
  <c r="N213" i="6"/>
  <c r="J214" i="6" a="1"/>
  <c r="J214" i="6"/>
  <c r="K214" i="6" a="1"/>
  <c r="K214" i="6"/>
  <c r="L214" i="6" a="1"/>
  <c r="L214" i="6"/>
  <c r="M214" i="6" a="1"/>
  <c r="M214" i="6"/>
  <c r="N214" i="6" a="1"/>
  <c r="N214" i="6"/>
  <c r="J215" i="6" a="1"/>
  <c r="J215" i="6"/>
  <c r="K215" i="6" a="1"/>
  <c r="K215" i="6"/>
  <c r="L215" i="6" a="1"/>
  <c r="L215" i="6"/>
  <c r="M215" i="6" a="1"/>
  <c r="M215" i="6"/>
  <c r="N215" i="6" a="1"/>
  <c r="N215" i="6"/>
  <c r="J216" i="6" a="1"/>
  <c r="J216" i="6"/>
  <c r="K216" i="6" a="1"/>
  <c r="K216" i="6"/>
  <c r="L216" i="6" a="1"/>
  <c r="L216" i="6"/>
  <c r="M216" i="6" a="1"/>
  <c r="M216" i="6"/>
  <c r="N216" i="6" a="1"/>
  <c r="N216" i="6"/>
  <c r="J217" i="6" a="1"/>
  <c r="J217" i="6"/>
  <c r="K217" i="6" a="1"/>
  <c r="K217" i="6"/>
  <c r="L217" i="6" a="1"/>
  <c r="L217" i="6"/>
  <c r="M217" i="6" a="1"/>
  <c r="M217" i="6"/>
  <c r="N217" i="6" a="1"/>
  <c r="N217" i="6"/>
  <c r="J218" i="6" a="1"/>
  <c r="J218" i="6"/>
  <c r="K218" i="6" a="1"/>
  <c r="K218" i="6"/>
  <c r="L218" i="6" a="1"/>
  <c r="L218" i="6"/>
  <c r="M218" i="6" a="1"/>
  <c r="M218" i="6"/>
  <c r="N218" i="6" a="1"/>
  <c r="N218" i="6"/>
  <c r="J219" i="6" a="1"/>
  <c r="J219" i="6"/>
  <c r="K219" i="6" a="1"/>
  <c r="K219" i="6"/>
  <c r="L219" i="6" a="1"/>
  <c r="L219" i="6"/>
  <c r="M219" i="6" a="1"/>
  <c r="M219" i="6"/>
  <c r="N219" i="6" a="1"/>
  <c r="N219" i="6"/>
  <c r="J220" i="6" a="1"/>
  <c r="J220" i="6"/>
  <c r="K220" i="6" a="1"/>
  <c r="K220" i="6"/>
  <c r="L220" i="6" a="1"/>
  <c r="L220" i="6"/>
  <c r="M220" i="6" a="1"/>
  <c r="M220" i="6"/>
  <c r="N220" i="6" a="1"/>
  <c r="N220" i="6"/>
  <c r="H8" i="6"/>
  <c r="H11" i="6"/>
  <c r="J21" i="6" a="1"/>
  <c r="J21" i="6"/>
  <c r="K21" i="6" a="1"/>
  <c r="K21" i="6"/>
  <c r="L21" i="6" a="1"/>
  <c r="L21" i="6"/>
  <c r="M21" i="6" a="1"/>
  <c r="M21" i="6"/>
  <c r="N21" i="6" a="1"/>
  <c r="N21" i="6"/>
  <c r="J22" i="6" a="1"/>
  <c r="J22" i="6"/>
  <c r="K22" i="6" a="1"/>
  <c r="K22" i="6"/>
  <c r="L22" i="6" a="1"/>
  <c r="L22" i="6"/>
  <c r="M22" i="6" a="1"/>
  <c r="M22" i="6"/>
  <c r="N22" i="6" a="1"/>
  <c r="N22" i="6"/>
  <c r="J23" i="6" a="1"/>
  <c r="J23" i="6"/>
  <c r="K23" i="6" a="1"/>
  <c r="K23" i="6"/>
  <c r="L23" i="6" a="1"/>
  <c r="L23" i="6"/>
  <c r="M23" i="6" a="1"/>
  <c r="M23" i="6"/>
  <c r="N23" i="6" a="1"/>
  <c r="N23" i="6"/>
  <c r="J24" i="6" a="1"/>
  <c r="J24" i="6"/>
  <c r="K24" i="6" a="1"/>
  <c r="K24" i="6"/>
  <c r="L24" i="6" a="1"/>
  <c r="L24" i="6"/>
  <c r="M24" i="6" a="1"/>
  <c r="M24" i="6"/>
  <c r="N24" i="6" a="1"/>
  <c r="N24" i="6"/>
  <c r="J25" i="6" a="1"/>
  <c r="J25" i="6"/>
  <c r="K25" i="6" a="1"/>
  <c r="K25" i="6"/>
  <c r="L25" i="6" a="1"/>
  <c r="L25" i="6"/>
  <c r="M25" i="6" a="1"/>
  <c r="M25" i="6"/>
  <c r="N25" i="6" a="1"/>
  <c r="N25" i="6"/>
  <c r="J26" i="6" a="1"/>
  <c r="J26" i="6"/>
  <c r="K26" i="6" a="1"/>
  <c r="K26" i="6"/>
  <c r="L26" i="6" a="1"/>
  <c r="L26" i="6"/>
  <c r="M26" i="6" a="1"/>
  <c r="M26" i="6"/>
  <c r="N26" i="6" a="1"/>
  <c r="N26" i="6"/>
  <c r="J27" i="6" a="1"/>
  <c r="J27" i="6"/>
  <c r="K27" i="6" a="1"/>
  <c r="K27" i="6"/>
  <c r="L27" i="6" a="1"/>
  <c r="L27" i="6"/>
  <c r="M27" i="6" a="1"/>
  <c r="M27" i="6"/>
  <c r="N27" i="6" a="1"/>
  <c r="N27" i="6"/>
  <c r="J28" i="6" a="1"/>
  <c r="J28" i="6"/>
  <c r="K28" i="6" a="1"/>
  <c r="K28" i="6"/>
  <c r="L28" i="6" a="1"/>
  <c r="L28" i="6"/>
  <c r="M28" i="6" a="1"/>
  <c r="M28" i="6"/>
  <c r="N28" i="6" a="1"/>
  <c r="N28" i="6"/>
  <c r="J29" i="6" a="1"/>
  <c r="J29" i="6"/>
  <c r="K29" i="6" a="1"/>
  <c r="K29" i="6"/>
  <c r="L29" i="6" a="1"/>
  <c r="L29" i="6"/>
  <c r="M29" i="6" a="1"/>
  <c r="M29" i="6"/>
  <c r="N29" i="6" a="1"/>
  <c r="N29" i="6"/>
  <c r="J30" i="6" a="1"/>
  <c r="J30" i="6"/>
  <c r="K30" i="6" a="1"/>
  <c r="K30" i="6"/>
  <c r="L30" i="6" a="1"/>
  <c r="L30" i="6"/>
  <c r="M30" i="6" a="1"/>
  <c r="M30" i="6"/>
  <c r="N30" i="6" a="1"/>
  <c r="N30" i="6"/>
  <c r="J31" i="6" a="1"/>
  <c r="J31" i="6"/>
  <c r="K31" i="6" a="1"/>
  <c r="K31" i="6"/>
  <c r="L31" i="6" a="1"/>
  <c r="L31" i="6"/>
  <c r="M31" i="6" a="1"/>
  <c r="M31" i="6"/>
  <c r="N31" i="6" a="1"/>
  <c r="N31" i="6"/>
  <c r="J32" i="6" a="1"/>
  <c r="J32" i="6"/>
  <c r="K32" i="6" a="1"/>
  <c r="K32" i="6"/>
  <c r="L32" i="6" a="1"/>
  <c r="L32" i="6"/>
  <c r="M32" i="6" a="1"/>
  <c r="M32" i="6"/>
  <c r="N32" i="6" a="1"/>
  <c r="N32" i="6"/>
  <c r="J33" i="6" a="1"/>
  <c r="J33" i="6"/>
  <c r="K33" i="6" a="1"/>
  <c r="K33" i="6"/>
  <c r="L33" i="6" a="1"/>
  <c r="L33" i="6"/>
  <c r="M33" i="6" a="1"/>
  <c r="M33" i="6"/>
  <c r="N33" i="6" a="1"/>
  <c r="N33" i="6"/>
  <c r="J34" i="6" a="1"/>
  <c r="J34" i="6"/>
  <c r="K34" i="6" a="1"/>
  <c r="K34" i="6"/>
  <c r="L34" i="6" a="1"/>
  <c r="L34" i="6"/>
  <c r="M34" i="6" a="1"/>
  <c r="M34" i="6"/>
  <c r="N34" i="6" a="1"/>
  <c r="N34" i="6"/>
  <c r="J35" i="6" a="1"/>
  <c r="J35" i="6"/>
  <c r="K35" i="6" a="1"/>
  <c r="K35" i="6"/>
  <c r="L35" i="6" a="1"/>
  <c r="L35" i="6"/>
  <c r="M35" i="6" a="1"/>
  <c r="M35" i="6"/>
  <c r="N35" i="6" a="1"/>
  <c r="N35" i="6"/>
  <c r="J36" i="6" a="1"/>
  <c r="J36" i="6"/>
  <c r="K36" i="6" a="1"/>
  <c r="K36" i="6"/>
  <c r="L36" i="6" a="1"/>
  <c r="L36" i="6"/>
  <c r="M36" i="6" a="1"/>
  <c r="M36" i="6"/>
  <c r="N36" i="6" a="1"/>
  <c r="N36" i="6"/>
  <c r="J37" i="6" a="1"/>
  <c r="J37" i="6"/>
  <c r="K37" i="6" a="1"/>
  <c r="K37" i="6"/>
  <c r="L37" i="6" a="1"/>
  <c r="L37" i="6"/>
  <c r="M37" i="6" a="1"/>
  <c r="M37" i="6"/>
  <c r="N37" i="6" a="1"/>
  <c r="N37" i="6"/>
  <c r="J38" i="6" a="1"/>
  <c r="J38" i="6"/>
  <c r="K38" i="6" a="1"/>
  <c r="K38" i="6"/>
  <c r="L38" i="6" a="1"/>
  <c r="L38" i="6"/>
  <c r="M38" i="6" a="1"/>
  <c r="M38" i="6"/>
  <c r="N38" i="6" a="1"/>
  <c r="N38" i="6"/>
  <c r="J39" i="6" a="1"/>
  <c r="J39" i="6"/>
  <c r="K39" i="6" a="1"/>
  <c r="K39" i="6"/>
  <c r="L39" i="6" a="1"/>
  <c r="L39" i="6"/>
  <c r="M39" i="6" a="1"/>
  <c r="M39" i="6"/>
  <c r="N39" i="6" a="1"/>
  <c r="N39" i="6"/>
  <c r="J40" i="6" a="1"/>
  <c r="J40" i="6"/>
  <c r="K40" i="6" a="1"/>
  <c r="K40" i="6"/>
  <c r="L40" i="6" a="1"/>
  <c r="L40" i="6"/>
  <c r="M40" i="6" a="1"/>
  <c r="M40" i="6"/>
  <c r="N40" i="6" a="1"/>
  <c r="N40" i="6"/>
  <c r="J41" i="6" a="1"/>
  <c r="J41" i="6"/>
  <c r="K41" i="6" a="1"/>
  <c r="K41" i="6"/>
  <c r="L41" i="6" a="1"/>
  <c r="L41" i="6"/>
  <c r="M41" i="6" a="1"/>
  <c r="M41" i="6"/>
  <c r="N41" i="6" a="1"/>
  <c r="N41" i="6"/>
  <c r="J42" i="6" a="1"/>
  <c r="J42" i="6"/>
  <c r="K42" i="6" a="1"/>
  <c r="K42" i="6"/>
  <c r="L42" i="6" a="1"/>
  <c r="L42" i="6"/>
  <c r="M42" i="6" a="1"/>
  <c r="M42" i="6"/>
  <c r="N42" i="6" a="1"/>
  <c r="N42" i="6"/>
  <c r="J43" i="6" a="1"/>
  <c r="J43" i="6"/>
  <c r="K43" i="6" a="1"/>
  <c r="K43" i="6"/>
  <c r="L43" i="6" a="1"/>
  <c r="L43" i="6"/>
  <c r="M43" i="6" a="1"/>
  <c r="M43" i="6"/>
  <c r="N43" i="6" a="1"/>
  <c r="N43" i="6"/>
  <c r="J44" i="6" a="1"/>
  <c r="J44" i="6"/>
  <c r="K44" i="6" a="1"/>
  <c r="K44" i="6"/>
  <c r="L44" i="6" a="1"/>
  <c r="L44" i="6"/>
  <c r="M44" i="6" a="1"/>
  <c r="M44" i="6"/>
  <c r="N44" i="6" a="1"/>
  <c r="N44" i="6"/>
  <c r="J45" i="6" a="1"/>
  <c r="J45" i="6"/>
  <c r="K45" i="6" a="1"/>
  <c r="K45" i="6"/>
  <c r="L45" i="6" a="1"/>
  <c r="L45" i="6"/>
  <c r="M45" i="6" a="1"/>
  <c r="M45" i="6"/>
  <c r="N45" i="6" a="1"/>
  <c r="N45" i="6"/>
  <c r="J46" i="6" a="1"/>
  <c r="J46" i="6"/>
  <c r="K46" i="6" a="1"/>
  <c r="K46" i="6"/>
  <c r="L46" i="6" a="1"/>
  <c r="L46" i="6"/>
  <c r="M46" i="6" a="1"/>
  <c r="M46" i="6"/>
  <c r="N46" i="6" a="1"/>
  <c r="N46" i="6"/>
  <c r="J47" i="6" a="1"/>
  <c r="J47" i="6"/>
  <c r="K47" i="6" a="1"/>
  <c r="K47" i="6"/>
  <c r="L47" i="6" a="1"/>
  <c r="L47" i="6"/>
  <c r="M47" i="6" a="1"/>
  <c r="M47" i="6"/>
  <c r="N47" i="6" a="1"/>
  <c r="N47" i="6"/>
  <c r="J48" i="6" a="1"/>
  <c r="J48" i="6"/>
  <c r="K48" i="6" a="1"/>
  <c r="K48" i="6"/>
  <c r="L48" i="6" a="1"/>
  <c r="L48" i="6"/>
  <c r="M48" i="6" a="1"/>
  <c r="M48" i="6"/>
  <c r="N48" i="6" a="1"/>
  <c r="N48" i="6"/>
  <c r="J49" i="6" a="1"/>
  <c r="J49" i="6"/>
  <c r="K49" i="6" a="1"/>
  <c r="K49" i="6"/>
  <c r="L49" i="6" a="1"/>
  <c r="L49" i="6"/>
  <c r="M49" i="6" a="1"/>
  <c r="M49" i="6"/>
  <c r="N49" i="6" a="1"/>
  <c r="N49" i="6"/>
  <c r="J50" i="6" a="1"/>
  <c r="J50" i="6"/>
  <c r="K50" i="6" a="1"/>
  <c r="K50" i="6"/>
  <c r="L50" i="6" a="1"/>
  <c r="L50" i="6"/>
  <c r="M50" i="6" a="1"/>
  <c r="M50" i="6"/>
  <c r="N50" i="6" a="1"/>
  <c r="N50" i="6"/>
  <c r="J51" i="6" a="1"/>
  <c r="J51" i="6"/>
  <c r="K51" i="6" a="1"/>
  <c r="K51" i="6"/>
  <c r="L51" i="6" a="1"/>
  <c r="L51" i="6"/>
  <c r="M51" i="6" a="1"/>
  <c r="M51" i="6"/>
  <c r="N51" i="6" a="1"/>
  <c r="N51" i="6"/>
  <c r="J52" i="6" a="1"/>
  <c r="J52" i="6"/>
  <c r="K52" i="6" a="1"/>
  <c r="K52" i="6"/>
  <c r="L52" i="6" a="1"/>
  <c r="L52" i="6"/>
  <c r="M52" i="6" a="1"/>
  <c r="M52" i="6"/>
  <c r="N52" i="6" a="1"/>
  <c r="N52" i="6"/>
  <c r="J53" i="6" a="1"/>
  <c r="J53" i="6"/>
  <c r="K53" i="6" a="1"/>
  <c r="K53" i="6"/>
  <c r="L53" i="6" a="1"/>
  <c r="L53" i="6"/>
  <c r="M53" i="6" a="1"/>
  <c r="M53" i="6"/>
  <c r="N53" i="6" a="1"/>
  <c r="N53" i="6"/>
  <c r="J54" i="6" a="1"/>
  <c r="J54" i="6"/>
  <c r="K54" i="6" a="1"/>
  <c r="K54" i="6"/>
  <c r="L54" i="6" a="1"/>
  <c r="L54" i="6"/>
  <c r="M54" i="6" a="1"/>
  <c r="M54" i="6"/>
  <c r="N54" i="6" a="1"/>
  <c r="N54" i="6"/>
  <c r="J55" i="6" a="1"/>
  <c r="J55" i="6"/>
  <c r="K55" i="6" a="1"/>
  <c r="K55" i="6"/>
  <c r="L55" i="6" a="1"/>
  <c r="L55" i="6"/>
  <c r="M55" i="6" a="1"/>
  <c r="M55" i="6"/>
  <c r="N55" i="6" a="1"/>
  <c r="N55" i="6"/>
  <c r="J56" i="6" a="1"/>
  <c r="J56" i="6"/>
  <c r="K56" i="6" a="1"/>
  <c r="K56" i="6"/>
  <c r="L56" i="6" a="1"/>
  <c r="L56" i="6"/>
  <c r="M56" i="6" a="1"/>
  <c r="M56" i="6"/>
  <c r="N56" i="6" a="1"/>
  <c r="N56" i="6"/>
  <c r="J57" i="6" a="1"/>
  <c r="J57" i="6"/>
  <c r="K57" i="6" a="1"/>
  <c r="K57" i="6"/>
  <c r="L57" i="6" a="1"/>
  <c r="L57" i="6"/>
  <c r="M57" i="6" a="1"/>
  <c r="M57" i="6"/>
  <c r="N57" i="6" a="1"/>
  <c r="N57" i="6"/>
  <c r="J58" i="6" a="1"/>
  <c r="J58" i="6"/>
  <c r="K58" i="6" a="1"/>
  <c r="K58" i="6"/>
  <c r="L58" i="6" a="1"/>
  <c r="L58" i="6"/>
  <c r="M58" i="6" a="1"/>
  <c r="M58" i="6"/>
  <c r="N58" i="6" a="1"/>
  <c r="N58" i="6"/>
  <c r="J59" i="6" a="1"/>
  <c r="J59" i="6"/>
  <c r="K59" i="6" a="1"/>
  <c r="K59" i="6"/>
  <c r="L59" i="6" a="1"/>
  <c r="L59" i="6"/>
  <c r="M59" i="6" a="1"/>
  <c r="M59" i="6"/>
  <c r="N59" i="6" a="1"/>
  <c r="N59" i="6"/>
  <c r="J60" i="6" a="1"/>
  <c r="J60" i="6"/>
  <c r="K60" i="6" a="1"/>
  <c r="K60" i="6"/>
  <c r="L60" i="6" a="1"/>
  <c r="L60" i="6"/>
  <c r="M60" i="6" a="1"/>
  <c r="M60" i="6"/>
  <c r="N60" i="6" a="1"/>
  <c r="N60" i="6"/>
  <c r="J61" i="6" a="1"/>
  <c r="J61" i="6"/>
  <c r="K61" i="6" a="1"/>
  <c r="K61" i="6"/>
  <c r="L61" i="6" a="1"/>
  <c r="L61" i="6"/>
  <c r="M61" i="6" a="1"/>
  <c r="M61" i="6"/>
  <c r="N61" i="6" a="1"/>
  <c r="N61" i="6"/>
  <c r="J62" i="6" a="1"/>
  <c r="J62" i="6"/>
  <c r="K62" i="6" a="1"/>
  <c r="K62" i="6"/>
  <c r="L62" i="6" a="1"/>
  <c r="L62" i="6"/>
  <c r="M62" i="6" a="1"/>
  <c r="M62" i="6"/>
  <c r="N62" i="6" a="1"/>
  <c r="N62" i="6"/>
  <c r="J63" i="6" a="1"/>
  <c r="J63" i="6"/>
  <c r="K63" i="6" a="1"/>
  <c r="K63" i="6"/>
  <c r="L63" i="6" a="1"/>
  <c r="L63" i="6"/>
  <c r="M63" i="6" a="1"/>
  <c r="M63" i="6"/>
  <c r="N63" i="6" a="1"/>
  <c r="N63" i="6"/>
  <c r="J64" i="6" a="1"/>
  <c r="J64" i="6"/>
  <c r="K64" i="6" a="1"/>
  <c r="K64" i="6"/>
  <c r="L64" i="6" a="1"/>
  <c r="L64" i="6"/>
  <c r="M64" i="6" a="1"/>
  <c r="M64" i="6"/>
  <c r="N64" i="6" a="1"/>
  <c r="N64" i="6"/>
  <c r="J65" i="6" a="1"/>
  <c r="J65" i="6"/>
  <c r="K65" i="6" a="1"/>
  <c r="K65" i="6"/>
  <c r="L65" i="6" a="1"/>
  <c r="L65" i="6"/>
  <c r="M65" i="6" a="1"/>
  <c r="M65" i="6"/>
  <c r="N65" i="6" a="1"/>
  <c r="N65" i="6"/>
  <c r="J66" i="6" a="1"/>
  <c r="J66" i="6"/>
  <c r="K66" i="6" a="1"/>
  <c r="K66" i="6"/>
  <c r="L66" i="6" a="1"/>
  <c r="L66" i="6"/>
  <c r="M66" i="6" a="1"/>
  <c r="M66" i="6"/>
  <c r="N66" i="6" a="1"/>
  <c r="N66" i="6"/>
  <c r="J67" i="6" a="1"/>
  <c r="J67" i="6"/>
  <c r="K67" i="6" a="1"/>
  <c r="K67" i="6"/>
  <c r="L67" i="6" a="1"/>
  <c r="L67" i="6"/>
  <c r="M67" i="6" a="1"/>
  <c r="M67" i="6"/>
  <c r="N67" i="6" a="1"/>
  <c r="N67" i="6"/>
  <c r="J68" i="6" a="1"/>
  <c r="J68" i="6"/>
  <c r="K68" i="6" a="1"/>
  <c r="K68" i="6"/>
  <c r="L68" i="6" a="1"/>
  <c r="L68" i="6"/>
  <c r="M68" i="6" a="1"/>
  <c r="M68" i="6"/>
  <c r="N68" i="6" a="1"/>
  <c r="N68" i="6"/>
  <c r="J69" i="6" a="1"/>
  <c r="J69" i="6"/>
  <c r="K69" i="6" a="1"/>
  <c r="K69" i="6"/>
  <c r="L69" i="6" a="1"/>
  <c r="L69" i="6"/>
  <c r="M69" i="6" a="1"/>
  <c r="M69" i="6"/>
  <c r="N69" i="6" a="1"/>
  <c r="N69" i="6"/>
  <c r="J70" i="6" a="1"/>
  <c r="J70" i="6"/>
  <c r="K70" i="6" a="1"/>
  <c r="K70" i="6"/>
  <c r="L70" i="6" a="1"/>
  <c r="L70" i="6"/>
  <c r="M70" i="6" a="1"/>
  <c r="M70" i="6"/>
  <c r="N70" i="6" a="1"/>
  <c r="N70" i="6"/>
  <c r="J71" i="6" a="1"/>
  <c r="J71" i="6"/>
  <c r="K71" i="6" a="1"/>
  <c r="K71" i="6"/>
  <c r="L71" i="6" a="1"/>
  <c r="L71" i="6"/>
  <c r="M71" i="6" a="1"/>
  <c r="M71" i="6"/>
  <c r="N71" i="6" a="1"/>
  <c r="N71" i="6"/>
  <c r="J72" i="6" a="1"/>
  <c r="J72" i="6"/>
  <c r="K72" i="6" a="1"/>
  <c r="K72" i="6"/>
  <c r="L72" i="6" a="1"/>
  <c r="L72" i="6"/>
  <c r="M72" i="6" a="1"/>
  <c r="M72" i="6"/>
  <c r="N72" i="6" a="1"/>
  <c r="N72" i="6"/>
  <c r="J73" i="6" a="1"/>
  <c r="J73" i="6"/>
  <c r="K73" i="6" a="1"/>
  <c r="K73" i="6"/>
  <c r="L73" i="6" a="1"/>
  <c r="L73" i="6"/>
  <c r="M73" i="6" a="1"/>
  <c r="M73" i="6"/>
  <c r="N73" i="6" a="1"/>
  <c r="N73" i="6"/>
  <c r="J74" i="6" a="1"/>
  <c r="J74" i="6"/>
  <c r="K74" i="6" a="1"/>
  <c r="K74" i="6"/>
  <c r="L74" i="6" a="1"/>
  <c r="L74" i="6"/>
  <c r="M74" i="6" a="1"/>
  <c r="M74" i="6"/>
  <c r="N74" i="6" a="1"/>
  <c r="N74" i="6"/>
  <c r="J75" i="6" a="1"/>
  <c r="J75" i="6"/>
  <c r="K75" i="6" a="1"/>
  <c r="K75" i="6"/>
  <c r="L75" i="6" a="1"/>
  <c r="L75" i="6"/>
  <c r="M75" i="6" a="1"/>
  <c r="M75" i="6"/>
  <c r="N75" i="6" a="1"/>
  <c r="N75" i="6"/>
  <c r="J76" i="6" a="1"/>
  <c r="J76" i="6"/>
  <c r="K76" i="6" a="1"/>
  <c r="K76" i="6"/>
  <c r="L76" i="6" a="1"/>
  <c r="L76" i="6"/>
  <c r="M76" i="6" a="1"/>
  <c r="M76" i="6"/>
  <c r="N76" i="6" a="1"/>
  <c r="N76" i="6"/>
  <c r="J77" i="6" a="1"/>
  <c r="J77" i="6"/>
  <c r="K77" i="6" a="1"/>
  <c r="K77" i="6"/>
  <c r="L77" i="6" a="1"/>
  <c r="L77" i="6"/>
  <c r="M77" i="6" a="1"/>
  <c r="M77" i="6"/>
  <c r="N77" i="6" a="1"/>
  <c r="N77" i="6"/>
  <c r="J78" i="6" a="1"/>
  <c r="J78" i="6"/>
  <c r="K78" i="6" a="1"/>
  <c r="K78" i="6"/>
  <c r="L78" i="6" a="1"/>
  <c r="L78" i="6"/>
  <c r="M78" i="6" a="1"/>
  <c r="M78" i="6"/>
  <c r="N78" i="6" a="1"/>
  <c r="N78" i="6"/>
  <c r="J79" i="6" a="1"/>
  <c r="J79" i="6"/>
  <c r="K79" i="6" a="1"/>
  <c r="K79" i="6"/>
  <c r="L79" i="6" a="1"/>
  <c r="L79" i="6"/>
  <c r="M79" i="6" a="1"/>
  <c r="M79" i="6"/>
  <c r="N79" i="6" a="1"/>
  <c r="N79" i="6"/>
  <c r="J80" i="6" a="1"/>
  <c r="J80" i="6"/>
  <c r="K80" i="6" a="1"/>
  <c r="K80" i="6"/>
  <c r="L80" i="6" a="1"/>
  <c r="L80" i="6"/>
  <c r="M80" i="6" a="1"/>
  <c r="M80" i="6"/>
  <c r="N80" i="6" a="1"/>
  <c r="N80" i="6"/>
  <c r="J81" i="6" a="1"/>
  <c r="J81" i="6"/>
  <c r="K81" i="6" a="1"/>
  <c r="K81" i="6"/>
  <c r="L81" i="6" a="1"/>
  <c r="L81" i="6"/>
  <c r="M81" i="6" a="1"/>
  <c r="M81" i="6"/>
  <c r="N81" i="6" a="1"/>
  <c r="N81" i="6"/>
  <c r="J82" i="6" a="1"/>
  <c r="J82" i="6"/>
  <c r="K82" i="6" a="1"/>
  <c r="K82" i="6"/>
  <c r="L82" i="6" a="1"/>
  <c r="L82" i="6"/>
  <c r="M82" i="6" a="1"/>
  <c r="M82" i="6"/>
  <c r="N82" i="6" a="1"/>
  <c r="N82" i="6"/>
  <c r="J83" i="6" a="1"/>
  <c r="J83" i="6"/>
  <c r="K83" i="6" a="1"/>
  <c r="K83" i="6"/>
  <c r="L83" i="6" a="1"/>
  <c r="L83" i="6"/>
  <c r="M83" i="6" a="1"/>
  <c r="M83" i="6"/>
  <c r="N83" i="6" a="1"/>
  <c r="N83" i="6"/>
  <c r="J84" i="6" a="1"/>
  <c r="J84" i="6"/>
  <c r="K84" i="6" a="1"/>
  <c r="K84" i="6"/>
  <c r="L84" i="6" a="1"/>
  <c r="L84" i="6"/>
  <c r="M84" i="6" a="1"/>
  <c r="M84" i="6"/>
  <c r="N84" i="6" a="1"/>
  <c r="N84" i="6"/>
  <c r="J85" i="6" a="1"/>
  <c r="J85" i="6"/>
  <c r="K85" i="6" a="1"/>
  <c r="K85" i="6"/>
  <c r="L85" i="6" a="1"/>
  <c r="L85" i="6"/>
  <c r="M85" i="6" a="1"/>
  <c r="M85" i="6"/>
  <c r="N85" i="6" a="1"/>
  <c r="N85" i="6"/>
  <c r="J86" i="6" a="1"/>
  <c r="J86" i="6"/>
  <c r="K86" i="6" a="1"/>
  <c r="K86" i="6"/>
  <c r="L86" i="6" a="1"/>
  <c r="L86" i="6"/>
  <c r="M86" i="6" a="1"/>
  <c r="M86" i="6"/>
  <c r="N86" i="6" a="1"/>
  <c r="N86" i="6"/>
  <c r="J87" i="6" a="1"/>
  <c r="J87" i="6"/>
  <c r="K87" i="6" a="1"/>
  <c r="K87" i="6"/>
  <c r="L87" i="6" a="1"/>
  <c r="L87" i="6"/>
  <c r="M87" i="6" a="1"/>
  <c r="M87" i="6"/>
  <c r="N87" i="6" a="1"/>
  <c r="N87" i="6"/>
  <c r="J88" i="6" a="1"/>
  <c r="J88" i="6"/>
  <c r="K88" i="6" a="1"/>
  <c r="K88" i="6"/>
  <c r="L88" i="6" a="1"/>
  <c r="L88" i="6"/>
  <c r="M88" i="6" a="1"/>
  <c r="M88" i="6"/>
  <c r="N88" i="6" a="1"/>
  <c r="N88" i="6"/>
  <c r="J89" i="6" a="1"/>
  <c r="J89" i="6"/>
  <c r="K89" i="6" a="1"/>
  <c r="K89" i="6"/>
  <c r="L89" i="6" a="1"/>
  <c r="L89" i="6"/>
  <c r="M89" i="6" a="1"/>
  <c r="M89" i="6"/>
  <c r="N89" i="6" a="1"/>
  <c r="N89" i="6"/>
  <c r="J90" i="6" a="1"/>
  <c r="J90" i="6"/>
  <c r="K90" i="6" a="1"/>
  <c r="K90" i="6"/>
  <c r="L90" i="6" a="1"/>
  <c r="L90" i="6"/>
  <c r="M90" i="6" a="1"/>
  <c r="M90" i="6"/>
  <c r="N90" i="6" a="1"/>
  <c r="N90" i="6"/>
  <c r="J91" i="6" a="1"/>
  <c r="J91" i="6"/>
  <c r="K91" i="6" a="1"/>
  <c r="K91" i="6"/>
  <c r="L91" i="6" a="1"/>
  <c r="L91" i="6"/>
  <c r="M91" i="6" a="1"/>
  <c r="M91" i="6"/>
  <c r="N91" i="6" a="1"/>
  <c r="N91" i="6"/>
  <c r="J92" i="6" a="1"/>
  <c r="J92" i="6"/>
  <c r="K92" i="6" a="1"/>
  <c r="K92" i="6"/>
  <c r="L92" i="6" a="1"/>
  <c r="L92" i="6"/>
  <c r="M92" i="6" a="1"/>
  <c r="M92" i="6"/>
  <c r="N92" i="6" a="1"/>
  <c r="N92" i="6"/>
  <c r="J93" i="6" a="1"/>
  <c r="J93" i="6"/>
  <c r="K93" i="6" a="1"/>
  <c r="K93" i="6"/>
  <c r="L93" i="6" a="1"/>
  <c r="L93" i="6"/>
  <c r="M93" i="6" a="1"/>
  <c r="M93" i="6"/>
  <c r="N93" i="6" a="1"/>
  <c r="N93" i="6"/>
  <c r="J94" i="6" a="1"/>
  <c r="J94" i="6"/>
  <c r="K94" i="6" a="1"/>
  <c r="K94" i="6"/>
  <c r="L94" i="6" a="1"/>
  <c r="L94" i="6"/>
  <c r="M94" i="6" a="1"/>
  <c r="M94" i="6"/>
  <c r="N94" i="6" a="1"/>
  <c r="N94" i="6"/>
  <c r="J95" i="6" a="1"/>
  <c r="J95" i="6"/>
  <c r="K95" i="6" a="1"/>
  <c r="K95" i="6"/>
  <c r="L95" i="6" a="1"/>
  <c r="L95" i="6"/>
  <c r="M95" i="6" a="1"/>
  <c r="M95" i="6"/>
  <c r="N95" i="6" a="1"/>
  <c r="N95" i="6"/>
  <c r="J96" i="6" a="1"/>
  <c r="J96" i="6"/>
  <c r="K96" i="6" a="1"/>
  <c r="K96" i="6"/>
  <c r="L96" i="6" a="1"/>
  <c r="L96" i="6"/>
  <c r="M96" i="6" a="1"/>
  <c r="M96" i="6"/>
  <c r="N96" i="6" a="1"/>
  <c r="N96" i="6"/>
  <c r="J97" i="6" a="1"/>
  <c r="J97" i="6"/>
  <c r="K97" i="6" a="1"/>
  <c r="K97" i="6"/>
  <c r="L97" i="6" a="1"/>
  <c r="L97" i="6"/>
  <c r="M97" i="6" a="1"/>
  <c r="M97" i="6"/>
  <c r="N97" i="6" a="1"/>
  <c r="N97" i="6"/>
  <c r="J98" i="6" a="1"/>
  <c r="J98" i="6"/>
  <c r="K98" i="6" a="1"/>
  <c r="K98" i="6"/>
  <c r="L98" i="6" a="1"/>
  <c r="L98" i="6"/>
  <c r="M98" i="6" a="1"/>
  <c r="M98" i="6"/>
  <c r="N98" i="6" a="1"/>
  <c r="N98" i="6"/>
  <c r="J99" i="6" a="1"/>
  <c r="J99" i="6"/>
  <c r="K99" i="6" a="1"/>
  <c r="K99" i="6"/>
  <c r="L99" i="6" a="1"/>
  <c r="L99" i="6"/>
  <c r="M99" i="6" a="1"/>
  <c r="M99" i="6"/>
  <c r="N99" i="6" a="1"/>
  <c r="N99" i="6"/>
  <c r="J100" i="6" a="1"/>
  <c r="J100" i="6"/>
  <c r="K100" i="6" a="1"/>
  <c r="K100" i="6"/>
  <c r="L100" i="6" a="1"/>
  <c r="L100" i="6"/>
  <c r="M100" i="6" a="1"/>
  <c r="M100" i="6"/>
  <c r="N100" i="6" a="1"/>
  <c r="N100" i="6"/>
  <c r="J101" i="6" a="1"/>
  <c r="J101" i="6"/>
  <c r="K101" i="6" a="1"/>
  <c r="K101" i="6"/>
  <c r="L101" i="6" a="1"/>
  <c r="L101" i="6"/>
  <c r="M101" i="6" a="1"/>
  <c r="M101" i="6"/>
  <c r="N101" i="6" a="1"/>
  <c r="N101" i="6"/>
  <c r="J102" i="6" a="1"/>
  <c r="J102" i="6"/>
  <c r="K102" i="6" a="1"/>
  <c r="K102" i="6"/>
  <c r="L102" i="6" a="1"/>
  <c r="L102" i="6"/>
  <c r="M102" i="6" a="1"/>
  <c r="M102" i="6"/>
  <c r="N102" i="6" a="1"/>
  <c r="N102" i="6"/>
  <c r="J103" i="6" a="1"/>
  <c r="J103" i="6"/>
  <c r="K103" i="6" a="1"/>
  <c r="K103" i="6"/>
  <c r="L103" i="6" a="1"/>
  <c r="L103" i="6"/>
  <c r="M103" i="6" a="1"/>
  <c r="M103" i="6"/>
  <c r="N103" i="6" a="1"/>
  <c r="N103" i="6"/>
  <c r="J104" i="6" a="1"/>
  <c r="J104" i="6"/>
  <c r="K104" i="6" a="1"/>
  <c r="K104" i="6"/>
  <c r="L104" i="6" a="1"/>
  <c r="L104" i="6"/>
  <c r="M104" i="6" a="1"/>
  <c r="M104" i="6"/>
  <c r="N104" i="6" a="1"/>
  <c r="N104" i="6"/>
  <c r="J105" i="6" a="1"/>
  <c r="J105" i="6"/>
  <c r="K105" i="6" a="1"/>
  <c r="K105" i="6"/>
  <c r="L105" i="6" a="1"/>
  <c r="L105" i="6"/>
  <c r="M105" i="6" a="1"/>
  <c r="M105" i="6"/>
  <c r="N105" i="6" a="1"/>
  <c r="N105" i="6"/>
  <c r="J106" i="6" a="1"/>
  <c r="J106" i="6"/>
  <c r="K106" i="6" a="1"/>
  <c r="K106" i="6"/>
  <c r="L106" i="6" a="1"/>
  <c r="L106" i="6"/>
  <c r="M106" i="6" a="1"/>
  <c r="M106" i="6"/>
  <c r="N106" i="6" a="1"/>
  <c r="N106" i="6"/>
  <c r="J107" i="6" a="1"/>
  <c r="J107" i="6"/>
  <c r="K107" i="6" a="1"/>
  <c r="K107" i="6"/>
  <c r="L107" i="6" a="1"/>
  <c r="L107" i="6"/>
  <c r="M107" i="6" a="1"/>
  <c r="M107" i="6"/>
  <c r="N107" i="6" a="1"/>
  <c r="N107" i="6"/>
  <c r="J108" i="6" a="1"/>
  <c r="J108" i="6"/>
  <c r="K108" i="6" a="1"/>
  <c r="K108" i="6"/>
  <c r="L108" i="6" a="1"/>
  <c r="L108" i="6"/>
  <c r="M108" i="6" a="1"/>
  <c r="M108" i="6"/>
  <c r="N108" i="6" a="1"/>
  <c r="N108" i="6"/>
  <c r="J109" i="6" a="1"/>
  <c r="J109" i="6"/>
  <c r="K109" i="6" a="1"/>
  <c r="K109" i="6"/>
  <c r="L109" i="6" a="1"/>
  <c r="L109" i="6"/>
  <c r="M109" i="6" a="1"/>
  <c r="M109" i="6"/>
  <c r="N109" i="6" a="1"/>
  <c r="N109" i="6"/>
  <c r="J110" i="6" a="1"/>
  <c r="J110" i="6"/>
  <c r="K110" i="6" a="1"/>
  <c r="K110" i="6"/>
  <c r="L110" i="6" a="1"/>
  <c r="L110" i="6"/>
  <c r="M110" i="6" a="1"/>
  <c r="M110" i="6"/>
  <c r="N110" i="6" a="1"/>
  <c r="N110" i="6"/>
  <c r="J111" i="6" a="1"/>
  <c r="J111" i="6"/>
  <c r="K111" i="6" a="1"/>
  <c r="K111" i="6"/>
  <c r="L111" i="6" a="1"/>
  <c r="L111" i="6"/>
  <c r="M111" i="6" a="1"/>
  <c r="M111" i="6"/>
  <c r="N111" i="6" a="1"/>
  <c r="N111" i="6"/>
  <c r="J112" i="6" a="1"/>
  <c r="J112" i="6"/>
  <c r="K112" i="6" a="1"/>
  <c r="K112" i="6"/>
  <c r="L112" i="6" a="1"/>
  <c r="L112" i="6"/>
  <c r="M112" i="6" a="1"/>
  <c r="M112" i="6"/>
  <c r="N112" i="6" a="1"/>
  <c r="N112" i="6"/>
  <c r="J113" i="6" a="1"/>
  <c r="J113" i="6"/>
  <c r="K113" i="6" a="1"/>
  <c r="K113" i="6"/>
  <c r="L113" i="6" a="1"/>
  <c r="L113" i="6"/>
  <c r="M113" i="6" a="1"/>
  <c r="M113" i="6"/>
  <c r="N113" i="6" a="1"/>
  <c r="N113" i="6"/>
  <c r="J114" i="6" a="1"/>
  <c r="J114" i="6"/>
  <c r="K114" i="6" a="1"/>
  <c r="K114" i="6"/>
  <c r="L114" i="6" a="1"/>
  <c r="L114" i="6"/>
  <c r="M114" i="6" a="1"/>
  <c r="M114" i="6"/>
  <c r="N114" i="6" a="1"/>
  <c r="N114" i="6"/>
  <c r="J115" i="6" a="1"/>
  <c r="J115" i="6"/>
  <c r="K115" i="6" a="1"/>
  <c r="K115" i="6"/>
  <c r="L115" i="6" a="1"/>
  <c r="L115" i="6"/>
  <c r="M115" i="6" a="1"/>
  <c r="M115" i="6"/>
  <c r="N115" i="6" a="1"/>
  <c r="N115" i="6"/>
  <c r="J116" i="6" a="1"/>
  <c r="J116" i="6"/>
  <c r="K116" i="6" a="1"/>
  <c r="K116" i="6"/>
  <c r="L116" i="6" a="1"/>
  <c r="L116" i="6"/>
  <c r="M116" i="6" a="1"/>
  <c r="M116" i="6"/>
  <c r="N116" i="6" a="1"/>
  <c r="N116" i="6"/>
  <c r="J117" i="6" a="1"/>
  <c r="J117" i="6"/>
  <c r="K117" i="6" a="1"/>
  <c r="K117" i="6"/>
  <c r="L117" i="6" a="1"/>
  <c r="L117" i="6"/>
  <c r="M117" i="6" a="1"/>
  <c r="M117" i="6"/>
  <c r="N117" i="6" a="1"/>
  <c r="N117" i="6"/>
  <c r="J118" i="6" a="1"/>
  <c r="J118" i="6"/>
  <c r="K118" i="6" a="1"/>
  <c r="K118" i="6"/>
  <c r="L118" i="6" a="1"/>
  <c r="L118" i="6"/>
  <c r="M118" i="6" a="1"/>
  <c r="M118" i="6"/>
  <c r="N118" i="6" a="1"/>
  <c r="N118" i="6"/>
  <c r="J119" i="6" a="1"/>
  <c r="J119" i="6"/>
  <c r="K119" i="6" a="1"/>
  <c r="K119" i="6"/>
  <c r="L119" i="6" a="1"/>
  <c r="L119" i="6"/>
  <c r="M119" i="6" a="1"/>
  <c r="M119" i="6"/>
  <c r="N119" i="6" a="1"/>
  <c r="N119" i="6"/>
  <c r="J120" i="6" a="1"/>
  <c r="J120" i="6"/>
  <c r="K120" i="6" a="1"/>
  <c r="K120" i="6"/>
  <c r="L120" i="6" a="1"/>
  <c r="L120" i="6"/>
  <c r="M120" i="6" a="1"/>
  <c r="M120" i="6"/>
  <c r="N120" i="6" a="1"/>
  <c r="N120" i="6"/>
  <c r="J121" i="6" a="1"/>
  <c r="J121" i="6"/>
  <c r="K121" i="6" a="1"/>
  <c r="K121" i="6"/>
  <c r="L121" i="6" a="1"/>
  <c r="L121" i="6"/>
  <c r="M121" i="6" a="1"/>
  <c r="M121" i="6"/>
  <c r="N121" i="6" a="1"/>
  <c r="N121" i="6"/>
  <c r="J122" i="6" a="1"/>
  <c r="J122" i="6"/>
  <c r="K122" i="6" a="1"/>
  <c r="K122" i="6"/>
  <c r="L122" i="6" a="1"/>
  <c r="L122" i="6"/>
  <c r="M122" i="6" a="1"/>
  <c r="M122" i="6"/>
  <c r="N122" i="6" a="1"/>
  <c r="N122" i="6"/>
  <c r="J123" i="6" a="1"/>
  <c r="J123" i="6"/>
  <c r="K123" i="6" a="1"/>
  <c r="K123" i="6"/>
  <c r="L123" i="6" a="1"/>
  <c r="L123" i="6"/>
  <c r="M123" i="6" a="1"/>
  <c r="M123" i="6"/>
  <c r="N123" i="6" a="1"/>
  <c r="N123" i="6"/>
  <c r="J124" i="6" a="1"/>
  <c r="J124" i="6"/>
  <c r="K124" i="6" a="1"/>
  <c r="K124" i="6"/>
  <c r="L124" i="6" a="1"/>
  <c r="L124" i="6"/>
  <c r="M124" i="6" a="1"/>
  <c r="M124" i="6"/>
  <c r="N124" i="6" a="1"/>
  <c r="N124" i="6"/>
  <c r="J125" i="6" a="1"/>
  <c r="J125" i="6"/>
  <c r="K125" i="6" a="1"/>
  <c r="K125" i="6"/>
  <c r="L125" i="6" a="1"/>
  <c r="L125" i="6"/>
  <c r="M125" i="6" a="1"/>
  <c r="M125" i="6"/>
  <c r="N125" i="6" a="1"/>
  <c r="N125" i="6"/>
  <c r="J126" i="6" a="1"/>
  <c r="J126" i="6"/>
  <c r="K126" i="6" a="1"/>
  <c r="K126" i="6"/>
  <c r="L126" i="6" a="1"/>
  <c r="L126" i="6"/>
  <c r="M126" i="6" a="1"/>
  <c r="M126" i="6"/>
  <c r="N126" i="6" a="1"/>
  <c r="N126" i="6"/>
  <c r="J127" i="6" a="1"/>
  <c r="J127" i="6"/>
  <c r="K127" i="6" a="1"/>
  <c r="K127" i="6"/>
  <c r="L127" i="6" a="1"/>
  <c r="L127" i="6"/>
  <c r="M127" i="6" a="1"/>
  <c r="M127" i="6"/>
  <c r="N127" i="6" a="1"/>
  <c r="N127" i="6"/>
  <c r="J128" i="6" a="1"/>
  <c r="J128" i="6"/>
  <c r="K128" i="6" a="1"/>
  <c r="K128" i="6"/>
  <c r="L128" i="6" a="1"/>
  <c r="L128" i="6"/>
  <c r="M128" i="6" a="1"/>
  <c r="M128" i="6"/>
  <c r="N128" i="6" a="1"/>
  <c r="N128" i="6"/>
  <c r="J129" i="6" a="1"/>
  <c r="J129" i="6"/>
  <c r="K129" i="6" a="1"/>
  <c r="K129" i="6"/>
  <c r="L129" i="6" a="1"/>
  <c r="L129" i="6"/>
  <c r="M129" i="6" a="1"/>
  <c r="M129" i="6"/>
  <c r="N129" i="6" a="1"/>
  <c r="N129" i="6"/>
  <c r="J130" i="6" a="1"/>
  <c r="J130" i="6"/>
  <c r="K130" i="6" a="1"/>
  <c r="K130" i="6"/>
  <c r="L130" i="6" a="1"/>
  <c r="L130" i="6"/>
  <c r="M130" i="6" a="1"/>
  <c r="M130" i="6"/>
  <c r="N130" i="6" a="1"/>
  <c r="N130" i="6"/>
  <c r="J131" i="6" a="1"/>
  <c r="J131" i="6"/>
  <c r="K131" i="6" a="1"/>
  <c r="K131" i="6"/>
  <c r="L131" i="6" a="1"/>
  <c r="L131" i="6"/>
  <c r="M131" i="6" a="1"/>
  <c r="M131" i="6"/>
  <c r="N131" i="6" a="1"/>
  <c r="N131" i="6"/>
  <c r="J132" i="6" a="1"/>
  <c r="J132" i="6"/>
  <c r="K132" i="6" a="1"/>
  <c r="K132" i="6"/>
  <c r="L132" i="6" a="1"/>
  <c r="L132" i="6"/>
  <c r="M132" i="6" a="1"/>
  <c r="M132" i="6"/>
  <c r="N132" i="6" a="1"/>
  <c r="N132" i="6"/>
  <c r="J133" i="6" a="1"/>
  <c r="J133" i="6"/>
  <c r="K133" i="6" a="1"/>
  <c r="K133" i="6"/>
  <c r="L133" i="6" a="1"/>
  <c r="L133" i="6"/>
  <c r="M133" i="6" a="1"/>
  <c r="M133" i="6"/>
  <c r="N133" i="6" a="1"/>
  <c r="N133" i="6"/>
  <c r="J134" i="6" a="1"/>
  <c r="J134" i="6"/>
  <c r="K134" i="6" a="1"/>
  <c r="K134" i="6"/>
  <c r="L134" i="6" a="1"/>
  <c r="L134" i="6"/>
  <c r="M134" i="6" a="1"/>
  <c r="M134" i="6"/>
  <c r="N134" i="6" a="1"/>
  <c r="N134" i="6"/>
  <c r="J135" i="6" a="1"/>
  <c r="J135" i="6"/>
  <c r="K135" i="6" a="1"/>
  <c r="K135" i="6"/>
  <c r="L135" i="6" a="1"/>
  <c r="L135" i="6"/>
  <c r="M135" i="6" a="1"/>
  <c r="M135" i="6"/>
  <c r="N135" i="6" a="1"/>
  <c r="N135" i="6"/>
  <c r="J136" i="6" a="1"/>
  <c r="J136" i="6"/>
  <c r="K136" i="6" a="1"/>
  <c r="K136" i="6"/>
  <c r="L136" i="6" a="1"/>
  <c r="L136" i="6"/>
  <c r="M136" i="6" a="1"/>
  <c r="M136" i="6"/>
  <c r="N136" i="6" a="1"/>
  <c r="N136" i="6"/>
  <c r="J137" i="6" a="1"/>
  <c r="J137" i="6"/>
  <c r="K137" i="6" a="1"/>
  <c r="K137" i="6"/>
  <c r="L137" i="6" a="1"/>
  <c r="L137" i="6"/>
  <c r="M137" i="6" a="1"/>
  <c r="M137" i="6"/>
  <c r="N137" i="6" a="1"/>
  <c r="N137" i="6"/>
  <c r="J138" i="6" a="1"/>
  <c r="J138" i="6"/>
  <c r="K138" i="6" a="1"/>
  <c r="K138" i="6"/>
  <c r="L138" i="6" a="1"/>
  <c r="L138" i="6"/>
  <c r="M138" i="6" a="1"/>
  <c r="M138" i="6"/>
  <c r="N138" i="6" a="1"/>
  <c r="N138" i="6"/>
  <c r="J139" i="6" a="1"/>
  <c r="J139" i="6"/>
  <c r="K139" i="6" a="1"/>
  <c r="K139" i="6"/>
  <c r="L139" i="6" a="1"/>
  <c r="L139" i="6"/>
  <c r="M139" i="6" a="1"/>
  <c r="M139" i="6"/>
  <c r="N139" i="6" a="1"/>
  <c r="N139" i="6"/>
  <c r="J140" i="6" a="1"/>
  <c r="J140" i="6"/>
  <c r="K140" i="6" a="1"/>
  <c r="K140" i="6"/>
  <c r="L140" i="6" a="1"/>
  <c r="L140" i="6"/>
  <c r="M140" i="6" a="1"/>
  <c r="M140" i="6"/>
  <c r="N140" i="6" a="1"/>
  <c r="N140" i="6"/>
  <c r="J141" i="6" a="1"/>
  <c r="J141" i="6"/>
  <c r="K141" i="6" a="1"/>
  <c r="K141" i="6"/>
  <c r="L141" i="6" a="1"/>
  <c r="L141" i="6"/>
  <c r="M141" i="6" a="1"/>
  <c r="M141" i="6"/>
  <c r="N141" i="6" a="1"/>
  <c r="N141" i="6"/>
  <c r="J142" i="6" a="1"/>
  <c r="J142" i="6"/>
  <c r="K142" i="6" a="1"/>
  <c r="K142" i="6"/>
  <c r="L142" i="6" a="1"/>
  <c r="L142" i="6"/>
  <c r="M142" i="6" a="1"/>
  <c r="M142" i="6"/>
  <c r="N142" i="6" a="1"/>
  <c r="N142" i="6"/>
  <c r="J143" i="6" a="1"/>
  <c r="J143" i="6"/>
  <c r="K143" i="6" a="1"/>
  <c r="K143" i="6"/>
  <c r="L143" i="6" a="1"/>
  <c r="L143" i="6"/>
  <c r="M143" i="6" a="1"/>
  <c r="M143" i="6"/>
  <c r="N143" i="6" a="1"/>
  <c r="N143" i="6"/>
  <c r="J144" i="6" a="1"/>
  <c r="J144" i="6"/>
  <c r="K144" i="6" a="1"/>
  <c r="K144" i="6"/>
  <c r="L144" i="6" a="1"/>
  <c r="L144" i="6"/>
  <c r="M144" i="6" a="1"/>
  <c r="M144" i="6"/>
  <c r="N144" i="6" a="1"/>
  <c r="N144" i="6"/>
  <c r="J145" i="6" a="1"/>
  <c r="J145" i="6"/>
  <c r="K145" i="6" a="1"/>
  <c r="K145" i="6"/>
  <c r="L145" i="6" a="1"/>
  <c r="L145" i="6"/>
  <c r="M145" i="6" a="1"/>
  <c r="M145" i="6"/>
  <c r="N145" i="6" a="1"/>
  <c r="N145" i="6"/>
  <c r="J146" i="6" a="1"/>
  <c r="J146" i="6"/>
  <c r="K146" i="6" a="1"/>
  <c r="K146" i="6"/>
  <c r="L146" i="6" a="1"/>
  <c r="L146" i="6"/>
  <c r="M146" i="6" a="1"/>
  <c r="M146" i="6"/>
  <c r="N146" i="6" a="1"/>
  <c r="N146" i="6"/>
  <c r="J147" i="6" a="1"/>
  <c r="J147" i="6"/>
  <c r="K147" i="6" a="1"/>
  <c r="K147" i="6"/>
  <c r="L147" i="6" a="1"/>
  <c r="L147" i="6"/>
  <c r="M147" i="6" a="1"/>
  <c r="M147" i="6"/>
  <c r="N147" i="6" a="1"/>
  <c r="N147" i="6"/>
  <c r="J148" i="6" a="1"/>
  <c r="J148" i="6"/>
  <c r="K148" i="6" a="1"/>
  <c r="K148" i="6"/>
  <c r="L148" i="6" a="1"/>
  <c r="L148" i="6"/>
  <c r="M148" i="6" a="1"/>
  <c r="M148" i="6"/>
  <c r="N148" i="6" a="1"/>
  <c r="N148" i="6"/>
  <c r="J149" i="6" a="1"/>
  <c r="J149" i="6"/>
  <c r="K149" i="6" a="1"/>
  <c r="K149" i="6"/>
  <c r="L149" i="6" a="1"/>
  <c r="L149" i="6"/>
  <c r="M149" i="6" a="1"/>
  <c r="M149" i="6"/>
  <c r="N149" i="6" a="1"/>
  <c r="N149" i="6"/>
  <c r="J150" i="6" a="1"/>
  <c r="J150" i="6"/>
  <c r="K150" i="6" a="1"/>
  <c r="K150" i="6"/>
  <c r="L150" i="6" a="1"/>
  <c r="L150" i="6"/>
  <c r="M150" i="6" a="1"/>
  <c r="M150" i="6"/>
  <c r="N150" i="6" a="1"/>
  <c r="N150" i="6"/>
  <c r="J151" i="6" a="1"/>
  <c r="J151" i="6"/>
  <c r="K151" i="6" a="1"/>
  <c r="K151" i="6"/>
  <c r="L151" i="6" a="1"/>
  <c r="L151" i="6"/>
  <c r="M151" i="6" a="1"/>
  <c r="M151" i="6"/>
  <c r="N151" i="6" a="1"/>
  <c r="N151" i="6"/>
  <c r="J152" i="6" a="1"/>
  <c r="J152" i="6"/>
  <c r="K152" i="6" a="1"/>
  <c r="K152" i="6"/>
  <c r="L152" i="6" a="1"/>
  <c r="L152" i="6"/>
  <c r="M152" i="6" a="1"/>
  <c r="M152" i="6"/>
  <c r="N152" i="6" a="1"/>
  <c r="N152" i="6"/>
  <c r="J153" i="6" a="1"/>
  <c r="J153" i="6"/>
  <c r="K153" i="6" a="1"/>
  <c r="K153" i="6"/>
  <c r="L153" i="6" a="1"/>
  <c r="L153" i="6"/>
  <c r="M153" i="6" a="1"/>
  <c r="M153" i="6"/>
  <c r="N153" i="6" a="1"/>
  <c r="N153" i="6"/>
  <c r="J154" i="6" a="1"/>
  <c r="J154" i="6"/>
  <c r="K154" i="6" a="1"/>
  <c r="K154" i="6"/>
  <c r="L154" i="6" a="1"/>
  <c r="L154" i="6"/>
  <c r="M154" i="6" a="1"/>
  <c r="M154" i="6"/>
  <c r="N154" i="6" a="1"/>
  <c r="N154" i="6"/>
  <c r="J155" i="6" a="1"/>
  <c r="J155" i="6"/>
  <c r="K155" i="6" a="1"/>
  <c r="K155" i="6"/>
  <c r="L155" i="6" a="1"/>
  <c r="L155" i="6"/>
  <c r="M155" i="6" a="1"/>
  <c r="M155" i="6"/>
  <c r="N155" i="6" a="1"/>
  <c r="N155" i="6"/>
  <c r="J156" i="6" a="1"/>
  <c r="J156" i="6"/>
  <c r="K156" i="6" a="1"/>
  <c r="K156" i="6"/>
  <c r="L156" i="6" a="1"/>
  <c r="L156" i="6"/>
  <c r="M156" i="6" a="1"/>
  <c r="M156" i="6"/>
  <c r="N156" i="6" a="1"/>
  <c r="N156" i="6"/>
  <c r="J157" i="6" a="1"/>
  <c r="J157" i="6"/>
  <c r="K157" i="6" a="1"/>
  <c r="K157" i="6"/>
  <c r="L157" i="6" a="1"/>
  <c r="L157" i="6"/>
  <c r="M157" i="6" a="1"/>
  <c r="M157" i="6"/>
  <c r="N157" i="6" a="1"/>
  <c r="N157" i="6"/>
  <c r="J158" i="6" a="1"/>
  <c r="J158" i="6"/>
  <c r="K158" i="6" a="1"/>
  <c r="K158" i="6"/>
  <c r="L158" i="6" a="1"/>
  <c r="L158" i="6"/>
  <c r="M158" i="6" a="1"/>
  <c r="M158" i="6"/>
  <c r="N158" i="6" a="1"/>
  <c r="N158" i="6"/>
  <c r="J159" i="6" a="1"/>
  <c r="J159" i="6"/>
  <c r="K159" i="6" a="1"/>
  <c r="K159" i="6"/>
  <c r="L159" i="6" a="1"/>
  <c r="L159" i="6"/>
  <c r="M159" i="6" a="1"/>
  <c r="M159" i="6"/>
  <c r="N159" i="6" a="1"/>
  <c r="N159" i="6"/>
  <c r="J160" i="6" a="1"/>
  <c r="J160" i="6"/>
  <c r="K160" i="6" a="1"/>
  <c r="K160" i="6"/>
  <c r="L160" i="6" a="1"/>
  <c r="L160" i="6"/>
  <c r="M160" i="6" a="1"/>
  <c r="M160" i="6"/>
  <c r="N160" i="6" a="1"/>
  <c r="N160" i="6"/>
  <c r="J161" i="6" a="1"/>
  <c r="J161" i="6"/>
  <c r="K161" i="6" a="1"/>
  <c r="K161" i="6"/>
  <c r="L161" i="6" a="1"/>
  <c r="L161" i="6"/>
  <c r="M161" i="6" a="1"/>
  <c r="M161" i="6"/>
  <c r="N161" i="6" a="1"/>
  <c r="N161" i="6"/>
  <c r="J162" i="6" a="1"/>
  <c r="J162" i="6"/>
  <c r="K162" i="6" a="1"/>
  <c r="K162" i="6"/>
  <c r="L162" i="6" a="1"/>
  <c r="L162" i="6"/>
  <c r="M162" i="6" a="1"/>
  <c r="M162" i="6"/>
  <c r="N162" i="6" a="1"/>
  <c r="N162" i="6"/>
  <c r="J163" i="6" a="1"/>
  <c r="J163" i="6"/>
  <c r="K163" i="6" a="1"/>
  <c r="K163" i="6"/>
  <c r="L163" i="6" a="1"/>
  <c r="L163" i="6"/>
  <c r="M163" i="6" a="1"/>
  <c r="M163" i="6"/>
  <c r="N163" i="6" a="1"/>
  <c r="N163" i="6"/>
  <c r="J164" i="6" a="1"/>
  <c r="J164" i="6"/>
  <c r="K164" i="6" a="1"/>
  <c r="K164" i="6"/>
  <c r="L164" i="6" a="1"/>
  <c r="L164" i="6"/>
  <c r="M164" i="6" a="1"/>
  <c r="M164" i="6"/>
  <c r="N164" i="6" a="1"/>
  <c r="N164" i="6"/>
  <c r="J165" i="6" a="1"/>
  <c r="J165" i="6"/>
  <c r="K165" i="6" a="1"/>
  <c r="K165" i="6"/>
  <c r="L165" i="6" a="1"/>
  <c r="L165" i="6"/>
  <c r="M165" i="6" a="1"/>
  <c r="M165" i="6"/>
  <c r="N165" i="6" a="1"/>
  <c r="N165" i="6"/>
  <c r="J166" i="6" a="1"/>
  <c r="J166" i="6"/>
  <c r="K166" i="6" a="1"/>
  <c r="K166" i="6"/>
  <c r="L166" i="6" a="1"/>
  <c r="L166" i="6"/>
  <c r="M166" i="6" a="1"/>
  <c r="M166" i="6"/>
  <c r="N166" i="6" a="1"/>
  <c r="N166" i="6"/>
  <c r="J167" i="6" a="1"/>
  <c r="J167" i="6"/>
  <c r="K167" i="6" a="1"/>
  <c r="K167" i="6"/>
  <c r="L167" i="6" a="1"/>
  <c r="L167" i="6"/>
  <c r="M167" i="6" a="1"/>
  <c r="M167" i="6"/>
  <c r="N167" i="6" a="1"/>
  <c r="N167" i="6"/>
  <c r="J168" i="6" a="1"/>
  <c r="J168" i="6"/>
  <c r="K168" i="6" a="1"/>
  <c r="K168" i="6"/>
  <c r="L168" i="6" a="1"/>
  <c r="L168" i="6"/>
  <c r="M168" i="6" a="1"/>
  <c r="M168" i="6"/>
  <c r="N168" i="6" a="1"/>
  <c r="N168" i="6"/>
  <c r="J169" i="6" a="1"/>
  <c r="J169" i="6"/>
  <c r="K169" i="6" a="1"/>
  <c r="K169" i="6"/>
  <c r="L169" i="6" a="1"/>
  <c r="L169" i="6"/>
  <c r="M169" i="6" a="1"/>
  <c r="M169" i="6"/>
  <c r="N169" i="6" a="1"/>
  <c r="N169" i="6"/>
  <c r="J170" i="6" a="1"/>
  <c r="J170" i="6"/>
  <c r="K170" i="6" a="1"/>
  <c r="K170" i="6"/>
  <c r="L170" i="6" a="1"/>
  <c r="L170" i="6"/>
  <c r="M170" i="6" a="1"/>
  <c r="M170" i="6"/>
  <c r="N170" i="6" a="1"/>
  <c r="N170" i="6"/>
  <c r="J171" i="6" a="1"/>
  <c r="J171" i="6"/>
  <c r="K171" i="6" a="1"/>
  <c r="K171" i="6"/>
  <c r="L171" i="6" a="1"/>
  <c r="L171" i="6"/>
  <c r="M171" i="6" a="1"/>
  <c r="M171" i="6"/>
  <c r="N171" i="6" a="1"/>
  <c r="N171" i="6"/>
  <c r="J172" i="6" a="1"/>
  <c r="J172" i="6"/>
  <c r="K172" i="6" a="1"/>
  <c r="K172" i="6"/>
  <c r="L172" i="6" a="1"/>
  <c r="L172" i="6"/>
  <c r="M172" i="6" a="1"/>
  <c r="M172" i="6"/>
  <c r="N172" i="6" a="1"/>
  <c r="N172" i="6"/>
  <c r="J173" i="6" a="1"/>
  <c r="J173" i="6"/>
  <c r="K173" i="6" a="1"/>
  <c r="K173" i="6"/>
  <c r="L173" i="6" a="1"/>
  <c r="L173" i="6"/>
  <c r="M173" i="6" a="1"/>
  <c r="M173" i="6"/>
  <c r="N173" i="6" a="1"/>
  <c r="N173" i="6"/>
  <c r="J174" i="6" a="1"/>
  <c r="J174" i="6"/>
  <c r="K174" i="6" a="1"/>
  <c r="K174" i="6"/>
  <c r="L174" i="6" a="1"/>
  <c r="L174" i="6"/>
  <c r="M174" i="6" a="1"/>
  <c r="M174" i="6"/>
  <c r="N174" i="6" a="1"/>
  <c r="N174" i="6"/>
  <c r="J175" i="6" a="1"/>
  <c r="J175" i="6"/>
  <c r="K175" i="6" a="1"/>
  <c r="K175" i="6"/>
  <c r="L175" i="6" a="1"/>
  <c r="L175" i="6"/>
  <c r="M175" i="6" a="1"/>
  <c r="M175" i="6"/>
  <c r="N175" i="6" a="1"/>
  <c r="N175" i="6"/>
  <c r="J176" i="6" a="1"/>
  <c r="J176" i="6"/>
  <c r="K176" i="6" a="1"/>
  <c r="K176" i="6"/>
  <c r="L176" i="6" a="1"/>
  <c r="L176" i="6"/>
  <c r="M176" i="6" a="1"/>
  <c r="M176" i="6"/>
  <c r="N176" i="6" a="1"/>
  <c r="N176" i="6"/>
  <c r="J177" i="6" a="1"/>
  <c r="J177" i="6"/>
  <c r="K177" i="6" a="1"/>
  <c r="K177" i="6"/>
  <c r="L177" i="6" a="1"/>
  <c r="L177" i="6"/>
  <c r="M177" i="6" a="1"/>
  <c r="M177" i="6"/>
  <c r="N177" i="6" a="1"/>
  <c r="N177" i="6"/>
  <c r="J178" i="6" a="1"/>
  <c r="J178" i="6"/>
  <c r="K178" i="6" a="1"/>
  <c r="K178" i="6"/>
  <c r="L178" i="6" a="1"/>
  <c r="L178" i="6"/>
  <c r="M178" i="6" a="1"/>
  <c r="M178" i="6"/>
  <c r="N178" i="6" a="1"/>
  <c r="N178" i="6"/>
  <c r="J179" i="6" a="1"/>
  <c r="J179" i="6"/>
  <c r="K179" i="6" a="1"/>
  <c r="K179" i="6"/>
  <c r="L179" i="6" a="1"/>
  <c r="L179" i="6"/>
  <c r="M179" i="6" a="1"/>
  <c r="M179" i="6"/>
  <c r="N179" i="6" a="1"/>
  <c r="N179" i="6"/>
  <c r="J180" i="6" a="1"/>
  <c r="J180" i="6"/>
  <c r="K180" i="6" a="1"/>
  <c r="K180" i="6"/>
  <c r="L180" i="6" a="1"/>
  <c r="L180" i="6"/>
  <c r="M180" i="6" a="1"/>
  <c r="M180" i="6"/>
  <c r="N180" i="6" a="1"/>
  <c r="N180" i="6"/>
  <c r="J181" i="6" a="1"/>
  <c r="J181" i="6"/>
  <c r="K181" i="6" a="1"/>
  <c r="K181" i="6"/>
  <c r="L181" i="6" a="1"/>
  <c r="L181" i="6"/>
  <c r="M181" i="6" a="1"/>
  <c r="M181" i="6"/>
  <c r="N181" i="6" a="1"/>
  <c r="N181" i="6"/>
  <c r="J182" i="6" a="1"/>
  <c r="J182" i="6"/>
  <c r="K182" i="6" a="1"/>
  <c r="K182" i="6"/>
  <c r="L182" i="6" a="1"/>
  <c r="L182" i="6"/>
  <c r="M182" i="6" a="1"/>
  <c r="M182" i="6"/>
  <c r="N182" i="6" a="1"/>
  <c r="N182" i="6"/>
  <c r="J183" i="6" a="1"/>
  <c r="J183" i="6"/>
  <c r="K183" i="6" a="1"/>
  <c r="K183" i="6"/>
  <c r="L183" i="6" a="1"/>
  <c r="L183" i="6"/>
  <c r="M183" i="6" a="1"/>
  <c r="M183" i="6"/>
  <c r="N183" i="6" a="1"/>
  <c r="N183" i="6"/>
  <c r="J184" i="6" a="1"/>
  <c r="J184" i="6"/>
  <c r="K184" i="6" a="1"/>
  <c r="K184" i="6"/>
  <c r="L184" i="6" a="1"/>
  <c r="L184" i="6"/>
  <c r="M184" i="6" a="1"/>
  <c r="M184" i="6"/>
  <c r="N184" i="6" a="1"/>
  <c r="N184" i="6"/>
  <c r="J185" i="6" a="1"/>
  <c r="J185" i="6"/>
  <c r="K185" i="6" a="1"/>
  <c r="K185" i="6"/>
  <c r="L185" i="6" a="1"/>
  <c r="L185" i="6"/>
  <c r="M185" i="6" a="1"/>
  <c r="M185" i="6"/>
  <c r="N185" i="6" a="1"/>
  <c r="N185" i="6"/>
  <c r="J186" i="6" a="1"/>
  <c r="J186" i="6"/>
  <c r="K186" i="6" a="1"/>
  <c r="K186" i="6"/>
  <c r="L186" i="6" a="1"/>
  <c r="L186" i="6"/>
  <c r="M186" i="6" a="1"/>
  <c r="M186" i="6"/>
  <c r="N186" i="6" a="1"/>
  <c r="N186" i="6"/>
  <c r="J187" i="6" a="1"/>
  <c r="J187" i="6"/>
  <c r="K187" i="6" a="1"/>
  <c r="K187" i="6"/>
  <c r="L187" i="6" a="1"/>
  <c r="L187" i="6"/>
  <c r="M187" i="6" a="1"/>
  <c r="M187" i="6"/>
  <c r="N187" i="6" a="1"/>
  <c r="N187" i="6"/>
  <c r="J188" i="6" a="1"/>
  <c r="J188" i="6"/>
  <c r="K188" i="6" a="1"/>
  <c r="K188" i="6"/>
  <c r="L188" i="6" a="1"/>
  <c r="L188" i="6"/>
  <c r="M188" i="6" a="1"/>
  <c r="M188" i="6"/>
  <c r="N188" i="6" a="1"/>
  <c r="N188" i="6"/>
  <c r="J189" i="6" a="1"/>
  <c r="J189" i="6"/>
  <c r="K189" i="6" a="1"/>
  <c r="K189" i="6"/>
  <c r="L189" i="6" a="1"/>
  <c r="L189" i="6"/>
  <c r="M189" i="6" a="1"/>
  <c r="M189" i="6"/>
  <c r="N189" i="6" a="1"/>
  <c r="N189" i="6"/>
  <c r="J216" i="5" a="1"/>
  <c r="J216" i="5"/>
  <c r="K216" i="5" a="1"/>
  <c r="K216" i="5"/>
  <c r="L216" i="5" a="1"/>
  <c r="L216" i="5"/>
  <c r="M216" i="5" a="1"/>
  <c r="M216" i="5"/>
  <c r="N216" i="5" a="1"/>
  <c r="N216" i="5"/>
  <c r="J217" i="5" a="1"/>
  <c r="J217" i="5"/>
  <c r="K217" i="5" a="1"/>
  <c r="K217" i="5"/>
  <c r="L217" i="5" a="1"/>
  <c r="L217" i="5"/>
  <c r="M217" i="5" a="1"/>
  <c r="M217" i="5"/>
  <c r="N217" i="5" a="1"/>
  <c r="N217" i="5"/>
  <c r="J218" i="5" a="1"/>
  <c r="J218" i="5"/>
  <c r="K218" i="5" a="1"/>
  <c r="K218" i="5"/>
  <c r="L218" i="5" a="1"/>
  <c r="L218" i="5"/>
  <c r="M218" i="5" a="1"/>
  <c r="M218" i="5"/>
  <c r="N218" i="5" a="1"/>
  <c r="N218" i="5"/>
  <c r="J219" i="5" a="1"/>
  <c r="J219" i="5"/>
  <c r="K219" i="5" a="1"/>
  <c r="K219" i="5"/>
  <c r="L219" i="5" a="1"/>
  <c r="L219" i="5"/>
  <c r="M219" i="5" a="1"/>
  <c r="M219" i="5"/>
  <c r="N219" i="5" a="1"/>
  <c r="N219" i="5"/>
  <c r="J220" i="5" a="1"/>
  <c r="J220" i="5"/>
  <c r="K220" i="5" a="1"/>
  <c r="K220" i="5"/>
  <c r="L220" i="5" a="1"/>
  <c r="L220" i="5"/>
  <c r="M220" i="5" a="1"/>
  <c r="M220" i="5"/>
  <c r="N220" i="5" a="1"/>
  <c r="N220" i="5"/>
  <c r="H8" i="5"/>
  <c r="H11" i="5"/>
  <c r="J21" i="5" a="1"/>
  <c r="J21" i="5"/>
  <c r="K21" i="5" a="1"/>
  <c r="K21" i="5"/>
  <c r="L21" i="5" a="1"/>
  <c r="L21" i="5"/>
  <c r="M21" i="5" a="1"/>
  <c r="M21" i="5"/>
  <c r="N21" i="5" a="1"/>
  <c r="N21" i="5"/>
  <c r="J22" i="5" a="1"/>
  <c r="J22" i="5"/>
  <c r="K22" i="5" a="1"/>
  <c r="K22" i="5"/>
  <c r="L22" i="5" a="1"/>
  <c r="L22" i="5"/>
  <c r="M22" i="5" a="1"/>
  <c r="M22" i="5"/>
  <c r="N22" i="5" a="1"/>
  <c r="N22" i="5"/>
  <c r="J23" i="5" a="1"/>
  <c r="J23" i="5"/>
  <c r="K23" i="5" a="1"/>
  <c r="K23" i="5"/>
  <c r="L23" i="5" a="1"/>
  <c r="L23" i="5"/>
  <c r="M23" i="5" a="1"/>
  <c r="M23" i="5"/>
  <c r="N23" i="5" a="1"/>
  <c r="N23" i="5"/>
  <c r="J24" i="5" a="1"/>
  <c r="J24" i="5"/>
  <c r="K24" i="5" a="1"/>
  <c r="K24" i="5"/>
  <c r="L24" i="5" a="1"/>
  <c r="L24" i="5"/>
  <c r="M24" i="5" a="1"/>
  <c r="M24" i="5"/>
  <c r="N24" i="5" a="1"/>
  <c r="N24" i="5"/>
  <c r="J25" i="5" a="1"/>
  <c r="J25" i="5"/>
  <c r="K25" i="5" a="1"/>
  <c r="K25" i="5"/>
  <c r="L25" i="5" a="1"/>
  <c r="L25" i="5"/>
  <c r="M25" i="5" a="1"/>
  <c r="M25" i="5"/>
  <c r="N25" i="5" a="1"/>
  <c r="N25" i="5"/>
  <c r="J26" i="5" a="1"/>
  <c r="J26" i="5"/>
  <c r="K26" i="5" a="1"/>
  <c r="K26" i="5"/>
  <c r="L26" i="5" a="1"/>
  <c r="L26" i="5"/>
  <c r="M26" i="5" a="1"/>
  <c r="M26" i="5"/>
  <c r="N26" i="5" a="1"/>
  <c r="N26" i="5"/>
  <c r="J27" i="5" a="1"/>
  <c r="J27" i="5"/>
  <c r="K27" i="5" a="1"/>
  <c r="K27" i="5"/>
  <c r="L27" i="5" a="1"/>
  <c r="L27" i="5"/>
  <c r="M27" i="5" a="1"/>
  <c r="M27" i="5"/>
  <c r="N27" i="5" a="1"/>
  <c r="N27" i="5"/>
  <c r="J28" i="5" a="1"/>
  <c r="J28" i="5"/>
  <c r="K28" i="5" a="1"/>
  <c r="K28" i="5"/>
  <c r="L28" i="5" a="1"/>
  <c r="L28" i="5"/>
  <c r="M28" i="5" a="1"/>
  <c r="M28" i="5"/>
  <c r="N28" i="5" a="1"/>
  <c r="N28" i="5"/>
  <c r="J29" i="5" a="1"/>
  <c r="J29" i="5"/>
  <c r="K29" i="5" a="1"/>
  <c r="K29" i="5"/>
  <c r="L29" i="5" a="1"/>
  <c r="L29" i="5"/>
  <c r="M29" i="5" a="1"/>
  <c r="M29" i="5"/>
  <c r="N29" i="5" a="1"/>
  <c r="N29" i="5"/>
  <c r="J30" i="5" a="1"/>
  <c r="J30" i="5"/>
  <c r="K30" i="5" a="1"/>
  <c r="K30" i="5"/>
  <c r="L30" i="5" a="1"/>
  <c r="L30" i="5"/>
  <c r="M30" i="5" a="1"/>
  <c r="M30" i="5"/>
  <c r="N30" i="5" a="1"/>
  <c r="N30" i="5"/>
  <c r="J31" i="5" a="1"/>
  <c r="J31" i="5"/>
  <c r="K31" i="5" a="1"/>
  <c r="K31" i="5"/>
  <c r="L31" i="5" a="1"/>
  <c r="L31" i="5"/>
  <c r="M31" i="5" a="1"/>
  <c r="M31" i="5"/>
  <c r="N31" i="5" a="1"/>
  <c r="N31" i="5"/>
  <c r="J32" i="5" a="1"/>
  <c r="J32" i="5"/>
  <c r="K32" i="5" a="1"/>
  <c r="K32" i="5"/>
  <c r="L32" i="5" a="1"/>
  <c r="L32" i="5"/>
  <c r="M32" i="5" a="1"/>
  <c r="M32" i="5"/>
  <c r="N32" i="5" a="1"/>
  <c r="N32" i="5"/>
  <c r="J33" i="5" a="1"/>
  <c r="J33" i="5"/>
  <c r="K33" i="5" a="1"/>
  <c r="K33" i="5"/>
  <c r="L33" i="5" a="1"/>
  <c r="L33" i="5"/>
  <c r="M33" i="5" a="1"/>
  <c r="M33" i="5"/>
  <c r="N33" i="5" a="1"/>
  <c r="N33" i="5"/>
  <c r="J34" i="5" a="1"/>
  <c r="J34" i="5"/>
  <c r="K34" i="5" a="1"/>
  <c r="K34" i="5"/>
  <c r="L34" i="5" a="1"/>
  <c r="L34" i="5"/>
  <c r="M34" i="5" a="1"/>
  <c r="M34" i="5"/>
  <c r="N34" i="5" a="1"/>
  <c r="N34" i="5"/>
  <c r="J35" i="5" a="1"/>
  <c r="J35" i="5"/>
  <c r="K35" i="5" a="1"/>
  <c r="K35" i="5"/>
  <c r="L35" i="5" a="1"/>
  <c r="L35" i="5"/>
  <c r="M35" i="5" a="1"/>
  <c r="M35" i="5"/>
  <c r="N35" i="5" a="1"/>
  <c r="N35" i="5"/>
  <c r="J36" i="5" a="1"/>
  <c r="J36" i="5"/>
  <c r="K36" i="5" a="1"/>
  <c r="K36" i="5"/>
  <c r="L36" i="5" a="1"/>
  <c r="L36" i="5"/>
  <c r="M36" i="5" a="1"/>
  <c r="M36" i="5"/>
  <c r="N36" i="5" a="1"/>
  <c r="N36" i="5"/>
  <c r="J37" i="5" a="1"/>
  <c r="J37" i="5"/>
  <c r="K37" i="5" a="1"/>
  <c r="K37" i="5"/>
  <c r="L37" i="5" a="1"/>
  <c r="L37" i="5"/>
  <c r="M37" i="5" a="1"/>
  <c r="M37" i="5"/>
  <c r="N37" i="5" a="1"/>
  <c r="N37" i="5"/>
  <c r="J38" i="5" a="1"/>
  <c r="J38" i="5"/>
  <c r="K38" i="5" a="1"/>
  <c r="K38" i="5"/>
  <c r="L38" i="5" a="1"/>
  <c r="L38" i="5"/>
  <c r="M38" i="5" a="1"/>
  <c r="M38" i="5"/>
  <c r="N38" i="5" a="1"/>
  <c r="N38" i="5"/>
  <c r="J39" i="5" a="1"/>
  <c r="J39" i="5"/>
  <c r="K39" i="5" a="1"/>
  <c r="K39" i="5"/>
  <c r="L39" i="5" a="1"/>
  <c r="L39" i="5"/>
  <c r="M39" i="5" a="1"/>
  <c r="M39" i="5"/>
  <c r="N39" i="5" a="1"/>
  <c r="N39" i="5"/>
  <c r="J40" i="5" a="1"/>
  <c r="J40" i="5"/>
  <c r="K40" i="5" a="1"/>
  <c r="K40" i="5"/>
  <c r="L40" i="5" a="1"/>
  <c r="L40" i="5"/>
  <c r="M40" i="5" a="1"/>
  <c r="M40" i="5"/>
  <c r="N40" i="5" a="1"/>
  <c r="N40" i="5"/>
  <c r="J41" i="5" a="1"/>
  <c r="J41" i="5"/>
  <c r="K41" i="5" a="1"/>
  <c r="K41" i="5"/>
  <c r="L41" i="5" a="1"/>
  <c r="L41" i="5"/>
  <c r="M41" i="5" a="1"/>
  <c r="M41" i="5"/>
  <c r="N41" i="5" a="1"/>
  <c r="N41" i="5"/>
  <c r="J42" i="5" a="1"/>
  <c r="J42" i="5"/>
  <c r="K42" i="5" a="1"/>
  <c r="K42" i="5"/>
  <c r="L42" i="5" a="1"/>
  <c r="L42" i="5"/>
  <c r="M42" i="5" a="1"/>
  <c r="M42" i="5"/>
  <c r="N42" i="5" a="1"/>
  <c r="N42" i="5"/>
  <c r="J43" i="5" a="1"/>
  <c r="J43" i="5"/>
  <c r="K43" i="5" a="1"/>
  <c r="K43" i="5"/>
  <c r="L43" i="5" a="1"/>
  <c r="L43" i="5"/>
  <c r="M43" i="5" a="1"/>
  <c r="M43" i="5"/>
  <c r="N43" i="5" a="1"/>
  <c r="N43" i="5"/>
  <c r="J44" i="5" a="1"/>
  <c r="J44" i="5"/>
  <c r="K44" i="5" a="1"/>
  <c r="K44" i="5"/>
  <c r="L44" i="5" a="1"/>
  <c r="L44" i="5"/>
  <c r="M44" i="5" a="1"/>
  <c r="M44" i="5"/>
  <c r="N44" i="5" a="1"/>
  <c r="N44" i="5"/>
  <c r="J45" i="5" a="1"/>
  <c r="J45" i="5"/>
  <c r="K45" i="5" a="1"/>
  <c r="K45" i="5"/>
  <c r="L45" i="5" a="1"/>
  <c r="L45" i="5"/>
  <c r="M45" i="5" a="1"/>
  <c r="M45" i="5"/>
  <c r="N45" i="5" a="1"/>
  <c r="N45" i="5"/>
  <c r="J46" i="5" a="1"/>
  <c r="J46" i="5"/>
  <c r="K46" i="5" a="1"/>
  <c r="K46" i="5"/>
  <c r="L46" i="5" a="1"/>
  <c r="L46" i="5"/>
  <c r="M46" i="5" a="1"/>
  <c r="M46" i="5"/>
  <c r="N46" i="5" a="1"/>
  <c r="N46" i="5"/>
  <c r="J47" i="5" a="1"/>
  <c r="J47" i="5"/>
  <c r="K47" i="5" a="1"/>
  <c r="K47" i="5"/>
  <c r="L47" i="5" a="1"/>
  <c r="L47" i="5"/>
  <c r="M47" i="5" a="1"/>
  <c r="M47" i="5"/>
  <c r="N47" i="5" a="1"/>
  <c r="N47" i="5"/>
  <c r="J48" i="5" a="1"/>
  <c r="J48" i="5"/>
  <c r="K48" i="5" a="1"/>
  <c r="K48" i="5"/>
  <c r="L48" i="5" a="1"/>
  <c r="L48" i="5"/>
  <c r="M48" i="5" a="1"/>
  <c r="M48" i="5"/>
  <c r="N48" i="5" a="1"/>
  <c r="N48" i="5"/>
  <c r="J49" i="5" a="1"/>
  <c r="J49" i="5"/>
  <c r="K49" i="5" a="1"/>
  <c r="K49" i="5"/>
  <c r="L49" i="5" a="1"/>
  <c r="L49" i="5"/>
  <c r="M49" i="5" a="1"/>
  <c r="M49" i="5"/>
  <c r="N49" i="5" a="1"/>
  <c r="N49" i="5"/>
  <c r="J50" i="5" a="1"/>
  <c r="J50" i="5"/>
  <c r="K50" i="5" a="1"/>
  <c r="K50" i="5"/>
  <c r="L50" i="5" a="1"/>
  <c r="L50" i="5"/>
  <c r="M50" i="5" a="1"/>
  <c r="M50" i="5"/>
  <c r="N50" i="5" a="1"/>
  <c r="N50" i="5"/>
  <c r="J51" i="5" a="1"/>
  <c r="J51" i="5"/>
  <c r="K51" i="5" a="1"/>
  <c r="K51" i="5"/>
  <c r="L51" i="5" a="1"/>
  <c r="L51" i="5"/>
  <c r="M51" i="5" a="1"/>
  <c r="M51" i="5"/>
  <c r="N51" i="5" a="1"/>
  <c r="N51" i="5"/>
  <c r="J52" i="5" a="1"/>
  <c r="J52" i="5"/>
  <c r="K52" i="5" a="1"/>
  <c r="K52" i="5"/>
  <c r="L52" i="5" a="1"/>
  <c r="L52" i="5"/>
  <c r="M52" i="5" a="1"/>
  <c r="M52" i="5"/>
  <c r="N52" i="5" a="1"/>
  <c r="N52" i="5"/>
  <c r="J53" i="5" a="1"/>
  <c r="J53" i="5"/>
  <c r="K53" i="5" a="1"/>
  <c r="K53" i="5"/>
  <c r="L53" i="5" a="1"/>
  <c r="L53" i="5"/>
  <c r="M53" i="5" a="1"/>
  <c r="M53" i="5"/>
  <c r="N53" i="5" a="1"/>
  <c r="N53" i="5"/>
  <c r="J54" i="5" a="1"/>
  <c r="J54" i="5"/>
  <c r="K54" i="5" a="1"/>
  <c r="K54" i="5"/>
  <c r="L54" i="5" a="1"/>
  <c r="L54" i="5"/>
  <c r="M54" i="5" a="1"/>
  <c r="M54" i="5"/>
  <c r="N54" i="5" a="1"/>
  <c r="N54" i="5"/>
  <c r="J55" i="5" a="1"/>
  <c r="J55" i="5"/>
  <c r="K55" i="5" a="1"/>
  <c r="K55" i="5"/>
  <c r="L55" i="5" a="1"/>
  <c r="L55" i="5"/>
  <c r="M55" i="5" a="1"/>
  <c r="M55" i="5"/>
  <c r="N55" i="5" a="1"/>
  <c r="N55" i="5"/>
  <c r="J56" i="5" a="1"/>
  <c r="J56" i="5"/>
  <c r="K56" i="5" a="1"/>
  <c r="K56" i="5"/>
  <c r="L56" i="5" a="1"/>
  <c r="L56" i="5"/>
  <c r="M56" i="5" a="1"/>
  <c r="M56" i="5"/>
  <c r="N56" i="5" a="1"/>
  <c r="N56" i="5"/>
  <c r="J57" i="5" a="1"/>
  <c r="J57" i="5"/>
  <c r="K57" i="5" a="1"/>
  <c r="K57" i="5"/>
  <c r="L57" i="5" a="1"/>
  <c r="L57" i="5"/>
  <c r="M57" i="5" a="1"/>
  <c r="M57" i="5"/>
  <c r="N57" i="5" a="1"/>
  <c r="N57" i="5"/>
  <c r="J58" i="5" a="1"/>
  <c r="J58" i="5"/>
  <c r="K58" i="5" a="1"/>
  <c r="K58" i="5"/>
  <c r="L58" i="5" a="1"/>
  <c r="L58" i="5"/>
  <c r="M58" i="5" a="1"/>
  <c r="M58" i="5"/>
  <c r="N58" i="5" a="1"/>
  <c r="N58" i="5"/>
  <c r="J59" i="5" a="1"/>
  <c r="J59" i="5"/>
  <c r="K59" i="5" a="1"/>
  <c r="K59" i="5"/>
  <c r="L59" i="5" a="1"/>
  <c r="L59" i="5"/>
  <c r="M59" i="5" a="1"/>
  <c r="M59" i="5"/>
  <c r="N59" i="5" a="1"/>
  <c r="N59" i="5"/>
  <c r="J60" i="5" a="1"/>
  <c r="J60" i="5"/>
  <c r="K60" i="5" a="1"/>
  <c r="K60" i="5"/>
  <c r="L60" i="5" a="1"/>
  <c r="L60" i="5"/>
  <c r="M60" i="5" a="1"/>
  <c r="M60" i="5"/>
  <c r="N60" i="5" a="1"/>
  <c r="N60" i="5"/>
  <c r="J61" i="5" a="1"/>
  <c r="J61" i="5"/>
  <c r="K61" i="5" a="1"/>
  <c r="K61" i="5"/>
  <c r="L61" i="5" a="1"/>
  <c r="L61" i="5"/>
  <c r="M61" i="5" a="1"/>
  <c r="M61" i="5"/>
  <c r="N61" i="5" a="1"/>
  <c r="N61" i="5"/>
  <c r="J62" i="5" a="1"/>
  <c r="J62" i="5"/>
  <c r="K62" i="5" a="1"/>
  <c r="K62" i="5"/>
  <c r="L62" i="5" a="1"/>
  <c r="L62" i="5"/>
  <c r="M62" i="5" a="1"/>
  <c r="M62" i="5"/>
  <c r="N62" i="5" a="1"/>
  <c r="N62" i="5"/>
  <c r="J63" i="5" a="1"/>
  <c r="J63" i="5"/>
  <c r="K63" i="5" a="1"/>
  <c r="K63" i="5"/>
  <c r="L63" i="5" a="1"/>
  <c r="L63" i="5"/>
  <c r="M63" i="5" a="1"/>
  <c r="M63" i="5"/>
  <c r="N63" i="5" a="1"/>
  <c r="N63" i="5"/>
  <c r="J64" i="5" a="1"/>
  <c r="J64" i="5"/>
  <c r="K64" i="5" a="1"/>
  <c r="K64" i="5"/>
  <c r="L64" i="5" a="1"/>
  <c r="L64" i="5"/>
  <c r="M64" i="5" a="1"/>
  <c r="M64" i="5"/>
  <c r="N64" i="5" a="1"/>
  <c r="N64" i="5"/>
  <c r="J65" i="5" a="1"/>
  <c r="J65" i="5"/>
  <c r="K65" i="5" a="1"/>
  <c r="K65" i="5"/>
  <c r="L65" i="5" a="1"/>
  <c r="L65" i="5"/>
  <c r="M65" i="5" a="1"/>
  <c r="M65" i="5"/>
  <c r="N65" i="5" a="1"/>
  <c r="N65" i="5"/>
  <c r="J66" i="5" a="1"/>
  <c r="J66" i="5"/>
  <c r="K66" i="5" a="1"/>
  <c r="K66" i="5"/>
  <c r="L66" i="5" a="1"/>
  <c r="L66" i="5"/>
  <c r="M66" i="5" a="1"/>
  <c r="M66" i="5"/>
  <c r="N66" i="5" a="1"/>
  <c r="N66" i="5"/>
  <c r="J67" i="5" a="1"/>
  <c r="J67" i="5"/>
  <c r="K67" i="5" a="1"/>
  <c r="K67" i="5"/>
  <c r="L67" i="5" a="1"/>
  <c r="L67" i="5"/>
  <c r="M67" i="5" a="1"/>
  <c r="M67" i="5"/>
  <c r="N67" i="5" a="1"/>
  <c r="N67" i="5"/>
  <c r="J68" i="5" a="1"/>
  <c r="J68" i="5"/>
  <c r="K68" i="5" a="1"/>
  <c r="K68" i="5"/>
  <c r="L68" i="5" a="1"/>
  <c r="L68" i="5"/>
  <c r="M68" i="5" a="1"/>
  <c r="M68" i="5"/>
  <c r="N68" i="5" a="1"/>
  <c r="N68" i="5"/>
  <c r="J69" i="5" a="1"/>
  <c r="J69" i="5"/>
  <c r="K69" i="5" a="1"/>
  <c r="K69" i="5"/>
  <c r="L69" i="5" a="1"/>
  <c r="L69" i="5"/>
  <c r="M69" i="5" a="1"/>
  <c r="M69" i="5"/>
  <c r="N69" i="5" a="1"/>
  <c r="N69" i="5"/>
  <c r="J70" i="5" a="1"/>
  <c r="J70" i="5"/>
  <c r="K70" i="5" a="1"/>
  <c r="K70" i="5"/>
  <c r="L70" i="5" a="1"/>
  <c r="L70" i="5"/>
  <c r="M70" i="5" a="1"/>
  <c r="M70" i="5"/>
  <c r="N70" i="5" a="1"/>
  <c r="N70" i="5"/>
  <c r="J71" i="5" a="1"/>
  <c r="J71" i="5"/>
  <c r="K71" i="5" a="1"/>
  <c r="K71" i="5"/>
  <c r="L71" i="5" a="1"/>
  <c r="L71" i="5"/>
  <c r="M71" i="5" a="1"/>
  <c r="M71" i="5"/>
  <c r="N71" i="5" a="1"/>
  <c r="N71" i="5"/>
  <c r="J72" i="5" a="1"/>
  <c r="J72" i="5"/>
  <c r="K72" i="5" a="1"/>
  <c r="K72" i="5"/>
  <c r="L72" i="5" a="1"/>
  <c r="L72" i="5"/>
  <c r="M72" i="5" a="1"/>
  <c r="M72" i="5"/>
  <c r="N72" i="5" a="1"/>
  <c r="N72" i="5"/>
  <c r="J73" i="5" a="1"/>
  <c r="J73" i="5"/>
  <c r="K73" i="5" a="1"/>
  <c r="K73" i="5"/>
  <c r="L73" i="5" a="1"/>
  <c r="L73" i="5"/>
  <c r="M73" i="5" a="1"/>
  <c r="M73" i="5"/>
  <c r="N73" i="5" a="1"/>
  <c r="N73" i="5"/>
  <c r="J74" i="5" a="1"/>
  <c r="J74" i="5"/>
  <c r="K74" i="5" a="1"/>
  <c r="K74" i="5"/>
  <c r="L74" i="5" a="1"/>
  <c r="L74" i="5"/>
  <c r="M74" i="5" a="1"/>
  <c r="M74" i="5"/>
  <c r="N74" i="5" a="1"/>
  <c r="N74" i="5"/>
  <c r="J75" i="5" a="1"/>
  <c r="J75" i="5"/>
  <c r="K75" i="5" a="1"/>
  <c r="K75" i="5"/>
  <c r="L75" i="5" a="1"/>
  <c r="L75" i="5"/>
  <c r="M75" i="5" a="1"/>
  <c r="M75" i="5"/>
  <c r="N75" i="5" a="1"/>
  <c r="N75" i="5"/>
  <c r="J76" i="5" a="1"/>
  <c r="J76" i="5"/>
  <c r="K76" i="5" a="1"/>
  <c r="K76" i="5"/>
  <c r="L76" i="5" a="1"/>
  <c r="L76" i="5"/>
  <c r="M76" i="5" a="1"/>
  <c r="M76" i="5"/>
  <c r="N76" i="5" a="1"/>
  <c r="N76" i="5"/>
  <c r="J77" i="5" a="1"/>
  <c r="J77" i="5"/>
  <c r="K77" i="5" a="1"/>
  <c r="K77" i="5"/>
  <c r="L77" i="5" a="1"/>
  <c r="L77" i="5"/>
  <c r="M77" i="5" a="1"/>
  <c r="M77" i="5"/>
  <c r="N77" i="5" a="1"/>
  <c r="N77" i="5"/>
  <c r="J78" i="5" a="1"/>
  <c r="J78" i="5"/>
  <c r="K78" i="5" a="1"/>
  <c r="K78" i="5"/>
  <c r="L78" i="5" a="1"/>
  <c r="L78" i="5"/>
  <c r="M78" i="5" a="1"/>
  <c r="M78" i="5"/>
  <c r="N78" i="5" a="1"/>
  <c r="N78" i="5"/>
  <c r="J79" i="5" a="1"/>
  <c r="J79" i="5"/>
  <c r="K79" i="5" a="1"/>
  <c r="K79" i="5"/>
  <c r="L79" i="5" a="1"/>
  <c r="L79" i="5"/>
  <c r="M79" i="5" a="1"/>
  <c r="M79" i="5"/>
  <c r="N79" i="5" a="1"/>
  <c r="N79" i="5"/>
  <c r="J80" i="5" a="1"/>
  <c r="J80" i="5"/>
  <c r="K80" i="5" a="1"/>
  <c r="K80" i="5"/>
  <c r="L80" i="5" a="1"/>
  <c r="L80" i="5"/>
  <c r="M80" i="5" a="1"/>
  <c r="M80" i="5"/>
  <c r="N80" i="5" a="1"/>
  <c r="N80" i="5"/>
  <c r="J81" i="5" a="1"/>
  <c r="J81" i="5"/>
  <c r="K81" i="5" a="1"/>
  <c r="K81" i="5"/>
  <c r="L81" i="5" a="1"/>
  <c r="L81" i="5"/>
  <c r="M81" i="5" a="1"/>
  <c r="M81" i="5"/>
  <c r="N81" i="5" a="1"/>
  <c r="N81" i="5"/>
  <c r="J82" i="5" a="1"/>
  <c r="J82" i="5"/>
  <c r="K82" i="5" a="1"/>
  <c r="K82" i="5"/>
  <c r="L82" i="5" a="1"/>
  <c r="L82" i="5"/>
  <c r="M82" i="5" a="1"/>
  <c r="M82" i="5"/>
  <c r="N82" i="5" a="1"/>
  <c r="N82" i="5"/>
  <c r="J83" i="5" a="1"/>
  <c r="J83" i="5"/>
  <c r="K83" i="5" a="1"/>
  <c r="K83" i="5"/>
  <c r="L83" i="5" a="1"/>
  <c r="L83" i="5"/>
  <c r="M83" i="5" a="1"/>
  <c r="M83" i="5"/>
  <c r="N83" i="5" a="1"/>
  <c r="N83" i="5"/>
  <c r="J84" i="5" a="1"/>
  <c r="J84" i="5"/>
  <c r="K84" i="5" a="1"/>
  <c r="K84" i="5"/>
  <c r="L84" i="5" a="1"/>
  <c r="L84" i="5"/>
  <c r="M84" i="5" a="1"/>
  <c r="M84" i="5"/>
  <c r="N84" i="5" a="1"/>
  <c r="N84" i="5"/>
  <c r="J85" i="5" a="1"/>
  <c r="J85" i="5"/>
  <c r="K85" i="5" a="1"/>
  <c r="K85" i="5"/>
  <c r="L85" i="5" a="1"/>
  <c r="L85" i="5"/>
  <c r="M85" i="5" a="1"/>
  <c r="M85" i="5"/>
  <c r="N85" i="5" a="1"/>
  <c r="N85" i="5"/>
  <c r="J86" i="5" a="1"/>
  <c r="J86" i="5"/>
  <c r="K86" i="5" a="1"/>
  <c r="K86" i="5"/>
  <c r="L86" i="5" a="1"/>
  <c r="L86" i="5"/>
  <c r="M86" i="5" a="1"/>
  <c r="M86" i="5"/>
  <c r="N86" i="5" a="1"/>
  <c r="N86" i="5"/>
  <c r="J87" i="5" a="1"/>
  <c r="J87" i="5"/>
  <c r="K87" i="5" a="1"/>
  <c r="K87" i="5"/>
  <c r="L87" i="5" a="1"/>
  <c r="L87" i="5"/>
  <c r="M87" i="5" a="1"/>
  <c r="M87" i="5"/>
  <c r="N87" i="5" a="1"/>
  <c r="N87" i="5"/>
  <c r="J88" i="5" a="1"/>
  <c r="J88" i="5"/>
  <c r="K88" i="5" a="1"/>
  <c r="K88" i="5"/>
  <c r="L88" i="5" a="1"/>
  <c r="L88" i="5"/>
  <c r="M88" i="5" a="1"/>
  <c r="M88" i="5"/>
  <c r="N88" i="5" a="1"/>
  <c r="N88" i="5"/>
  <c r="J89" i="5" a="1"/>
  <c r="J89" i="5"/>
  <c r="K89" i="5" a="1"/>
  <c r="K89" i="5"/>
  <c r="L89" i="5" a="1"/>
  <c r="L89" i="5"/>
  <c r="M89" i="5" a="1"/>
  <c r="M89" i="5"/>
  <c r="N89" i="5" a="1"/>
  <c r="N89" i="5"/>
  <c r="J90" i="5" a="1"/>
  <c r="J90" i="5"/>
  <c r="K90" i="5" a="1"/>
  <c r="K90" i="5"/>
  <c r="L90" i="5" a="1"/>
  <c r="L90" i="5"/>
  <c r="M90" i="5" a="1"/>
  <c r="M90" i="5"/>
  <c r="N90" i="5" a="1"/>
  <c r="N90" i="5"/>
  <c r="J91" i="5" a="1"/>
  <c r="J91" i="5"/>
  <c r="K91" i="5" a="1"/>
  <c r="K91" i="5"/>
  <c r="L91" i="5" a="1"/>
  <c r="L91" i="5"/>
  <c r="M91" i="5" a="1"/>
  <c r="M91" i="5"/>
  <c r="N91" i="5" a="1"/>
  <c r="N91" i="5"/>
  <c r="J92" i="5" a="1"/>
  <c r="J92" i="5"/>
  <c r="K92" i="5" a="1"/>
  <c r="K92" i="5"/>
  <c r="L92" i="5" a="1"/>
  <c r="L92" i="5"/>
  <c r="M92" i="5" a="1"/>
  <c r="M92" i="5"/>
  <c r="N92" i="5" a="1"/>
  <c r="N92" i="5"/>
  <c r="J93" i="5" a="1"/>
  <c r="J93" i="5"/>
  <c r="K93" i="5" a="1"/>
  <c r="K93" i="5"/>
  <c r="L93" i="5" a="1"/>
  <c r="L93" i="5"/>
  <c r="M93" i="5" a="1"/>
  <c r="M93" i="5"/>
  <c r="N93" i="5" a="1"/>
  <c r="N93" i="5"/>
  <c r="J94" i="5" a="1"/>
  <c r="J94" i="5"/>
  <c r="K94" i="5" a="1"/>
  <c r="K94" i="5"/>
  <c r="L94" i="5" a="1"/>
  <c r="L94" i="5"/>
  <c r="M94" i="5" a="1"/>
  <c r="M94" i="5"/>
  <c r="N94" i="5" a="1"/>
  <c r="N94" i="5"/>
  <c r="J95" i="5" a="1"/>
  <c r="J95" i="5"/>
  <c r="K95" i="5" a="1"/>
  <c r="K95" i="5"/>
  <c r="L95" i="5" a="1"/>
  <c r="L95" i="5"/>
  <c r="M95" i="5" a="1"/>
  <c r="M95" i="5"/>
  <c r="N95" i="5" a="1"/>
  <c r="N95" i="5"/>
  <c r="J96" i="5" a="1"/>
  <c r="J96" i="5"/>
  <c r="K96" i="5" a="1"/>
  <c r="K96" i="5"/>
  <c r="L96" i="5" a="1"/>
  <c r="L96" i="5"/>
  <c r="M96" i="5" a="1"/>
  <c r="M96" i="5"/>
  <c r="N96" i="5" a="1"/>
  <c r="N96" i="5"/>
  <c r="J97" i="5" a="1"/>
  <c r="J97" i="5"/>
  <c r="K97" i="5" a="1"/>
  <c r="K97" i="5"/>
  <c r="L97" i="5" a="1"/>
  <c r="L97" i="5"/>
  <c r="M97" i="5" a="1"/>
  <c r="M97" i="5"/>
  <c r="N97" i="5" a="1"/>
  <c r="N97" i="5"/>
  <c r="J98" i="5" a="1"/>
  <c r="J98" i="5"/>
  <c r="K98" i="5" a="1"/>
  <c r="K98" i="5"/>
  <c r="L98" i="5" a="1"/>
  <c r="L98" i="5"/>
  <c r="M98" i="5" a="1"/>
  <c r="M98" i="5"/>
  <c r="N98" i="5" a="1"/>
  <c r="N98" i="5"/>
  <c r="J99" i="5" a="1"/>
  <c r="J99" i="5"/>
  <c r="K99" i="5" a="1"/>
  <c r="K99" i="5"/>
  <c r="L99" i="5" a="1"/>
  <c r="L99" i="5"/>
  <c r="M99" i="5" a="1"/>
  <c r="M99" i="5"/>
  <c r="N99" i="5" a="1"/>
  <c r="N99" i="5"/>
  <c r="J100" i="5" a="1"/>
  <c r="J100" i="5"/>
  <c r="K100" i="5" a="1"/>
  <c r="K100" i="5"/>
  <c r="L100" i="5" a="1"/>
  <c r="L100" i="5"/>
  <c r="M100" i="5" a="1"/>
  <c r="M100" i="5"/>
  <c r="N100" i="5" a="1"/>
  <c r="N100" i="5"/>
  <c r="J101" i="5" a="1"/>
  <c r="J101" i="5"/>
  <c r="K101" i="5" a="1"/>
  <c r="K101" i="5"/>
  <c r="L101" i="5" a="1"/>
  <c r="L101" i="5"/>
  <c r="M101" i="5" a="1"/>
  <c r="M101" i="5"/>
  <c r="N101" i="5" a="1"/>
  <c r="N101" i="5"/>
  <c r="J102" i="5" a="1"/>
  <c r="J102" i="5"/>
  <c r="K102" i="5" a="1"/>
  <c r="K102" i="5"/>
  <c r="L102" i="5" a="1"/>
  <c r="L102" i="5"/>
  <c r="M102" i="5" a="1"/>
  <c r="M102" i="5"/>
  <c r="N102" i="5" a="1"/>
  <c r="N102" i="5"/>
  <c r="J103" i="5" a="1"/>
  <c r="J103" i="5"/>
  <c r="K103" i="5" a="1"/>
  <c r="K103" i="5"/>
  <c r="L103" i="5" a="1"/>
  <c r="L103" i="5"/>
  <c r="M103" i="5" a="1"/>
  <c r="M103" i="5"/>
  <c r="N103" i="5" a="1"/>
  <c r="N103" i="5"/>
  <c r="J104" i="5" a="1"/>
  <c r="J104" i="5"/>
  <c r="K104" i="5" a="1"/>
  <c r="K104" i="5"/>
  <c r="L104" i="5" a="1"/>
  <c r="L104" i="5"/>
  <c r="M104" i="5" a="1"/>
  <c r="M104" i="5"/>
  <c r="N104" i="5" a="1"/>
  <c r="N104" i="5"/>
  <c r="J105" i="5" a="1"/>
  <c r="J105" i="5"/>
  <c r="K105" i="5" a="1"/>
  <c r="K105" i="5"/>
  <c r="L105" i="5" a="1"/>
  <c r="L105" i="5"/>
  <c r="M105" i="5" a="1"/>
  <c r="M105" i="5"/>
  <c r="N105" i="5" a="1"/>
  <c r="N105" i="5"/>
  <c r="J106" i="5" a="1"/>
  <c r="J106" i="5"/>
  <c r="K106" i="5" a="1"/>
  <c r="K106" i="5"/>
  <c r="L106" i="5" a="1"/>
  <c r="L106" i="5"/>
  <c r="M106" i="5" a="1"/>
  <c r="M106" i="5"/>
  <c r="N106" i="5" a="1"/>
  <c r="N106" i="5"/>
  <c r="J107" i="5" a="1"/>
  <c r="J107" i="5"/>
  <c r="K107" i="5" a="1"/>
  <c r="K107" i="5"/>
  <c r="L107" i="5" a="1"/>
  <c r="L107" i="5"/>
  <c r="M107" i="5" a="1"/>
  <c r="M107" i="5"/>
  <c r="N107" i="5" a="1"/>
  <c r="N107" i="5"/>
  <c r="J108" i="5" a="1"/>
  <c r="J108" i="5"/>
  <c r="K108" i="5" a="1"/>
  <c r="K108" i="5"/>
  <c r="L108" i="5" a="1"/>
  <c r="L108" i="5"/>
  <c r="M108" i="5" a="1"/>
  <c r="M108" i="5"/>
  <c r="N108" i="5" a="1"/>
  <c r="N108" i="5"/>
  <c r="J109" i="5" a="1"/>
  <c r="J109" i="5"/>
  <c r="K109" i="5" a="1"/>
  <c r="K109" i="5"/>
  <c r="L109" i="5" a="1"/>
  <c r="L109" i="5"/>
  <c r="M109" i="5" a="1"/>
  <c r="M109" i="5"/>
  <c r="N109" i="5" a="1"/>
  <c r="N109" i="5"/>
  <c r="J110" i="5" a="1"/>
  <c r="J110" i="5"/>
  <c r="K110" i="5" a="1"/>
  <c r="K110" i="5"/>
  <c r="L110" i="5" a="1"/>
  <c r="L110" i="5"/>
  <c r="M110" i="5" a="1"/>
  <c r="M110" i="5"/>
  <c r="N110" i="5" a="1"/>
  <c r="N110" i="5"/>
  <c r="J111" i="5" a="1"/>
  <c r="J111" i="5"/>
  <c r="K111" i="5" a="1"/>
  <c r="K111" i="5"/>
  <c r="L111" i="5" a="1"/>
  <c r="L111" i="5"/>
  <c r="M111" i="5" a="1"/>
  <c r="M111" i="5"/>
  <c r="N111" i="5" a="1"/>
  <c r="N111" i="5"/>
  <c r="J112" i="5" a="1"/>
  <c r="J112" i="5"/>
  <c r="K112" i="5" a="1"/>
  <c r="K112" i="5"/>
  <c r="L112" i="5" a="1"/>
  <c r="L112" i="5"/>
  <c r="M112" i="5" a="1"/>
  <c r="M112" i="5"/>
  <c r="N112" i="5" a="1"/>
  <c r="N112" i="5"/>
  <c r="J113" i="5" a="1"/>
  <c r="J113" i="5"/>
  <c r="K113" i="5" a="1"/>
  <c r="K113" i="5"/>
  <c r="L113" i="5" a="1"/>
  <c r="L113" i="5"/>
  <c r="M113" i="5" a="1"/>
  <c r="M113" i="5"/>
  <c r="N113" i="5" a="1"/>
  <c r="N113" i="5"/>
  <c r="J114" i="5" a="1"/>
  <c r="J114" i="5"/>
  <c r="K114" i="5" a="1"/>
  <c r="K114" i="5"/>
  <c r="L114" i="5" a="1"/>
  <c r="L114" i="5"/>
  <c r="M114" i="5" a="1"/>
  <c r="M114" i="5"/>
  <c r="N114" i="5" a="1"/>
  <c r="N114" i="5"/>
  <c r="J115" i="5" a="1"/>
  <c r="J115" i="5"/>
  <c r="K115" i="5" a="1"/>
  <c r="K115" i="5"/>
  <c r="L115" i="5" a="1"/>
  <c r="L115" i="5"/>
  <c r="M115" i="5" a="1"/>
  <c r="M115" i="5"/>
  <c r="N115" i="5" a="1"/>
  <c r="N115" i="5"/>
  <c r="J116" i="5" a="1"/>
  <c r="J116" i="5"/>
  <c r="K116" i="5" a="1"/>
  <c r="K116" i="5"/>
  <c r="L116" i="5" a="1"/>
  <c r="L116" i="5"/>
  <c r="M116" i="5" a="1"/>
  <c r="M116" i="5"/>
  <c r="N116" i="5" a="1"/>
  <c r="N116" i="5"/>
  <c r="J117" i="5" a="1"/>
  <c r="J117" i="5"/>
  <c r="K117" i="5" a="1"/>
  <c r="K117" i="5"/>
  <c r="L117" i="5" a="1"/>
  <c r="L117" i="5"/>
  <c r="M117" i="5" a="1"/>
  <c r="M117" i="5"/>
  <c r="N117" i="5" a="1"/>
  <c r="N117" i="5"/>
  <c r="J118" i="5" a="1"/>
  <c r="J118" i="5"/>
  <c r="K118" i="5" a="1"/>
  <c r="K118" i="5"/>
  <c r="L118" i="5" a="1"/>
  <c r="L118" i="5"/>
  <c r="M118" i="5" a="1"/>
  <c r="M118" i="5"/>
  <c r="N118" i="5" a="1"/>
  <c r="N118" i="5"/>
  <c r="J119" i="5" a="1"/>
  <c r="J119" i="5"/>
  <c r="K119" i="5" a="1"/>
  <c r="K119" i="5"/>
  <c r="L119" i="5" a="1"/>
  <c r="L119" i="5"/>
  <c r="M119" i="5" a="1"/>
  <c r="M119" i="5"/>
  <c r="N119" i="5" a="1"/>
  <c r="N119" i="5"/>
  <c r="J120" i="5" a="1"/>
  <c r="J120" i="5"/>
  <c r="K120" i="5" a="1"/>
  <c r="K120" i="5"/>
  <c r="L120" i="5" a="1"/>
  <c r="L120" i="5"/>
  <c r="M120" i="5" a="1"/>
  <c r="M120" i="5"/>
  <c r="N120" i="5" a="1"/>
  <c r="N120" i="5"/>
  <c r="J121" i="5" a="1"/>
  <c r="J121" i="5"/>
  <c r="K121" i="5" a="1"/>
  <c r="K121" i="5"/>
  <c r="L121" i="5" a="1"/>
  <c r="L121" i="5"/>
  <c r="M121" i="5" a="1"/>
  <c r="M121" i="5"/>
  <c r="N121" i="5" a="1"/>
  <c r="N121" i="5"/>
  <c r="J122" i="5" a="1"/>
  <c r="J122" i="5"/>
  <c r="K122" i="5" a="1"/>
  <c r="K122" i="5"/>
  <c r="L122" i="5" a="1"/>
  <c r="L122" i="5"/>
  <c r="M122" i="5" a="1"/>
  <c r="M122" i="5"/>
  <c r="N122" i="5" a="1"/>
  <c r="N122" i="5"/>
  <c r="J123" i="5" a="1"/>
  <c r="J123" i="5"/>
  <c r="K123" i="5" a="1"/>
  <c r="K123" i="5"/>
  <c r="L123" i="5" a="1"/>
  <c r="L123" i="5"/>
  <c r="M123" i="5" a="1"/>
  <c r="M123" i="5"/>
  <c r="N123" i="5" a="1"/>
  <c r="N123" i="5"/>
  <c r="J124" i="5" a="1"/>
  <c r="J124" i="5"/>
  <c r="K124" i="5" a="1"/>
  <c r="K124" i="5"/>
  <c r="L124" i="5" a="1"/>
  <c r="L124" i="5"/>
  <c r="M124" i="5" a="1"/>
  <c r="M124" i="5"/>
  <c r="N124" i="5" a="1"/>
  <c r="N124" i="5"/>
  <c r="J125" i="5" a="1"/>
  <c r="J125" i="5"/>
  <c r="K125" i="5" a="1"/>
  <c r="K125" i="5"/>
  <c r="L125" i="5" a="1"/>
  <c r="L125" i="5"/>
  <c r="M125" i="5" a="1"/>
  <c r="M125" i="5"/>
  <c r="N125" i="5" a="1"/>
  <c r="N125" i="5"/>
  <c r="J126" i="5" a="1"/>
  <c r="J126" i="5"/>
  <c r="K126" i="5" a="1"/>
  <c r="K126" i="5"/>
  <c r="L126" i="5" a="1"/>
  <c r="L126" i="5"/>
  <c r="M126" i="5" a="1"/>
  <c r="M126" i="5"/>
  <c r="N126" i="5" a="1"/>
  <c r="N126" i="5"/>
  <c r="J127" i="5" a="1"/>
  <c r="J127" i="5"/>
  <c r="K127" i="5" a="1"/>
  <c r="K127" i="5"/>
  <c r="L127" i="5" a="1"/>
  <c r="L127" i="5"/>
  <c r="M127" i="5" a="1"/>
  <c r="M127" i="5"/>
  <c r="N127" i="5" a="1"/>
  <c r="N127" i="5"/>
  <c r="J128" i="5" a="1"/>
  <c r="J128" i="5"/>
  <c r="K128" i="5" a="1"/>
  <c r="K128" i="5"/>
  <c r="L128" i="5" a="1"/>
  <c r="L128" i="5"/>
  <c r="M128" i="5" a="1"/>
  <c r="M128" i="5"/>
  <c r="N128" i="5" a="1"/>
  <c r="N128" i="5"/>
  <c r="J129" i="5" a="1"/>
  <c r="J129" i="5"/>
  <c r="K129" i="5" a="1"/>
  <c r="K129" i="5"/>
  <c r="L129" i="5" a="1"/>
  <c r="L129" i="5"/>
  <c r="M129" i="5" a="1"/>
  <c r="M129" i="5"/>
  <c r="N129" i="5" a="1"/>
  <c r="N129" i="5"/>
  <c r="J130" i="5" a="1"/>
  <c r="J130" i="5"/>
  <c r="K130" i="5" a="1"/>
  <c r="K130" i="5"/>
  <c r="L130" i="5" a="1"/>
  <c r="L130" i="5"/>
  <c r="M130" i="5" a="1"/>
  <c r="M130" i="5"/>
  <c r="N130" i="5" a="1"/>
  <c r="N130" i="5"/>
  <c r="J131" i="5" a="1"/>
  <c r="J131" i="5"/>
  <c r="K131" i="5" a="1"/>
  <c r="K131" i="5"/>
  <c r="L131" i="5" a="1"/>
  <c r="L131" i="5"/>
  <c r="M131" i="5" a="1"/>
  <c r="M131" i="5"/>
  <c r="N131" i="5" a="1"/>
  <c r="N131" i="5"/>
  <c r="J132" i="5" a="1"/>
  <c r="J132" i="5"/>
  <c r="K132" i="5" a="1"/>
  <c r="K132" i="5"/>
  <c r="L132" i="5" a="1"/>
  <c r="L132" i="5"/>
  <c r="M132" i="5" a="1"/>
  <c r="M132" i="5"/>
  <c r="N132" i="5" a="1"/>
  <c r="N132" i="5"/>
  <c r="J133" i="5" a="1"/>
  <c r="J133" i="5"/>
  <c r="K133" i="5" a="1"/>
  <c r="K133" i="5"/>
  <c r="L133" i="5" a="1"/>
  <c r="L133" i="5"/>
  <c r="M133" i="5" a="1"/>
  <c r="M133" i="5"/>
  <c r="N133" i="5" a="1"/>
  <c r="N133" i="5"/>
  <c r="J134" i="5" a="1"/>
  <c r="J134" i="5"/>
  <c r="K134" i="5" a="1"/>
  <c r="K134" i="5"/>
  <c r="L134" i="5" a="1"/>
  <c r="L134" i="5"/>
  <c r="M134" i="5" a="1"/>
  <c r="M134" i="5"/>
  <c r="N134" i="5" a="1"/>
  <c r="N134" i="5"/>
  <c r="J135" i="5" a="1"/>
  <c r="J135" i="5"/>
  <c r="K135" i="5" a="1"/>
  <c r="K135" i="5"/>
  <c r="L135" i="5" a="1"/>
  <c r="L135" i="5"/>
  <c r="M135" i="5" a="1"/>
  <c r="M135" i="5"/>
  <c r="N135" i="5" a="1"/>
  <c r="N135" i="5"/>
  <c r="J136" i="5" a="1"/>
  <c r="J136" i="5"/>
  <c r="K136" i="5" a="1"/>
  <c r="K136" i="5"/>
  <c r="L136" i="5" a="1"/>
  <c r="L136" i="5"/>
  <c r="M136" i="5" a="1"/>
  <c r="M136" i="5"/>
  <c r="N136" i="5" a="1"/>
  <c r="N136" i="5"/>
  <c r="J137" i="5" a="1"/>
  <c r="J137" i="5"/>
  <c r="K137" i="5" a="1"/>
  <c r="K137" i="5"/>
  <c r="L137" i="5" a="1"/>
  <c r="L137" i="5"/>
  <c r="M137" i="5" a="1"/>
  <c r="M137" i="5"/>
  <c r="N137" i="5" a="1"/>
  <c r="N137" i="5"/>
  <c r="J138" i="5" a="1"/>
  <c r="J138" i="5"/>
  <c r="K138" i="5" a="1"/>
  <c r="K138" i="5"/>
  <c r="L138" i="5" a="1"/>
  <c r="L138" i="5"/>
  <c r="M138" i="5" a="1"/>
  <c r="M138" i="5"/>
  <c r="N138" i="5" a="1"/>
  <c r="N138" i="5"/>
  <c r="J139" i="5" a="1"/>
  <c r="J139" i="5"/>
  <c r="K139" i="5" a="1"/>
  <c r="K139" i="5"/>
  <c r="L139" i="5" a="1"/>
  <c r="L139" i="5"/>
  <c r="M139" i="5" a="1"/>
  <c r="M139" i="5"/>
  <c r="N139" i="5" a="1"/>
  <c r="N139" i="5"/>
  <c r="J140" i="5" a="1"/>
  <c r="J140" i="5"/>
  <c r="K140" i="5" a="1"/>
  <c r="K140" i="5"/>
  <c r="L140" i="5" a="1"/>
  <c r="L140" i="5"/>
  <c r="M140" i="5" a="1"/>
  <c r="M140" i="5"/>
  <c r="N140" i="5" a="1"/>
  <c r="N140" i="5"/>
  <c r="J141" i="5" a="1"/>
  <c r="J141" i="5"/>
  <c r="K141" i="5" a="1"/>
  <c r="K141" i="5"/>
  <c r="L141" i="5" a="1"/>
  <c r="L141" i="5"/>
  <c r="M141" i="5" a="1"/>
  <c r="M141" i="5"/>
  <c r="N141" i="5" a="1"/>
  <c r="N141" i="5"/>
  <c r="J142" i="5" a="1"/>
  <c r="J142" i="5"/>
  <c r="K142" i="5" a="1"/>
  <c r="K142" i="5"/>
  <c r="L142" i="5" a="1"/>
  <c r="L142" i="5"/>
  <c r="M142" i="5" a="1"/>
  <c r="M142" i="5"/>
  <c r="N142" i="5" a="1"/>
  <c r="N142" i="5"/>
  <c r="J143" i="5" a="1"/>
  <c r="J143" i="5"/>
  <c r="K143" i="5" a="1"/>
  <c r="K143" i="5"/>
  <c r="L143" i="5" a="1"/>
  <c r="L143" i="5"/>
  <c r="M143" i="5" a="1"/>
  <c r="M143" i="5"/>
  <c r="N143" i="5" a="1"/>
  <c r="N143" i="5"/>
  <c r="J144" i="5" a="1"/>
  <c r="J144" i="5"/>
  <c r="K144" i="5" a="1"/>
  <c r="K144" i="5"/>
  <c r="L144" i="5" a="1"/>
  <c r="L144" i="5"/>
  <c r="M144" i="5" a="1"/>
  <c r="M144" i="5"/>
  <c r="N144" i="5" a="1"/>
  <c r="N144" i="5"/>
  <c r="J145" i="5" a="1"/>
  <c r="J145" i="5"/>
  <c r="K145" i="5" a="1"/>
  <c r="K145" i="5"/>
  <c r="L145" i="5" a="1"/>
  <c r="L145" i="5"/>
  <c r="M145" i="5" a="1"/>
  <c r="M145" i="5"/>
  <c r="N145" i="5" a="1"/>
  <c r="N145" i="5"/>
  <c r="J146" i="5" a="1"/>
  <c r="J146" i="5"/>
  <c r="K146" i="5" a="1"/>
  <c r="K146" i="5"/>
  <c r="L146" i="5" a="1"/>
  <c r="L146" i="5"/>
  <c r="M146" i="5" a="1"/>
  <c r="M146" i="5"/>
  <c r="N146" i="5" a="1"/>
  <c r="N146" i="5"/>
  <c r="J147" i="5" a="1"/>
  <c r="J147" i="5"/>
  <c r="K147" i="5" a="1"/>
  <c r="K147" i="5"/>
  <c r="L147" i="5" a="1"/>
  <c r="L147" i="5"/>
  <c r="M147" i="5" a="1"/>
  <c r="M147" i="5"/>
  <c r="N147" i="5" a="1"/>
  <c r="N147" i="5"/>
  <c r="J148" i="5" a="1"/>
  <c r="J148" i="5"/>
  <c r="K148" i="5" a="1"/>
  <c r="K148" i="5"/>
  <c r="L148" i="5" a="1"/>
  <c r="L148" i="5"/>
  <c r="M148" i="5" a="1"/>
  <c r="M148" i="5"/>
  <c r="N148" i="5" a="1"/>
  <c r="N148" i="5"/>
  <c r="J149" i="5" a="1"/>
  <c r="J149" i="5"/>
  <c r="K149" i="5" a="1"/>
  <c r="K149" i="5"/>
  <c r="L149" i="5" a="1"/>
  <c r="L149" i="5"/>
  <c r="M149" i="5" a="1"/>
  <c r="M149" i="5"/>
  <c r="N149" i="5" a="1"/>
  <c r="N149" i="5"/>
  <c r="J150" i="5" a="1"/>
  <c r="J150" i="5"/>
  <c r="K150" i="5" a="1"/>
  <c r="K150" i="5"/>
  <c r="L150" i="5" a="1"/>
  <c r="L150" i="5"/>
  <c r="M150" i="5" a="1"/>
  <c r="M150" i="5"/>
  <c r="N150" i="5" a="1"/>
  <c r="N150" i="5"/>
  <c r="J151" i="5" a="1"/>
  <c r="J151" i="5"/>
  <c r="K151" i="5" a="1"/>
  <c r="K151" i="5"/>
  <c r="L151" i="5" a="1"/>
  <c r="L151" i="5"/>
  <c r="M151" i="5" a="1"/>
  <c r="M151" i="5"/>
  <c r="N151" i="5" a="1"/>
  <c r="N151" i="5"/>
  <c r="J152" i="5" a="1"/>
  <c r="J152" i="5"/>
  <c r="K152" i="5" a="1"/>
  <c r="K152" i="5"/>
  <c r="L152" i="5" a="1"/>
  <c r="L152" i="5"/>
  <c r="M152" i="5" a="1"/>
  <c r="M152" i="5"/>
  <c r="N152" i="5" a="1"/>
  <c r="N152" i="5"/>
  <c r="J153" i="5" a="1"/>
  <c r="J153" i="5"/>
  <c r="K153" i="5" a="1"/>
  <c r="K153" i="5"/>
  <c r="L153" i="5" a="1"/>
  <c r="L153" i="5"/>
  <c r="M153" i="5" a="1"/>
  <c r="M153" i="5"/>
  <c r="N153" i="5" a="1"/>
  <c r="N153" i="5"/>
  <c r="J154" i="5" a="1"/>
  <c r="J154" i="5"/>
  <c r="K154" i="5" a="1"/>
  <c r="K154" i="5"/>
  <c r="L154" i="5" a="1"/>
  <c r="L154" i="5"/>
  <c r="M154" i="5" a="1"/>
  <c r="M154" i="5"/>
  <c r="N154" i="5" a="1"/>
  <c r="N154" i="5"/>
  <c r="J155" i="5" a="1"/>
  <c r="J155" i="5"/>
  <c r="K155" i="5" a="1"/>
  <c r="K155" i="5"/>
  <c r="L155" i="5" a="1"/>
  <c r="L155" i="5"/>
  <c r="M155" i="5" a="1"/>
  <c r="M155" i="5"/>
  <c r="N155" i="5" a="1"/>
  <c r="N155" i="5"/>
  <c r="J156" i="5" a="1"/>
  <c r="J156" i="5"/>
  <c r="K156" i="5" a="1"/>
  <c r="K156" i="5"/>
  <c r="L156" i="5" a="1"/>
  <c r="L156" i="5"/>
  <c r="M156" i="5" a="1"/>
  <c r="M156" i="5"/>
  <c r="N156" i="5" a="1"/>
  <c r="N156" i="5"/>
  <c r="J157" i="5" a="1"/>
  <c r="J157" i="5"/>
  <c r="K157" i="5" a="1"/>
  <c r="K157" i="5"/>
  <c r="L157" i="5" a="1"/>
  <c r="L157" i="5"/>
  <c r="M157" i="5" a="1"/>
  <c r="M157" i="5"/>
  <c r="N157" i="5" a="1"/>
  <c r="N157" i="5"/>
  <c r="J158" i="5" a="1"/>
  <c r="J158" i="5"/>
  <c r="K158" i="5" a="1"/>
  <c r="K158" i="5"/>
  <c r="L158" i="5" a="1"/>
  <c r="L158" i="5"/>
  <c r="M158" i="5" a="1"/>
  <c r="M158" i="5"/>
  <c r="N158" i="5" a="1"/>
  <c r="N158" i="5"/>
  <c r="J159" i="5" a="1"/>
  <c r="J159" i="5"/>
  <c r="K159" i="5" a="1"/>
  <c r="K159" i="5"/>
  <c r="L159" i="5" a="1"/>
  <c r="L159" i="5"/>
  <c r="M159" i="5" a="1"/>
  <c r="M159" i="5"/>
  <c r="N159" i="5" a="1"/>
  <c r="N159" i="5"/>
  <c r="J160" i="5" a="1"/>
  <c r="J160" i="5"/>
  <c r="K160" i="5" a="1"/>
  <c r="K160" i="5"/>
  <c r="L160" i="5" a="1"/>
  <c r="L160" i="5"/>
  <c r="M160" i="5" a="1"/>
  <c r="M160" i="5"/>
  <c r="N160" i="5" a="1"/>
  <c r="N160" i="5"/>
  <c r="J161" i="5" a="1"/>
  <c r="J161" i="5"/>
  <c r="K161" i="5" a="1"/>
  <c r="K161" i="5"/>
  <c r="L161" i="5" a="1"/>
  <c r="L161" i="5"/>
  <c r="M161" i="5" a="1"/>
  <c r="M161" i="5"/>
  <c r="N161" i="5" a="1"/>
  <c r="N161" i="5"/>
  <c r="J162" i="5" a="1"/>
  <c r="J162" i="5"/>
  <c r="K162" i="5" a="1"/>
  <c r="K162" i="5"/>
  <c r="L162" i="5" a="1"/>
  <c r="L162" i="5"/>
  <c r="M162" i="5" a="1"/>
  <c r="M162" i="5"/>
  <c r="N162" i="5" a="1"/>
  <c r="N162" i="5"/>
  <c r="J163" i="5" a="1"/>
  <c r="J163" i="5"/>
  <c r="K163" i="5" a="1"/>
  <c r="K163" i="5"/>
  <c r="L163" i="5" a="1"/>
  <c r="L163" i="5"/>
  <c r="M163" i="5" a="1"/>
  <c r="M163" i="5"/>
  <c r="N163" i="5" a="1"/>
  <c r="N163" i="5"/>
  <c r="J164" i="5" a="1"/>
  <c r="J164" i="5"/>
  <c r="K164" i="5" a="1"/>
  <c r="K164" i="5"/>
  <c r="L164" i="5" a="1"/>
  <c r="L164" i="5"/>
  <c r="M164" i="5" a="1"/>
  <c r="M164" i="5"/>
  <c r="N164" i="5" a="1"/>
  <c r="N164" i="5"/>
  <c r="J165" i="5" a="1"/>
  <c r="J165" i="5"/>
  <c r="K165" i="5" a="1"/>
  <c r="K165" i="5"/>
  <c r="L165" i="5" a="1"/>
  <c r="L165" i="5"/>
  <c r="M165" i="5" a="1"/>
  <c r="M165" i="5"/>
  <c r="N165" i="5" a="1"/>
  <c r="N165" i="5"/>
  <c r="J166" i="5" a="1"/>
  <c r="J166" i="5"/>
  <c r="K166" i="5" a="1"/>
  <c r="K166" i="5"/>
  <c r="L166" i="5" a="1"/>
  <c r="L166" i="5"/>
  <c r="M166" i="5" a="1"/>
  <c r="M166" i="5"/>
  <c r="N166" i="5" a="1"/>
  <c r="N166" i="5"/>
  <c r="J167" i="5" a="1"/>
  <c r="J167" i="5"/>
  <c r="K167" i="5" a="1"/>
  <c r="K167" i="5"/>
  <c r="L167" i="5" a="1"/>
  <c r="L167" i="5"/>
  <c r="M167" i="5" a="1"/>
  <c r="M167" i="5"/>
  <c r="N167" i="5" a="1"/>
  <c r="N167" i="5"/>
  <c r="J168" i="5" a="1"/>
  <c r="J168" i="5"/>
  <c r="K168" i="5" a="1"/>
  <c r="K168" i="5"/>
  <c r="L168" i="5" a="1"/>
  <c r="L168" i="5"/>
  <c r="M168" i="5" a="1"/>
  <c r="M168" i="5"/>
  <c r="N168" i="5" a="1"/>
  <c r="N168" i="5"/>
  <c r="J169" i="5" a="1"/>
  <c r="J169" i="5"/>
  <c r="K169" i="5" a="1"/>
  <c r="K169" i="5"/>
  <c r="L169" i="5" a="1"/>
  <c r="L169" i="5"/>
  <c r="M169" i="5" a="1"/>
  <c r="M169" i="5"/>
  <c r="N169" i="5" a="1"/>
  <c r="N169" i="5"/>
  <c r="J170" i="5" a="1"/>
  <c r="J170" i="5"/>
  <c r="K170" i="5" a="1"/>
  <c r="K170" i="5"/>
  <c r="L170" i="5" a="1"/>
  <c r="L170" i="5"/>
  <c r="M170" i="5" a="1"/>
  <c r="M170" i="5"/>
  <c r="N170" i="5" a="1"/>
  <c r="N170" i="5"/>
  <c r="J171" i="5" a="1"/>
  <c r="J171" i="5"/>
  <c r="K171" i="5" a="1"/>
  <c r="K171" i="5"/>
  <c r="L171" i="5" a="1"/>
  <c r="L171" i="5"/>
  <c r="M171" i="5" a="1"/>
  <c r="M171" i="5"/>
  <c r="N171" i="5" a="1"/>
  <c r="N171" i="5"/>
  <c r="J172" i="5" a="1"/>
  <c r="J172" i="5"/>
  <c r="K172" i="5" a="1"/>
  <c r="K172" i="5"/>
  <c r="L172" i="5" a="1"/>
  <c r="L172" i="5"/>
  <c r="M172" i="5" a="1"/>
  <c r="M172" i="5"/>
  <c r="N172" i="5" a="1"/>
  <c r="N172" i="5"/>
  <c r="J173" i="5" a="1"/>
  <c r="J173" i="5"/>
  <c r="K173" i="5" a="1"/>
  <c r="K173" i="5"/>
  <c r="L173" i="5" a="1"/>
  <c r="L173" i="5"/>
  <c r="M173" i="5" a="1"/>
  <c r="M173" i="5"/>
  <c r="N173" i="5" a="1"/>
  <c r="N173" i="5"/>
  <c r="J174" i="5" a="1"/>
  <c r="J174" i="5"/>
  <c r="K174" i="5" a="1"/>
  <c r="K174" i="5"/>
  <c r="L174" i="5" a="1"/>
  <c r="L174" i="5"/>
  <c r="M174" i="5" a="1"/>
  <c r="M174" i="5"/>
  <c r="N174" i="5" a="1"/>
  <c r="N174" i="5"/>
  <c r="J175" i="5" a="1"/>
  <c r="J175" i="5"/>
  <c r="K175" i="5" a="1"/>
  <c r="K175" i="5"/>
  <c r="L175" i="5" a="1"/>
  <c r="L175" i="5"/>
  <c r="M175" i="5" a="1"/>
  <c r="M175" i="5"/>
  <c r="N175" i="5" a="1"/>
  <c r="N175" i="5"/>
  <c r="J176" i="5" a="1"/>
  <c r="J176" i="5"/>
  <c r="K176" i="5" a="1"/>
  <c r="K176" i="5"/>
  <c r="L176" i="5" a="1"/>
  <c r="L176" i="5"/>
  <c r="M176" i="5" a="1"/>
  <c r="M176" i="5"/>
  <c r="N176" i="5" a="1"/>
  <c r="N176" i="5"/>
  <c r="J177" i="5" a="1"/>
  <c r="J177" i="5"/>
  <c r="K177" i="5" a="1"/>
  <c r="K177" i="5"/>
  <c r="L177" i="5" a="1"/>
  <c r="L177" i="5"/>
  <c r="M177" i="5" a="1"/>
  <c r="M177" i="5"/>
  <c r="N177" i="5" a="1"/>
  <c r="N177" i="5"/>
  <c r="J178" i="5" a="1"/>
  <c r="J178" i="5"/>
  <c r="K178" i="5" a="1"/>
  <c r="K178" i="5"/>
  <c r="L178" i="5" a="1"/>
  <c r="L178" i="5"/>
  <c r="M178" i="5" a="1"/>
  <c r="M178" i="5"/>
  <c r="N178" i="5" a="1"/>
  <c r="N178" i="5"/>
  <c r="J179" i="5" a="1"/>
  <c r="J179" i="5"/>
  <c r="K179" i="5" a="1"/>
  <c r="K179" i="5"/>
  <c r="L179" i="5" a="1"/>
  <c r="L179" i="5"/>
  <c r="M179" i="5" a="1"/>
  <c r="M179" i="5"/>
  <c r="N179" i="5" a="1"/>
  <c r="N179" i="5"/>
  <c r="J180" i="5" a="1"/>
  <c r="J180" i="5"/>
  <c r="K180" i="5" a="1"/>
  <c r="K180" i="5"/>
  <c r="L180" i="5" a="1"/>
  <c r="L180" i="5"/>
  <c r="M180" i="5" a="1"/>
  <c r="M180" i="5"/>
  <c r="N180" i="5" a="1"/>
  <c r="N180" i="5"/>
  <c r="J181" i="5" a="1"/>
  <c r="J181" i="5"/>
  <c r="K181" i="5" a="1"/>
  <c r="K181" i="5"/>
  <c r="L181" i="5" a="1"/>
  <c r="L181" i="5"/>
  <c r="M181" i="5" a="1"/>
  <c r="M181" i="5"/>
  <c r="N181" i="5" a="1"/>
  <c r="N181" i="5"/>
  <c r="J182" i="5" a="1"/>
  <c r="J182" i="5"/>
  <c r="K182" i="5" a="1"/>
  <c r="K182" i="5"/>
  <c r="L182" i="5" a="1"/>
  <c r="L182" i="5"/>
  <c r="M182" i="5" a="1"/>
  <c r="M182" i="5"/>
  <c r="N182" i="5" a="1"/>
  <c r="N182" i="5"/>
  <c r="J183" i="5" a="1"/>
  <c r="J183" i="5"/>
  <c r="K183" i="5" a="1"/>
  <c r="K183" i="5"/>
  <c r="L183" i="5" a="1"/>
  <c r="L183" i="5"/>
  <c r="M183" i="5" a="1"/>
  <c r="M183" i="5"/>
  <c r="N183" i="5" a="1"/>
  <c r="N183" i="5"/>
  <c r="J184" i="5" a="1"/>
  <c r="J184" i="5"/>
  <c r="K184" i="5" a="1"/>
  <c r="K184" i="5"/>
  <c r="L184" i="5" a="1"/>
  <c r="L184" i="5"/>
  <c r="M184" i="5" a="1"/>
  <c r="M184" i="5"/>
  <c r="N184" i="5" a="1"/>
  <c r="N184" i="5"/>
  <c r="J185" i="5" a="1"/>
  <c r="J185" i="5"/>
  <c r="K185" i="5" a="1"/>
  <c r="K185" i="5"/>
  <c r="L185" i="5" a="1"/>
  <c r="L185" i="5"/>
  <c r="M185" i="5" a="1"/>
  <c r="M185" i="5"/>
  <c r="N185" i="5" a="1"/>
  <c r="N185" i="5"/>
  <c r="J186" i="5" a="1"/>
  <c r="J186" i="5"/>
  <c r="K186" i="5" a="1"/>
  <c r="K186" i="5"/>
  <c r="L186" i="5" a="1"/>
  <c r="L186" i="5"/>
  <c r="M186" i="5" a="1"/>
  <c r="M186" i="5"/>
  <c r="N186" i="5" a="1"/>
  <c r="N186" i="5"/>
  <c r="J187" i="5" a="1"/>
  <c r="J187" i="5"/>
  <c r="K187" i="5" a="1"/>
  <c r="K187" i="5"/>
  <c r="L187" i="5" a="1"/>
  <c r="L187" i="5"/>
  <c r="M187" i="5" a="1"/>
  <c r="M187" i="5"/>
  <c r="N187" i="5" a="1"/>
  <c r="N187" i="5"/>
  <c r="J188" i="5" a="1"/>
  <c r="J188" i="5"/>
  <c r="K188" i="5" a="1"/>
  <c r="K188" i="5"/>
  <c r="L188" i="5" a="1"/>
  <c r="L188" i="5"/>
  <c r="M188" i="5" a="1"/>
  <c r="M188" i="5"/>
  <c r="N188" i="5" a="1"/>
  <c r="N188" i="5"/>
  <c r="J189" i="5" a="1"/>
  <c r="J189" i="5"/>
  <c r="K189" i="5" a="1"/>
  <c r="K189" i="5"/>
  <c r="L189" i="5" a="1"/>
  <c r="L189" i="5"/>
  <c r="M189" i="5" a="1"/>
  <c r="M189" i="5"/>
  <c r="N189" i="5" a="1"/>
  <c r="N189" i="5"/>
  <c r="J190" i="5" a="1"/>
  <c r="J190" i="5"/>
  <c r="K190" i="5" a="1"/>
  <c r="K190" i="5"/>
  <c r="L190" i="5" a="1"/>
  <c r="L190" i="5"/>
  <c r="M190" i="5" a="1"/>
  <c r="M190" i="5"/>
  <c r="N190" i="5" a="1"/>
  <c r="N190" i="5"/>
  <c r="J191" i="5" a="1"/>
  <c r="J191" i="5"/>
  <c r="K191" i="5" a="1"/>
  <c r="K191" i="5"/>
  <c r="L191" i="5" a="1"/>
  <c r="L191" i="5"/>
  <c r="M191" i="5" a="1"/>
  <c r="M191" i="5"/>
  <c r="N191" i="5" a="1"/>
  <c r="N191" i="5"/>
  <c r="J192" i="5" a="1"/>
  <c r="J192" i="5"/>
  <c r="K192" i="5" a="1"/>
  <c r="K192" i="5"/>
  <c r="L192" i="5" a="1"/>
  <c r="L192" i="5"/>
  <c r="M192" i="5" a="1"/>
  <c r="M192" i="5"/>
  <c r="N192" i="5" a="1"/>
  <c r="N192" i="5"/>
  <c r="J193" i="5" a="1"/>
  <c r="J193" i="5"/>
  <c r="K193" i="5" a="1"/>
  <c r="K193" i="5"/>
  <c r="L193" i="5" a="1"/>
  <c r="L193" i="5"/>
  <c r="M193" i="5" a="1"/>
  <c r="M193" i="5"/>
  <c r="N193" i="5" a="1"/>
  <c r="N193" i="5"/>
  <c r="J194" i="5" a="1"/>
  <c r="J194" i="5"/>
  <c r="K194" i="5" a="1"/>
  <c r="K194" i="5"/>
  <c r="L194" i="5" a="1"/>
  <c r="L194" i="5"/>
  <c r="M194" i="5" a="1"/>
  <c r="M194" i="5"/>
  <c r="N194" i="5" a="1"/>
  <c r="N194" i="5"/>
  <c r="J195" i="5" a="1"/>
  <c r="J195" i="5"/>
  <c r="K195" i="5" a="1"/>
  <c r="K195" i="5"/>
  <c r="L195" i="5" a="1"/>
  <c r="L195" i="5"/>
  <c r="M195" i="5" a="1"/>
  <c r="M195" i="5"/>
  <c r="N195" i="5" a="1"/>
  <c r="N195" i="5"/>
  <c r="J196" i="5" a="1"/>
  <c r="J196" i="5"/>
  <c r="K196" i="5" a="1"/>
  <c r="K196" i="5"/>
  <c r="L196" i="5" a="1"/>
  <c r="L196" i="5"/>
  <c r="M196" i="5" a="1"/>
  <c r="M196" i="5"/>
  <c r="N196" i="5" a="1"/>
  <c r="N196" i="5"/>
  <c r="J197" i="5" a="1"/>
  <c r="J197" i="5"/>
  <c r="K197" i="5" a="1"/>
  <c r="K197" i="5"/>
  <c r="L197" i="5" a="1"/>
  <c r="L197" i="5"/>
  <c r="M197" i="5" a="1"/>
  <c r="M197" i="5"/>
  <c r="N197" i="5" a="1"/>
  <c r="N197" i="5"/>
  <c r="J198" i="5" a="1"/>
  <c r="J198" i="5"/>
  <c r="K198" i="5" a="1"/>
  <c r="K198" i="5"/>
  <c r="L198" i="5" a="1"/>
  <c r="L198" i="5"/>
  <c r="M198" i="5" a="1"/>
  <c r="M198" i="5"/>
  <c r="N198" i="5" a="1"/>
  <c r="N198" i="5"/>
  <c r="J199" i="5" a="1"/>
  <c r="J199" i="5"/>
  <c r="K199" i="5" a="1"/>
  <c r="K199" i="5"/>
  <c r="L199" i="5" a="1"/>
  <c r="L199" i="5"/>
  <c r="M199" i="5" a="1"/>
  <c r="M199" i="5"/>
  <c r="N199" i="5" a="1"/>
  <c r="N199" i="5"/>
  <c r="J200" i="5" a="1"/>
  <c r="J200" i="5"/>
  <c r="K200" i="5" a="1"/>
  <c r="K200" i="5"/>
  <c r="L200" i="5" a="1"/>
  <c r="L200" i="5"/>
  <c r="M200" i="5" a="1"/>
  <c r="M200" i="5"/>
  <c r="N200" i="5" a="1"/>
  <c r="N200" i="5"/>
  <c r="J201" i="5" a="1"/>
  <c r="J201" i="5"/>
  <c r="K201" i="5" a="1"/>
  <c r="K201" i="5"/>
  <c r="L201" i="5" a="1"/>
  <c r="L201" i="5"/>
  <c r="M201" i="5" a="1"/>
  <c r="M201" i="5"/>
  <c r="N201" i="5" a="1"/>
  <c r="N201" i="5"/>
  <c r="J202" i="5" a="1"/>
  <c r="J202" i="5"/>
  <c r="K202" i="5" a="1"/>
  <c r="K202" i="5"/>
  <c r="L202" i="5" a="1"/>
  <c r="L202" i="5"/>
  <c r="M202" i="5" a="1"/>
  <c r="M202" i="5"/>
  <c r="N202" i="5" a="1"/>
  <c r="N202" i="5"/>
  <c r="J203" i="5" a="1"/>
  <c r="J203" i="5"/>
  <c r="K203" i="5" a="1"/>
  <c r="K203" i="5"/>
  <c r="L203" i="5" a="1"/>
  <c r="L203" i="5"/>
  <c r="M203" i="5" a="1"/>
  <c r="M203" i="5"/>
  <c r="N203" i="5" a="1"/>
  <c r="N203" i="5"/>
  <c r="J204" i="5" a="1"/>
  <c r="J204" i="5"/>
  <c r="K204" i="5" a="1"/>
  <c r="K204" i="5"/>
  <c r="L204" i="5" a="1"/>
  <c r="L204" i="5"/>
  <c r="M204" i="5" a="1"/>
  <c r="M204" i="5"/>
  <c r="N204" i="5" a="1"/>
  <c r="N204" i="5"/>
  <c r="J205" i="5" a="1"/>
  <c r="J205" i="5"/>
  <c r="K205" i="5" a="1"/>
  <c r="K205" i="5"/>
  <c r="L205" i="5" a="1"/>
  <c r="L205" i="5"/>
  <c r="M205" i="5" a="1"/>
  <c r="M205" i="5"/>
  <c r="N205" i="5" a="1"/>
  <c r="N205" i="5"/>
  <c r="J206" i="5" a="1"/>
  <c r="J206" i="5"/>
  <c r="K206" i="5" a="1"/>
  <c r="K206" i="5"/>
  <c r="L206" i="5" a="1"/>
  <c r="L206" i="5"/>
  <c r="M206" i="5" a="1"/>
  <c r="M206" i="5"/>
  <c r="N206" i="5" a="1"/>
  <c r="N206" i="5"/>
  <c r="J207" i="5" a="1"/>
  <c r="J207" i="5"/>
  <c r="K207" i="5" a="1"/>
  <c r="K207" i="5"/>
  <c r="L207" i="5" a="1"/>
  <c r="L207" i="5"/>
  <c r="M207" i="5" a="1"/>
  <c r="M207" i="5"/>
  <c r="N207" i="5" a="1"/>
  <c r="N207" i="5"/>
  <c r="J208" i="5" a="1"/>
  <c r="J208" i="5"/>
  <c r="K208" i="5" a="1"/>
  <c r="K208" i="5"/>
  <c r="L208" i="5" a="1"/>
  <c r="L208" i="5"/>
  <c r="M208" i="5" a="1"/>
  <c r="M208" i="5"/>
  <c r="N208" i="5" a="1"/>
  <c r="N208" i="5"/>
  <c r="J209" i="5" a="1"/>
  <c r="J209" i="5"/>
  <c r="K209" i="5" a="1"/>
  <c r="K209" i="5"/>
  <c r="L209" i="5" a="1"/>
  <c r="L209" i="5"/>
  <c r="M209" i="5" a="1"/>
  <c r="M209" i="5"/>
  <c r="N209" i="5" a="1"/>
  <c r="N209" i="5"/>
  <c r="J210" i="5" a="1"/>
  <c r="J210" i="5"/>
  <c r="K210" i="5" a="1"/>
  <c r="K210" i="5"/>
  <c r="L210" i="5" a="1"/>
  <c r="L210" i="5"/>
  <c r="M210" i="5" a="1"/>
  <c r="M210" i="5"/>
  <c r="N210" i="5" a="1"/>
  <c r="N210" i="5"/>
  <c r="J211" i="5" a="1"/>
  <c r="J211" i="5"/>
  <c r="K211" i="5" a="1"/>
  <c r="K211" i="5"/>
  <c r="L211" i="5" a="1"/>
  <c r="L211" i="5"/>
  <c r="M211" i="5" a="1"/>
  <c r="M211" i="5"/>
  <c r="N211" i="5" a="1"/>
  <c r="N211" i="5"/>
  <c r="J212" i="5" a="1"/>
  <c r="J212" i="5"/>
  <c r="K212" i="5" a="1"/>
  <c r="K212" i="5"/>
  <c r="L212" i="5" a="1"/>
  <c r="L212" i="5"/>
  <c r="M212" i="5" a="1"/>
  <c r="M212" i="5"/>
  <c r="N212" i="5" a="1"/>
  <c r="N212" i="5"/>
  <c r="J213" i="5" a="1"/>
  <c r="J213" i="5"/>
  <c r="K213" i="5" a="1"/>
  <c r="K213" i="5"/>
  <c r="L213" i="5" a="1"/>
  <c r="L213" i="5"/>
  <c r="M213" i="5" a="1"/>
  <c r="M213" i="5"/>
  <c r="N213" i="5" a="1"/>
  <c r="N213" i="5"/>
  <c r="J214" i="5" a="1"/>
  <c r="J214" i="5"/>
  <c r="K214" i="5" a="1"/>
  <c r="K214" i="5"/>
  <c r="L214" i="5" a="1"/>
  <c r="L214" i="5"/>
  <c r="M214" i="5" a="1"/>
  <c r="M214" i="5"/>
  <c r="N214" i="5" a="1"/>
  <c r="N214" i="5"/>
  <c r="J215" i="5" a="1"/>
  <c r="J215" i="5"/>
  <c r="K215" i="5" a="1"/>
  <c r="K215" i="5"/>
  <c r="L215" i="5" a="1"/>
  <c r="L215" i="5"/>
  <c r="M215" i="5" a="1"/>
  <c r="M215" i="5"/>
  <c r="N215" i="5" a="1"/>
  <c r="N215" i="5"/>
  <c r="J190" i="4" a="1"/>
  <c r="J190" i="4"/>
  <c r="K190" i="4" a="1"/>
  <c r="K190" i="4"/>
  <c r="L190" i="4" a="1"/>
  <c r="L190" i="4"/>
  <c r="M190" i="4" a="1"/>
  <c r="M190" i="4"/>
  <c r="N190" i="4" a="1"/>
  <c r="N190" i="4"/>
  <c r="J191" i="4" a="1"/>
  <c r="J191" i="4"/>
  <c r="K191" i="4" a="1"/>
  <c r="K191" i="4"/>
  <c r="L191" i="4" a="1"/>
  <c r="L191" i="4"/>
  <c r="M191" i="4" a="1"/>
  <c r="M191" i="4"/>
  <c r="N191" i="4" a="1"/>
  <c r="N191" i="4"/>
  <c r="J192" i="4" a="1"/>
  <c r="J192" i="4"/>
  <c r="K192" i="4" a="1"/>
  <c r="K192" i="4"/>
  <c r="L192" i="4" a="1"/>
  <c r="L192" i="4"/>
  <c r="M192" i="4" a="1"/>
  <c r="M192" i="4"/>
  <c r="N192" i="4" a="1"/>
  <c r="N192" i="4"/>
  <c r="J193" i="4" a="1"/>
  <c r="J193" i="4"/>
  <c r="K193" i="4" a="1"/>
  <c r="K193" i="4"/>
  <c r="L193" i="4" a="1"/>
  <c r="L193" i="4"/>
  <c r="M193" i="4" a="1"/>
  <c r="M193" i="4"/>
  <c r="N193" i="4" a="1"/>
  <c r="N193" i="4"/>
  <c r="J194" i="4" a="1"/>
  <c r="J194" i="4"/>
  <c r="K194" i="4" a="1"/>
  <c r="K194" i="4"/>
  <c r="L194" i="4" a="1"/>
  <c r="L194" i="4"/>
  <c r="M194" i="4" a="1"/>
  <c r="M194" i="4"/>
  <c r="N194" i="4" a="1"/>
  <c r="N194" i="4"/>
  <c r="J195" i="4" a="1"/>
  <c r="J195" i="4"/>
  <c r="K195" i="4" a="1"/>
  <c r="K195" i="4"/>
  <c r="L195" i="4" a="1"/>
  <c r="L195" i="4"/>
  <c r="M195" i="4" a="1"/>
  <c r="M195" i="4"/>
  <c r="N195" i="4" a="1"/>
  <c r="N195" i="4"/>
  <c r="J196" i="4" a="1"/>
  <c r="J196" i="4"/>
  <c r="K196" i="4" a="1"/>
  <c r="K196" i="4"/>
  <c r="L196" i="4" a="1"/>
  <c r="L196" i="4"/>
  <c r="M196" i="4" a="1"/>
  <c r="M196" i="4"/>
  <c r="N196" i="4" a="1"/>
  <c r="N196" i="4"/>
  <c r="J197" i="4" a="1"/>
  <c r="J197" i="4"/>
  <c r="K197" i="4" a="1"/>
  <c r="K197" i="4"/>
  <c r="L197" i="4" a="1"/>
  <c r="L197" i="4"/>
  <c r="M197" i="4" a="1"/>
  <c r="M197" i="4"/>
  <c r="N197" i="4" a="1"/>
  <c r="N197" i="4"/>
  <c r="J198" i="4" a="1"/>
  <c r="J198" i="4"/>
  <c r="K198" i="4" a="1"/>
  <c r="K198" i="4"/>
  <c r="L198" i="4" a="1"/>
  <c r="L198" i="4"/>
  <c r="M198" i="4" a="1"/>
  <c r="M198" i="4"/>
  <c r="N198" i="4" a="1"/>
  <c r="N198" i="4"/>
  <c r="J199" i="4" a="1"/>
  <c r="J199" i="4"/>
  <c r="K199" i="4" a="1"/>
  <c r="K199" i="4"/>
  <c r="L199" i="4" a="1"/>
  <c r="L199" i="4"/>
  <c r="M199" i="4" a="1"/>
  <c r="M199" i="4"/>
  <c r="N199" i="4" a="1"/>
  <c r="N199" i="4"/>
  <c r="J200" i="4" a="1"/>
  <c r="J200" i="4"/>
  <c r="K200" i="4" a="1"/>
  <c r="K200" i="4"/>
  <c r="L200" i="4" a="1"/>
  <c r="L200" i="4"/>
  <c r="M200" i="4" a="1"/>
  <c r="M200" i="4"/>
  <c r="N200" i="4" a="1"/>
  <c r="N200" i="4"/>
  <c r="J201" i="4" a="1"/>
  <c r="J201" i="4"/>
  <c r="K201" i="4" a="1"/>
  <c r="K201" i="4"/>
  <c r="L201" i="4" a="1"/>
  <c r="L201" i="4"/>
  <c r="M201" i="4" a="1"/>
  <c r="M201" i="4"/>
  <c r="N201" i="4" a="1"/>
  <c r="N201" i="4"/>
  <c r="J202" i="4" a="1"/>
  <c r="J202" i="4"/>
  <c r="K202" i="4" a="1"/>
  <c r="K202" i="4"/>
  <c r="L202" i="4" a="1"/>
  <c r="L202" i="4"/>
  <c r="M202" i="4" a="1"/>
  <c r="M202" i="4"/>
  <c r="N202" i="4" a="1"/>
  <c r="N202" i="4"/>
  <c r="J203" i="4" a="1"/>
  <c r="J203" i="4"/>
  <c r="K203" i="4" a="1"/>
  <c r="K203" i="4"/>
  <c r="L203" i="4" a="1"/>
  <c r="L203" i="4"/>
  <c r="M203" i="4" a="1"/>
  <c r="M203" i="4"/>
  <c r="N203" i="4" a="1"/>
  <c r="N203" i="4"/>
  <c r="J204" i="4" a="1"/>
  <c r="J204" i="4"/>
  <c r="K204" i="4" a="1"/>
  <c r="K204" i="4"/>
  <c r="L204" i="4" a="1"/>
  <c r="L204" i="4"/>
  <c r="M204" i="4" a="1"/>
  <c r="M204" i="4"/>
  <c r="N204" i="4" a="1"/>
  <c r="N204" i="4"/>
  <c r="J205" i="4" a="1"/>
  <c r="J205" i="4"/>
  <c r="K205" i="4" a="1"/>
  <c r="K205" i="4"/>
  <c r="L205" i="4" a="1"/>
  <c r="L205" i="4"/>
  <c r="M205" i="4" a="1"/>
  <c r="M205" i="4"/>
  <c r="N205" i="4" a="1"/>
  <c r="N205" i="4"/>
  <c r="J206" i="4" a="1"/>
  <c r="J206" i="4"/>
  <c r="K206" i="4" a="1"/>
  <c r="K206" i="4"/>
  <c r="L206" i="4" a="1"/>
  <c r="L206" i="4"/>
  <c r="M206" i="4" a="1"/>
  <c r="M206" i="4"/>
  <c r="N206" i="4" a="1"/>
  <c r="N206" i="4"/>
  <c r="J207" i="4" a="1"/>
  <c r="J207" i="4"/>
  <c r="K207" i="4" a="1"/>
  <c r="K207" i="4"/>
  <c r="L207" i="4" a="1"/>
  <c r="L207" i="4"/>
  <c r="M207" i="4" a="1"/>
  <c r="M207" i="4"/>
  <c r="N207" i="4" a="1"/>
  <c r="N207" i="4"/>
  <c r="J208" i="4" a="1"/>
  <c r="J208" i="4"/>
  <c r="K208" i="4" a="1"/>
  <c r="K208" i="4"/>
  <c r="L208" i="4" a="1"/>
  <c r="L208" i="4"/>
  <c r="M208" i="4" a="1"/>
  <c r="M208" i="4"/>
  <c r="N208" i="4" a="1"/>
  <c r="N208" i="4"/>
  <c r="J209" i="4" a="1"/>
  <c r="J209" i="4"/>
  <c r="K209" i="4" a="1"/>
  <c r="K209" i="4"/>
  <c r="L209" i="4" a="1"/>
  <c r="L209" i="4"/>
  <c r="M209" i="4" a="1"/>
  <c r="M209" i="4"/>
  <c r="N209" i="4" a="1"/>
  <c r="N209" i="4"/>
  <c r="J210" i="4" a="1"/>
  <c r="J210" i="4"/>
  <c r="K210" i="4" a="1"/>
  <c r="K210" i="4"/>
  <c r="L210" i="4" a="1"/>
  <c r="L210" i="4"/>
  <c r="M210" i="4" a="1"/>
  <c r="M210" i="4"/>
  <c r="N210" i="4" a="1"/>
  <c r="N210" i="4"/>
  <c r="J211" i="4" a="1"/>
  <c r="J211" i="4"/>
  <c r="K211" i="4" a="1"/>
  <c r="K211" i="4"/>
  <c r="L211" i="4" a="1"/>
  <c r="L211" i="4"/>
  <c r="M211" i="4" a="1"/>
  <c r="M211" i="4"/>
  <c r="N211" i="4" a="1"/>
  <c r="N211" i="4"/>
  <c r="J212" i="4" a="1"/>
  <c r="J212" i="4"/>
  <c r="K212" i="4" a="1"/>
  <c r="K212" i="4"/>
  <c r="L212" i="4" a="1"/>
  <c r="L212" i="4"/>
  <c r="M212" i="4" a="1"/>
  <c r="M212" i="4"/>
  <c r="N212" i="4" a="1"/>
  <c r="N212" i="4"/>
  <c r="J213" i="4" a="1"/>
  <c r="J213" i="4"/>
  <c r="K213" i="4" a="1"/>
  <c r="K213" i="4"/>
  <c r="L213" i="4" a="1"/>
  <c r="L213" i="4"/>
  <c r="M213" i="4" a="1"/>
  <c r="M213" i="4"/>
  <c r="N213" i="4" a="1"/>
  <c r="N213" i="4"/>
  <c r="J214" i="4" a="1"/>
  <c r="J214" i="4"/>
  <c r="K214" i="4" a="1"/>
  <c r="K214" i="4"/>
  <c r="L214" i="4" a="1"/>
  <c r="L214" i="4"/>
  <c r="M214" i="4" a="1"/>
  <c r="M214" i="4"/>
  <c r="N214" i="4" a="1"/>
  <c r="N214" i="4"/>
  <c r="J215" i="4" a="1"/>
  <c r="J215" i="4"/>
  <c r="K215" i="4" a="1"/>
  <c r="K215" i="4"/>
  <c r="L215" i="4" a="1"/>
  <c r="L215" i="4"/>
  <c r="M215" i="4" a="1"/>
  <c r="M215" i="4"/>
  <c r="N215" i="4" a="1"/>
  <c r="N215" i="4"/>
  <c r="J216" i="4" a="1"/>
  <c r="J216" i="4"/>
  <c r="K216" i="4" a="1"/>
  <c r="K216" i="4"/>
  <c r="L216" i="4" a="1"/>
  <c r="L216" i="4"/>
  <c r="M216" i="4" a="1"/>
  <c r="M216" i="4"/>
  <c r="N216" i="4" a="1"/>
  <c r="N216" i="4"/>
  <c r="J217" i="4" a="1"/>
  <c r="J217" i="4"/>
  <c r="K217" i="4" a="1"/>
  <c r="K217" i="4"/>
  <c r="L217" i="4" a="1"/>
  <c r="L217" i="4"/>
  <c r="M217" i="4" a="1"/>
  <c r="M217" i="4"/>
  <c r="N217" i="4" a="1"/>
  <c r="N217" i="4"/>
  <c r="J218" i="4" a="1"/>
  <c r="J218" i="4"/>
  <c r="K218" i="4" a="1"/>
  <c r="K218" i="4"/>
  <c r="L218" i="4" a="1"/>
  <c r="L218" i="4"/>
  <c r="M218" i="4" a="1"/>
  <c r="M218" i="4"/>
  <c r="N218" i="4" a="1"/>
  <c r="N218" i="4"/>
  <c r="J219" i="4" a="1"/>
  <c r="J219" i="4"/>
  <c r="K219" i="4" a="1"/>
  <c r="K219" i="4"/>
  <c r="L219" i="4" a="1"/>
  <c r="L219" i="4"/>
  <c r="M219" i="4" a="1"/>
  <c r="M219" i="4"/>
  <c r="N219" i="4" a="1"/>
  <c r="N219" i="4"/>
  <c r="J220" i="4" a="1"/>
  <c r="J220" i="4"/>
  <c r="K220" i="4" a="1"/>
  <c r="K220" i="4"/>
  <c r="L220" i="4" a="1"/>
  <c r="L220" i="4"/>
  <c r="M220" i="4" a="1"/>
  <c r="M220" i="4"/>
  <c r="N220" i="4" a="1"/>
  <c r="N220" i="4"/>
  <c r="H8" i="4"/>
  <c r="H11" i="4"/>
  <c r="J21" i="4" a="1"/>
  <c r="J21" i="4"/>
  <c r="K21" i="4" a="1"/>
  <c r="K21" i="4"/>
  <c r="L21" i="4" a="1"/>
  <c r="L21" i="4"/>
  <c r="M21" i="4" a="1"/>
  <c r="M21" i="4"/>
  <c r="N21" i="4" a="1"/>
  <c r="N21" i="4"/>
  <c r="J22" i="4" a="1"/>
  <c r="J22" i="4"/>
  <c r="K22" i="4" a="1"/>
  <c r="K22" i="4"/>
  <c r="L22" i="4" a="1"/>
  <c r="L22" i="4"/>
  <c r="M22" i="4" a="1"/>
  <c r="M22" i="4"/>
  <c r="N22" i="4" a="1"/>
  <c r="N22" i="4"/>
  <c r="J23" i="4" a="1"/>
  <c r="J23" i="4"/>
  <c r="K23" i="4" a="1"/>
  <c r="K23" i="4"/>
  <c r="L23" i="4" a="1"/>
  <c r="L23" i="4"/>
  <c r="M23" i="4" a="1"/>
  <c r="M23" i="4"/>
  <c r="N23" i="4" a="1"/>
  <c r="N23" i="4"/>
  <c r="J24" i="4" a="1"/>
  <c r="J24" i="4"/>
  <c r="K24" i="4" a="1"/>
  <c r="K24" i="4"/>
  <c r="L24" i="4" a="1"/>
  <c r="L24" i="4"/>
  <c r="M24" i="4" a="1"/>
  <c r="M24" i="4"/>
  <c r="N24" i="4" a="1"/>
  <c r="N24" i="4"/>
  <c r="J25" i="4" a="1"/>
  <c r="J25" i="4"/>
  <c r="K25" i="4" a="1"/>
  <c r="K25" i="4"/>
  <c r="L25" i="4" a="1"/>
  <c r="L25" i="4"/>
  <c r="M25" i="4" a="1"/>
  <c r="M25" i="4"/>
  <c r="N25" i="4" a="1"/>
  <c r="N25" i="4"/>
  <c r="J26" i="4" a="1"/>
  <c r="J26" i="4"/>
  <c r="K26" i="4" a="1"/>
  <c r="K26" i="4"/>
  <c r="L26" i="4" a="1"/>
  <c r="L26" i="4"/>
  <c r="M26" i="4" a="1"/>
  <c r="M26" i="4"/>
  <c r="N26" i="4" a="1"/>
  <c r="N26" i="4"/>
  <c r="J27" i="4" a="1"/>
  <c r="J27" i="4"/>
  <c r="K27" i="4" a="1"/>
  <c r="K27" i="4"/>
  <c r="L27" i="4" a="1"/>
  <c r="L27" i="4"/>
  <c r="M27" i="4" a="1"/>
  <c r="M27" i="4"/>
  <c r="N27" i="4" a="1"/>
  <c r="N27" i="4"/>
  <c r="J28" i="4" a="1"/>
  <c r="J28" i="4"/>
  <c r="K28" i="4" a="1"/>
  <c r="K28" i="4"/>
  <c r="L28" i="4" a="1"/>
  <c r="L28" i="4"/>
  <c r="M28" i="4" a="1"/>
  <c r="M28" i="4"/>
  <c r="N28" i="4" a="1"/>
  <c r="N28" i="4"/>
  <c r="J29" i="4" a="1"/>
  <c r="J29" i="4"/>
  <c r="K29" i="4" a="1"/>
  <c r="K29" i="4"/>
  <c r="L29" i="4" a="1"/>
  <c r="L29" i="4"/>
  <c r="M29" i="4" a="1"/>
  <c r="M29" i="4"/>
  <c r="N29" i="4" a="1"/>
  <c r="N29" i="4"/>
  <c r="J30" i="4" a="1"/>
  <c r="J30" i="4"/>
  <c r="K30" i="4" a="1"/>
  <c r="K30" i="4"/>
  <c r="L30" i="4" a="1"/>
  <c r="L30" i="4"/>
  <c r="M30" i="4" a="1"/>
  <c r="M30" i="4"/>
  <c r="N30" i="4" a="1"/>
  <c r="N30" i="4"/>
  <c r="J31" i="4" a="1"/>
  <c r="J31" i="4"/>
  <c r="K31" i="4" a="1"/>
  <c r="K31" i="4"/>
  <c r="L31" i="4" a="1"/>
  <c r="L31" i="4"/>
  <c r="M31" i="4" a="1"/>
  <c r="M31" i="4"/>
  <c r="N31" i="4" a="1"/>
  <c r="N31" i="4"/>
  <c r="J32" i="4" a="1"/>
  <c r="J32" i="4"/>
  <c r="K32" i="4" a="1"/>
  <c r="K32" i="4"/>
  <c r="L32" i="4" a="1"/>
  <c r="L32" i="4"/>
  <c r="M32" i="4" a="1"/>
  <c r="M32" i="4"/>
  <c r="N32" i="4" a="1"/>
  <c r="N32" i="4"/>
  <c r="J33" i="4" a="1"/>
  <c r="J33" i="4"/>
  <c r="K33" i="4" a="1"/>
  <c r="K33" i="4"/>
  <c r="L33" i="4" a="1"/>
  <c r="L33" i="4"/>
  <c r="M33" i="4" a="1"/>
  <c r="M33" i="4"/>
  <c r="N33" i="4" a="1"/>
  <c r="N33" i="4"/>
  <c r="J34" i="4" a="1"/>
  <c r="J34" i="4"/>
  <c r="K34" i="4" a="1"/>
  <c r="K34" i="4"/>
  <c r="L34" i="4" a="1"/>
  <c r="L34" i="4"/>
  <c r="M34" i="4" a="1"/>
  <c r="M34" i="4"/>
  <c r="N34" i="4" a="1"/>
  <c r="N34" i="4"/>
  <c r="J35" i="4" a="1"/>
  <c r="J35" i="4"/>
  <c r="K35" i="4" a="1"/>
  <c r="K35" i="4"/>
  <c r="L35" i="4" a="1"/>
  <c r="L35" i="4"/>
  <c r="M35" i="4" a="1"/>
  <c r="M35" i="4"/>
  <c r="N35" i="4" a="1"/>
  <c r="N35" i="4"/>
  <c r="J36" i="4" a="1"/>
  <c r="J36" i="4"/>
  <c r="K36" i="4" a="1"/>
  <c r="K36" i="4"/>
  <c r="L36" i="4" a="1"/>
  <c r="L36" i="4"/>
  <c r="M36" i="4" a="1"/>
  <c r="M36" i="4"/>
  <c r="N36" i="4" a="1"/>
  <c r="N36" i="4"/>
  <c r="J37" i="4" a="1"/>
  <c r="J37" i="4"/>
  <c r="K37" i="4" a="1"/>
  <c r="K37" i="4"/>
  <c r="L37" i="4" a="1"/>
  <c r="L37" i="4"/>
  <c r="M37" i="4" a="1"/>
  <c r="M37" i="4"/>
  <c r="N37" i="4" a="1"/>
  <c r="N37" i="4"/>
  <c r="J38" i="4" a="1"/>
  <c r="J38" i="4"/>
  <c r="K38" i="4" a="1"/>
  <c r="K38" i="4"/>
  <c r="L38" i="4" a="1"/>
  <c r="L38" i="4"/>
  <c r="M38" i="4" a="1"/>
  <c r="M38" i="4"/>
  <c r="N38" i="4" a="1"/>
  <c r="N38" i="4"/>
  <c r="J39" i="4" a="1"/>
  <c r="J39" i="4"/>
  <c r="K39" i="4" a="1"/>
  <c r="K39" i="4"/>
  <c r="L39" i="4" a="1"/>
  <c r="L39" i="4"/>
  <c r="M39" i="4" a="1"/>
  <c r="M39" i="4"/>
  <c r="N39" i="4" a="1"/>
  <c r="N39" i="4"/>
  <c r="J40" i="4" a="1"/>
  <c r="J40" i="4"/>
  <c r="K40" i="4" a="1"/>
  <c r="K40" i="4"/>
  <c r="L40" i="4" a="1"/>
  <c r="L40" i="4"/>
  <c r="M40" i="4" a="1"/>
  <c r="M40" i="4"/>
  <c r="N40" i="4" a="1"/>
  <c r="N40" i="4"/>
  <c r="J41" i="4" a="1"/>
  <c r="J41" i="4"/>
  <c r="K41" i="4" a="1"/>
  <c r="K41" i="4"/>
  <c r="L41" i="4" a="1"/>
  <c r="L41" i="4"/>
  <c r="M41" i="4" a="1"/>
  <c r="M41" i="4"/>
  <c r="N41" i="4" a="1"/>
  <c r="N41" i="4"/>
  <c r="J42" i="4" a="1"/>
  <c r="J42" i="4"/>
  <c r="K42" i="4" a="1"/>
  <c r="K42" i="4"/>
  <c r="L42" i="4" a="1"/>
  <c r="L42" i="4"/>
  <c r="M42" i="4" a="1"/>
  <c r="M42" i="4"/>
  <c r="N42" i="4" a="1"/>
  <c r="N42" i="4"/>
  <c r="J43" i="4" a="1"/>
  <c r="J43" i="4"/>
  <c r="K43" i="4" a="1"/>
  <c r="K43" i="4"/>
  <c r="L43" i="4" a="1"/>
  <c r="L43" i="4"/>
  <c r="M43" i="4" a="1"/>
  <c r="M43" i="4"/>
  <c r="N43" i="4" a="1"/>
  <c r="N43" i="4"/>
  <c r="J44" i="4" a="1"/>
  <c r="J44" i="4"/>
  <c r="K44" i="4" a="1"/>
  <c r="K44" i="4"/>
  <c r="L44" i="4" a="1"/>
  <c r="L44" i="4"/>
  <c r="M44" i="4" a="1"/>
  <c r="M44" i="4"/>
  <c r="N44" i="4" a="1"/>
  <c r="N44" i="4"/>
  <c r="J45" i="4" a="1"/>
  <c r="J45" i="4"/>
  <c r="K45" i="4" a="1"/>
  <c r="K45" i="4"/>
  <c r="L45" i="4" a="1"/>
  <c r="L45" i="4"/>
  <c r="M45" i="4" a="1"/>
  <c r="M45" i="4"/>
  <c r="N45" i="4" a="1"/>
  <c r="N45" i="4"/>
  <c r="J46" i="4" a="1"/>
  <c r="J46" i="4"/>
  <c r="K46" i="4" a="1"/>
  <c r="K46" i="4"/>
  <c r="L46" i="4" a="1"/>
  <c r="L46" i="4"/>
  <c r="M46" i="4" a="1"/>
  <c r="M46" i="4"/>
  <c r="N46" i="4" a="1"/>
  <c r="N46" i="4"/>
  <c r="J47" i="4" a="1"/>
  <c r="J47" i="4"/>
  <c r="K47" i="4" a="1"/>
  <c r="K47" i="4"/>
  <c r="L47" i="4" a="1"/>
  <c r="L47" i="4"/>
  <c r="M47" i="4" a="1"/>
  <c r="M47" i="4"/>
  <c r="N47" i="4" a="1"/>
  <c r="N47" i="4"/>
  <c r="J48" i="4" a="1"/>
  <c r="J48" i="4"/>
  <c r="K48" i="4" a="1"/>
  <c r="K48" i="4"/>
  <c r="L48" i="4" a="1"/>
  <c r="L48" i="4"/>
  <c r="M48" i="4" a="1"/>
  <c r="M48" i="4"/>
  <c r="N48" i="4" a="1"/>
  <c r="N48" i="4"/>
  <c r="J49" i="4" a="1"/>
  <c r="J49" i="4"/>
  <c r="K49" i="4" a="1"/>
  <c r="K49" i="4"/>
  <c r="L49" i="4" a="1"/>
  <c r="L49" i="4"/>
  <c r="M49" i="4" a="1"/>
  <c r="M49" i="4"/>
  <c r="N49" i="4" a="1"/>
  <c r="N49" i="4"/>
  <c r="J50" i="4" a="1"/>
  <c r="J50" i="4"/>
  <c r="K50" i="4" a="1"/>
  <c r="K50" i="4"/>
  <c r="L50" i="4" a="1"/>
  <c r="L50" i="4"/>
  <c r="M50" i="4" a="1"/>
  <c r="M50" i="4"/>
  <c r="N50" i="4" a="1"/>
  <c r="N50" i="4"/>
  <c r="J51" i="4" a="1"/>
  <c r="J51" i="4"/>
  <c r="K51" i="4" a="1"/>
  <c r="K51" i="4"/>
  <c r="L51" i="4" a="1"/>
  <c r="L51" i="4"/>
  <c r="M51" i="4" a="1"/>
  <c r="M51" i="4"/>
  <c r="N51" i="4" a="1"/>
  <c r="N51" i="4"/>
  <c r="J52" i="4" a="1"/>
  <c r="J52" i="4"/>
  <c r="K52" i="4" a="1"/>
  <c r="K52" i="4"/>
  <c r="L52" i="4" a="1"/>
  <c r="L52" i="4"/>
  <c r="M52" i="4" a="1"/>
  <c r="M52" i="4"/>
  <c r="N52" i="4" a="1"/>
  <c r="N52" i="4"/>
  <c r="J53" i="4" a="1"/>
  <c r="J53" i="4"/>
  <c r="K53" i="4" a="1"/>
  <c r="K53" i="4"/>
  <c r="L53" i="4" a="1"/>
  <c r="L53" i="4"/>
  <c r="M53" i="4" a="1"/>
  <c r="M53" i="4"/>
  <c r="N53" i="4" a="1"/>
  <c r="N53" i="4"/>
  <c r="J54" i="4" a="1"/>
  <c r="J54" i="4"/>
  <c r="K54" i="4" a="1"/>
  <c r="K54" i="4"/>
  <c r="L54" i="4" a="1"/>
  <c r="L54" i="4"/>
  <c r="M54" i="4" a="1"/>
  <c r="M54" i="4"/>
  <c r="N54" i="4" a="1"/>
  <c r="N54" i="4"/>
  <c r="J55" i="4" a="1"/>
  <c r="J55" i="4"/>
  <c r="K55" i="4" a="1"/>
  <c r="K55" i="4"/>
  <c r="L55" i="4" a="1"/>
  <c r="L55" i="4"/>
  <c r="M55" i="4" a="1"/>
  <c r="M55" i="4"/>
  <c r="N55" i="4" a="1"/>
  <c r="N55" i="4"/>
  <c r="J56" i="4" a="1"/>
  <c r="J56" i="4"/>
  <c r="K56" i="4" a="1"/>
  <c r="K56" i="4"/>
  <c r="L56" i="4" a="1"/>
  <c r="L56" i="4"/>
  <c r="M56" i="4" a="1"/>
  <c r="M56" i="4"/>
  <c r="N56" i="4" a="1"/>
  <c r="N56" i="4"/>
  <c r="J57" i="4" a="1"/>
  <c r="J57" i="4"/>
  <c r="K57" i="4" a="1"/>
  <c r="K57" i="4"/>
  <c r="L57" i="4" a="1"/>
  <c r="L57" i="4"/>
  <c r="M57" i="4" a="1"/>
  <c r="M57" i="4"/>
  <c r="N57" i="4" a="1"/>
  <c r="N57" i="4"/>
  <c r="J58" i="4" a="1"/>
  <c r="J58" i="4"/>
  <c r="K58" i="4" a="1"/>
  <c r="K58" i="4"/>
  <c r="L58" i="4" a="1"/>
  <c r="L58" i="4"/>
  <c r="M58" i="4" a="1"/>
  <c r="M58" i="4"/>
  <c r="N58" i="4" a="1"/>
  <c r="N58" i="4"/>
  <c r="J59" i="4" a="1"/>
  <c r="J59" i="4"/>
  <c r="K59" i="4" a="1"/>
  <c r="K59" i="4"/>
  <c r="L59" i="4" a="1"/>
  <c r="L59" i="4"/>
  <c r="M59" i="4" a="1"/>
  <c r="M59" i="4"/>
  <c r="N59" i="4" a="1"/>
  <c r="N59" i="4"/>
  <c r="J60" i="4" a="1"/>
  <c r="J60" i="4"/>
  <c r="K60" i="4" a="1"/>
  <c r="K60" i="4"/>
  <c r="L60" i="4" a="1"/>
  <c r="L60" i="4"/>
  <c r="M60" i="4" a="1"/>
  <c r="M60" i="4"/>
  <c r="N60" i="4" a="1"/>
  <c r="N60" i="4"/>
  <c r="J61" i="4" a="1"/>
  <c r="J61" i="4"/>
  <c r="K61" i="4" a="1"/>
  <c r="K61" i="4"/>
  <c r="L61" i="4" a="1"/>
  <c r="L61" i="4"/>
  <c r="M61" i="4" a="1"/>
  <c r="M61" i="4"/>
  <c r="N61" i="4" a="1"/>
  <c r="N61" i="4"/>
  <c r="J62" i="4" a="1"/>
  <c r="J62" i="4"/>
  <c r="K62" i="4" a="1"/>
  <c r="K62" i="4"/>
  <c r="L62" i="4" a="1"/>
  <c r="L62" i="4"/>
  <c r="M62" i="4" a="1"/>
  <c r="M62" i="4"/>
  <c r="N62" i="4" a="1"/>
  <c r="N62" i="4"/>
  <c r="J63" i="4" a="1"/>
  <c r="J63" i="4"/>
  <c r="K63" i="4" a="1"/>
  <c r="K63" i="4"/>
  <c r="L63" i="4" a="1"/>
  <c r="L63" i="4"/>
  <c r="M63" i="4" a="1"/>
  <c r="M63" i="4"/>
  <c r="N63" i="4" a="1"/>
  <c r="N63" i="4"/>
  <c r="J64" i="4" a="1"/>
  <c r="J64" i="4"/>
  <c r="K64" i="4" a="1"/>
  <c r="K64" i="4"/>
  <c r="L64" i="4" a="1"/>
  <c r="L64" i="4"/>
  <c r="M64" i="4" a="1"/>
  <c r="M64" i="4"/>
  <c r="N64" i="4" a="1"/>
  <c r="N64" i="4"/>
  <c r="J65" i="4" a="1"/>
  <c r="J65" i="4"/>
  <c r="K65" i="4" a="1"/>
  <c r="K65" i="4"/>
  <c r="L65" i="4" a="1"/>
  <c r="L65" i="4"/>
  <c r="M65" i="4" a="1"/>
  <c r="M65" i="4"/>
  <c r="N65" i="4" a="1"/>
  <c r="N65" i="4"/>
  <c r="J66" i="4" a="1"/>
  <c r="J66" i="4"/>
  <c r="K66" i="4" a="1"/>
  <c r="K66" i="4"/>
  <c r="L66" i="4" a="1"/>
  <c r="L66" i="4"/>
  <c r="M66" i="4" a="1"/>
  <c r="M66" i="4"/>
  <c r="N66" i="4" a="1"/>
  <c r="N66" i="4"/>
  <c r="J67" i="4" a="1"/>
  <c r="J67" i="4"/>
  <c r="K67" i="4" a="1"/>
  <c r="K67" i="4"/>
  <c r="L67" i="4" a="1"/>
  <c r="L67" i="4"/>
  <c r="M67" i="4" a="1"/>
  <c r="M67" i="4"/>
  <c r="N67" i="4" a="1"/>
  <c r="N67" i="4"/>
  <c r="J68" i="4" a="1"/>
  <c r="J68" i="4"/>
  <c r="K68" i="4" a="1"/>
  <c r="K68" i="4"/>
  <c r="L68" i="4" a="1"/>
  <c r="L68" i="4"/>
  <c r="M68" i="4" a="1"/>
  <c r="M68" i="4"/>
  <c r="N68" i="4" a="1"/>
  <c r="N68" i="4"/>
  <c r="J69" i="4" a="1"/>
  <c r="J69" i="4"/>
  <c r="K69" i="4" a="1"/>
  <c r="K69" i="4"/>
  <c r="L69" i="4" a="1"/>
  <c r="L69" i="4"/>
  <c r="M69" i="4" a="1"/>
  <c r="M69" i="4"/>
  <c r="N69" i="4" a="1"/>
  <c r="N69" i="4"/>
  <c r="J70" i="4" a="1"/>
  <c r="J70" i="4"/>
  <c r="K70" i="4" a="1"/>
  <c r="K70" i="4"/>
  <c r="L70" i="4" a="1"/>
  <c r="L70" i="4"/>
  <c r="M70" i="4" a="1"/>
  <c r="M70" i="4"/>
  <c r="N70" i="4" a="1"/>
  <c r="N70" i="4"/>
  <c r="J71" i="4" a="1"/>
  <c r="J71" i="4"/>
  <c r="K71" i="4" a="1"/>
  <c r="K71" i="4"/>
  <c r="L71" i="4" a="1"/>
  <c r="L71" i="4"/>
  <c r="M71" i="4" a="1"/>
  <c r="M71" i="4"/>
  <c r="N71" i="4" a="1"/>
  <c r="N71" i="4"/>
  <c r="J72" i="4" a="1"/>
  <c r="J72" i="4"/>
  <c r="K72" i="4" a="1"/>
  <c r="K72" i="4"/>
  <c r="L72" i="4" a="1"/>
  <c r="L72" i="4"/>
  <c r="M72" i="4" a="1"/>
  <c r="M72" i="4"/>
  <c r="N72" i="4" a="1"/>
  <c r="N72" i="4"/>
  <c r="J73" i="4" a="1"/>
  <c r="J73" i="4"/>
  <c r="K73" i="4" a="1"/>
  <c r="K73" i="4"/>
  <c r="L73" i="4" a="1"/>
  <c r="L73" i="4"/>
  <c r="M73" i="4" a="1"/>
  <c r="M73" i="4"/>
  <c r="N73" i="4" a="1"/>
  <c r="N73" i="4"/>
  <c r="J74" i="4" a="1"/>
  <c r="J74" i="4"/>
  <c r="K74" i="4" a="1"/>
  <c r="K74" i="4"/>
  <c r="L74" i="4" a="1"/>
  <c r="L74" i="4"/>
  <c r="M74" i="4" a="1"/>
  <c r="M74" i="4"/>
  <c r="N74" i="4" a="1"/>
  <c r="N74" i="4"/>
  <c r="J75" i="4" a="1"/>
  <c r="J75" i="4"/>
  <c r="K75" i="4" a="1"/>
  <c r="K75" i="4"/>
  <c r="L75" i="4" a="1"/>
  <c r="L75" i="4"/>
  <c r="M75" i="4" a="1"/>
  <c r="M75" i="4"/>
  <c r="N75" i="4" a="1"/>
  <c r="N75" i="4"/>
  <c r="J76" i="4" a="1"/>
  <c r="J76" i="4"/>
  <c r="K76" i="4" a="1"/>
  <c r="K76" i="4"/>
  <c r="L76" i="4" a="1"/>
  <c r="L76" i="4"/>
  <c r="M76" i="4" a="1"/>
  <c r="M76" i="4"/>
  <c r="N76" i="4" a="1"/>
  <c r="N76" i="4"/>
  <c r="J77" i="4" a="1"/>
  <c r="J77" i="4"/>
  <c r="K77" i="4" a="1"/>
  <c r="K77" i="4"/>
  <c r="L77" i="4" a="1"/>
  <c r="L77" i="4"/>
  <c r="M77" i="4" a="1"/>
  <c r="M77" i="4"/>
  <c r="N77" i="4" a="1"/>
  <c r="N77" i="4"/>
  <c r="J78" i="4" a="1"/>
  <c r="J78" i="4"/>
  <c r="K78" i="4" a="1"/>
  <c r="K78" i="4"/>
  <c r="L78" i="4" a="1"/>
  <c r="L78" i="4"/>
  <c r="M78" i="4" a="1"/>
  <c r="M78" i="4"/>
  <c r="N78" i="4" a="1"/>
  <c r="N78" i="4"/>
  <c r="J79" i="4" a="1"/>
  <c r="J79" i="4"/>
  <c r="K79" i="4" a="1"/>
  <c r="K79" i="4"/>
  <c r="L79" i="4" a="1"/>
  <c r="L79" i="4"/>
  <c r="M79" i="4" a="1"/>
  <c r="M79" i="4"/>
  <c r="N79" i="4" a="1"/>
  <c r="N79" i="4"/>
  <c r="J80" i="4" a="1"/>
  <c r="J80" i="4"/>
  <c r="K80" i="4" a="1"/>
  <c r="K80" i="4"/>
  <c r="L80" i="4" a="1"/>
  <c r="L80" i="4"/>
  <c r="M80" i="4" a="1"/>
  <c r="M80" i="4"/>
  <c r="N80" i="4" a="1"/>
  <c r="N80" i="4"/>
  <c r="J81" i="4" a="1"/>
  <c r="J81" i="4"/>
  <c r="K81" i="4" a="1"/>
  <c r="K81" i="4"/>
  <c r="L81" i="4" a="1"/>
  <c r="L81" i="4"/>
  <c r="M81" i="4" a="1"/>
  <c r="M81" i="4"/>
  <c r="N81" i="4" a="1"/>
  <c r="N81" i="4"/>
  <c r="J82" i="4" a="1"/>
  <c r="J82" i="4"/>
  <c r="K82" i="4" a="1"/>
  <c r="K82" i="4"/>
  <c r="L82" i="4" a="1"/>
  <c r="L82" i="4"/>
  <c r="M82" i="4" a="1"/>
  <c r="M82" i="4"/>
  <c r="N82" i="4" a="1"/>
  <c r="N82" i="4"/>
  <c r="J83" i="4" a="1"/>
  <c r="J83" i="4"/>
  <c r="K83" i="4" a="1"/>
  <c r="K83" i="4"/>
  <c r="L83" i="4" a="1"/>
  <c r="L83" i="4"/>
  <c r="M83" i="4" a="1"/>
  <c r="M83" i="4"/>
  <c r="N83" i="4" a="1"/>
  <c r="N83" i="4"/>
  <c r="J84" i="4" a="1"/>
  <c r="J84" i="4"/>
  <c r="K84" i="4" a="1"/>
  <c r="K84" i="4"/>
  <c r="L84" i="4" a="1"/>
  <c r="L84" i="4"/>
  <c r="M84" i="4" a="1"/>
  <c r="M84" i="4"/>
  <c r="N84" i="4" a="1"/>
  <c r="N84" i="4"/>
  <c r="J85" i="4" a="1"/>
  <c r="J85" i="4"/>
  <c r="K85" i="4" a="1"/>
  <c r="K85" i="4"/>
  <c r="L85" i="4" a="1"/>
  <c r="L85" i="4"/>
  <c r="M85" i="4" a="1"/>
  <c r="M85" i="4"/>
  <c r="N85" i="4" a="1"/>
  <c r="N85" i="4"/>
  <c r="J86" i="4" a="1"/>
  <c r="J86" i="4"/>
  <c r="K86" i="4" a="1"/>
  <c r="K86" i="4"/>
  <c r="L86" i="4" a="1"/>
  <c r="L86" i="4"/>
  <c r="M86" i="4" a="1"/>
  <c r="M86" i="4"/>
  <c r="N86" i="4" a="1"/>
  <c r="N86" i="4"/>
  <c r="J87" i="4" a="1"/>
  <c r="J87" i="4"/>
  <c r="K87" i="4" a="1"/>
  <c r="K87" i="4"/>
  <c r="L87" i="4" a="1"/>
  <c r="L87" i="4"/>
  <c r="M87" i="4" a="1"/>
  <c r="M87" i="4"/>
  <c r="N87" i="4" a="1"/>
  <c r="N87" i="4"/>
  <c r="J88" i="4" a="1"/>
  <c r="J88" i="4"/>
  <c r="K88" i="4" a="1"/>
  <c r="K88" i="4"/>
  <c r="L88" i="4" a="1"/>
  <c r="L88" i="4"/>
  <c r="M88" i="4" a="1"/>
  <c r="M88" i="4"/>
  <c r="N88" i="4" a="1"/>
  <c r="N88" i="4"/>
  <c r="J89" i="4" a="1"/>
  <c r="J89" i="4"/>
  <c r="K89" i="4" a="1"/>
  <c r="K89" i="4"/>
  <c r="L89" i="4" a="1"/>
  <c r="L89" i="4"/>
  <c r="M89" i="4" a="1"/>
  <c r="M89" i="4"/>
  <c r="N89" i="4" a="1"/>
  <c r="N89" i="4"/>
  <c r="J90" i="4" a="1"/>
  <c r="J90" i="4"/>
  <c r="K90" i="4" a="1"/>
  <c r="K90" i="4"/>
  <c r="L90" i="4" a="1"/>
  <c r="L90" i="4"/>
  <c r="M90" i="4" a="1"/>
  <c r="M90" i="4"/>
  <c r="N90" i="4" a="1"/>
  <c r="N90" i="4"/>
  <c r="J91" i="4" a="1"/>
  <c r="J91" i="4"/>
  <c r="K91" i="4" a="1"/>
  <c r="K91" i="4"/>
  <c r="L91" i="4" a="1"/>
  <c r="L91" i="4"/>
  <c r="M91" i="4" a="1"/>
  <c r="M91" i="4"/>
  <c r="N91" i="4" a="1"/>
  <c r="N91" i="4"/>
  <c r="J92" i="4" a="1"/>
  <c r="J92" i="4"/>
  <c r="K92" i="4" a="1"/>
  <c r="K92" i="4"/>
  <c r="L92" i="4" a="1"/>
  <c r="L92" i="4"/>
  <c r="M92" i="4" a="1"/>
  <c r="M92" i="4"/>
  <c r="N92" i="4" a="1"/>
  <c r="N92" i="4"/>
  <c r="J93" i="4" a="1"/>
  <c r="J93" i="4"/>
  <c r="K93" i="4" a="1"/>
  <c r="K93" i="4"/>
  <c r="L93" i="4" a="1"/>
  <c r="L93" i="4"/>
  <c r="M93" i="4" a="1"/>
  <c r="M93" i="4"/>
  <c r="N93" i="4" a="1"/>
  <c r="N93" i="4"/>
  <c r="J94" i="4" a="1"/>
  <c r="J94" i="4"/>
  <c r="K94" i="4" a="1"/>
  <c r="K94" i="4"/>
  <c r="L94" i="4" a="1"/>
  <c r="L94" i="4"/>
  <c r="M94" i="4" a="1"/>
  <c r="M94" i="4"/>
  <c r="N94" i="4" a="1"/>
  <c r="N94" i="4"/>
  <c r="J95" i="4" a="1"/>
  <c r="J95" i="4"/>
  <c r="K95" i="4" a="1"/>
  <c r="K95" i="4"/>
  <c r="L95" i="4" a="1"/>
  <c r="L95" i="4"/>
  <c r="M95" i="4" a="1"/>
  <c r="M95" i="4"/>
  <c r="N95" i="4" a="1"/>
  <c r="N95" i="4"/>
  <c r="J96" i="4" a="1"/>
  <c r="J96" i="4"/>
  <c r="K96" i="4" a="1"/>
  <c r="K96" i="4"/>
  <c r="L96" i="4" a="1"/>
  <c r="L96" i="4"/>
  <c r="M96" i="4" a="1"/>
  <c r="M96" i="4"/>
  <c r="N96" i="4" a="1"/>
  <c r="N96" i="4"/>
  <c r="J97" i="4" a="1"/>
  <c r="J97" i="4"/>
  <c r="K97" i="4" a="1"/>
  <c r="K97" i="4"/>
  <c r="L97" i="4" a="1"/>
  <c r="L97" i="4"/>
  <c r="M97" i="4" a="1"/>
  <c r="M97" i="4"/>
  <c r="N97" i="4" a="1"/>
  <c r="N97" i="4"/>
  <c r="J98" i="4" a="1"/>
  <c r="J98" i="4"/>
  <c r="K98" i="4" a="1"/>
  <c r="K98" i="4"/>
  <c r="L98" i="4" a="1"/>
  <c r="L98" i="4"/>
  <c r="M98" i="4" a="1"/>
  <c r="M98" i="4"/>
  <c r="N98" i="4" a="1"/>
  <c r="N98" i="4"/>
  <c r="J99" i="4" a="1"/>
  <c r="J99" i="4"/>
  <c r="K99" i="4" a="1"/>
  <c r="K99" i="4"/>
  <c r="L99" i="4" a="1"/>
  <c r="L99" i="4"/>
  <c r="M99" i="4" a="1"/>
  <c r="M99" i="4"/>
  <c r="N99" i="4" a="1"/>
  <c r="N99" i="4"/>
  <c r="J100" i="4" a="1"/>
  <c r="J100" i="4"/>
  <c r="K100" i="4" a="1"/>
  <c r="K100" i="4"/>
  <c r="L100" i="4" a="1"/>
  <c r="L100" i="4"/>
  <c r="M100" i="4" a="1"/>
  <c r="M100" i="4"/>
  <c r="N100" i="4" a="1"/>
  <c r="N100" i="4"/>
  <c r="J101" i="4" a="1"/>
  <c r="J101" i="4"/>
  <c r="K101" i="4" a="1"/>
  <c r="K101" i="4"/>
  <c r="L101" i="4" a="1"/>
  <c r="L101" i="4"/>
  <c r="M101" i="4" a="1"/>
  <c r="M101" i="4"/>
  <c r="N101" i="4" a="1"/>
  <c r="N101" i="4"/>
  <c r="J102" i="4" a="1"/>
  <c r="J102" i="4"/>
  <c r="K102" i="4" a="1"/>
  <c r="K102" i="4"/>
  <c r="L102" i="4" a="1"/>
  <c r="L102" i="4"/>
  <c r="M102" i="4" a="1"/>
  <c r="M102" i="4"/>
  <c r="N102" i="4" a="1"/>
  <c r="N102" i="4"/>
  <c r="J103" i="4" a="1"/>
  <c r="J103" i="4"/>
  <c r="K103" i="4" a="1"/>
  <c r="K103" i="4"/>
  <c r="L103" i="4" a="1"/>
  <c r="L103" i="4"/>
  <c r="M103" i="4" a="1"/>
  <c r="M103" i="4"/>
  <c r="N103" i="4" a="1"/>
  <c r="N103" i="4"/>
  <c r="J104" i="4" a="1"/>
  <c r="J104" i="4"/>
  <c r="K104" i="4" a="1"/>
  <c r="K104" i="4"/>
  <c r="L104" i="4" a="1"/>
  <c r="L104" i="4"/>
  <c r="M104" i="4" a="1"/>
  <c r="M104" i="4"/>
  <c r="N104" i="4" a="1"/>
  <c r="N104" i="4"/>
  <c r="J105" i="4" a="1"/>
  <c r="J105" i="4"/>
  <c r="K105" i="4" a="1"/>
  <c r="K105" i="4"/>
  <c r="L105" i="4" a="1"/>
  <c r="L105" i="4"/>
  <c r="M105" i="4" a="1"/>
  <c r="M105" i="4"/>
  <c r="N105" i="4" a="1"/>
  <c r="N105" i="4"/>
  <c r="J106" i="4" a="1"/>
  <c r="J106" i="4"/>
  <c r="K106" i="4" a="1"/>
  <c r="K106" i="4"/>
  <c r="L106" i="4" a="1"/>
  <c r="L106" i="4"/>
  <c r="M106" i="4" a="1"/>
  <c r="M106" i="4"/>
  <c r="N106" i="4" a="1"/>
  <c r="N106" i="4"/>
  <c r="J107" i="4" a="1"/>
  <c r="J107" i="4"/>
  <c r="K107" i="4" a="1"/>
  <c r="K107" i="4"/>
  <c r="L107" i="4" a="1"/>
  <c r="L107" i="4"/>
  <c r="M107" i="4" a="1"/>
  <c r="M107" i="4"/>
  <c r="N107" i="4" a="1"/>
  <c r="N107" i="4"/>
  <c r="J108" i="4" a="1"/>
  <c r="J108" i="4"/>
  <c r="K108" i="4" a="1"/>
  <c r="K108" i="4"/>
  <c r="L108" i="4" a="1"/>
  <c r="L108" i="4"/>
  <c r="M108" i="4" a="1"/>
  <c r="M108" i="4"/>
  <c r="N108" i="4" a="1"/>
  <c r="N108" i="4"/>
  <c r="J109" i="4" a="1"/>
  <c r="J109" i="4"/>
  <c r="K109" i="4" a="1"/>
  <c r="K109" i="4"/>
  <c r="L109" i="4" a="1"/>
  <c r="L109" i="4"/>
  <c r="M109" i="4" a="1"/>
  <c r="M109" i="4"/>
  <c r="N109" i="4" a="1"/>
  <c r="N109" i="4"/>
  <c r="J110" i="4" a="1"/>
  <c r="J110" i="4"/>
  <c r="K110" i="4" a="1"/>
  <c r="K110" i="4"/>
  <c r="L110" i="4" a="1"/>
  <c r="L110" i="4"/>
  <c r="M110" i="4" a="1"/>
  <c r="M110" i="4"/>
  <c r="N110" i="4" a="1"/>
  <c r="N110" i="4"/>
  <c r="J111" i="4" a="1"/>
  <c r="J111" i="4"/>
  <c r="K111" i="4" a="1"/>
  <c r="K111" i="4"/>
  <c r="L111" i="4" a="1"/>
  <c r="L111" i="4"/>
  <c r="M111" i="4" a="1"/>
  <c r="M111" i="4"/>
  <c r="N111" i="4" a="1"/>
  <c r="N111" i="4"/>
  <c r="J112" i="4" a="1"/>
  <c r="J112" i="4"/>
  <c r="K112" i="4" a="1"/>
  <c r="K112" i="4"/>
  <c r="L112" i="4" a="1"/>
  <c r="L112" i="4"/>
  <c r="M112" i="4" a="1"/>
  <c r="M112" i="4"/>
  <c r="N112" i="4" a="1"/>
  <c r="N112" i="4"/>
  <c r="J113" i="4" a="1"/>
  <c r="J113" i="4"/>
  <c r="K113" i="4" a="1"/>
  <c r="K113" i="4"/>
  <c r="L113" i="4" a="1"/>
  <c r="L113" i="4"/>
  <c r="M113" i="4" a="1"/>
  <c r="M113" i="4"/>
  <c r="N113" i="4" a="1"/>
  <c r="N113" i="4"/>
  <c r="J114" i="4" a="1"/>
  <c r="J114" i="4"/>
  <c r="K114" i="4" a="1"/>
  <c r="K114" i="4"/>
  <c r="L114" i="4" a="1"/>
  <c r="L114" i="4"/>
  <c r="M114" i="4" a="1"/>
  <c r="M114" i="4"/>
  <c r="N114" i="4" a="1"/>
  <c r="N114" i="4"/>
  <c r="J115" i="4" a="1"/>
  <c r="J115" i="4"/>
  <c r="K115" i="4" a="1"/>
  <c r="K115" i="4"/>
  <c r="L115" i="4" a="1"/>
  <c r="L115" i="4"/>
  <c r="M115" i="4" a="1"/>
  <c r="M115" i="4"/>
  <c r="N115" i="4" a="1"/>
  <c r="N115" i="4"/>
  <c r="J116" i="4" a="1"/>
  <c r="J116" i="4"/>
  <c r="K116" i="4" a="1"/>
  <c r="K116" i="4"/>
  <c r="L116" i="4" a="1"/>
  <c r="L116" i="4"/>
  <c r="M116" i="4" a="1"/>
  <c r="M116" i="4"/>
  <c r="N116" i="4" a="1"/>
  <c r="N116" i="4"/>
  <c r="J117" i="4" a="1"/>
  <c r="J117" i="4"/>
  <c r="K117" i="4" a="1"/>
  <c r="K117" i="4"/>
  <c r="L117" i="4" a="1"/>
  <c r="L117" i="4"/>
  <c r="M117" i="4" a="1"/>
  <c r="M117" i="4"/>
  <c r="N117" i="4" a="1"/>
  <c r="N117" i="4"/>
  <c r="J118" i="4" a="1"/>
  <c r="J118" i="4"/>
  <c r="K118" i="4" a="1"/>
  <c r="K118" i="4"/>
  <c r="L118" i="4" a="1"/>
  <c r="L118" i="4"/>
  <c r="M118" i="4" a="1"/>
  <c r="M118" i="4"/>
  <c r="N118" i="4" a="1"/>
  <c r="N118" i="4"/>
  <c r="J119" i="4" a="1"/>
  <c r="J119" i="4"/>
  <c r="K119" i="4" a="1"/>
  <c r="K119" i="4"/>
  <c r="L119" i="4" a="1"/>
  <c r="L119" i="4"/>
  <c r="M119" i="4" a="1"/>
  <c r="M119" i="4"/>
  <c r="N119" i="4" a="1"/>
  <c r="N119" i="4"/>
  <c r="J120" i="4" a="1"/>
  <c r="J120" i="4"/>
  <c r="K120" i="4" a="1"/>
  <c r="K120" i="4"/>
  <c r="L120" i="4" a="1"/>
  <c r="L120" i="4"/>
  <c r="M120" i="4" a="1"/>
  <c r="M120" i="4"/>
  <c r="N120" i="4" a="1"/>
  <c r="N120" i="4"/>
  <c r="J121" i="4" a="1"/>
  <c r="J121" i="4"/>
  <c r="K121" i="4" a="1"/>
  <c r="K121" i="4"/>
  <c r="L121" i="4" a="1"/>
  <c r="L121" i="4"/>
  <c r="M121" i="4" a="1"/>
  <c r="M121" i="4"/>
  <c r="N121" i="4" a="1"/>
  <c r="N121" i="4"/>
  <c r="J122" i="4" a="1"/>
  <c r="J122" i="4"/>
  <c r="K122" i="4" a="1"/>
  <c r="K122" i="4"/>
  <c r="L122" i="4" a="1"/>
  <c r="L122" i="4"/>
  <c r="M122" i="4" a="1"/>
  <c r="M122" i="4"/>
  <c r="N122" i="4" a="1"/>
  <c r="N122" i="4"/>
  <c r="J123" i="4" a="1"/>
  <c r="J123" i="4"/>
  <c r="K123" i="4" a="1"/>
  <c r="K123" i="4"/>
  <c r="L123" i="4" a="1"/>
  <c r="L123" i="4"/>
  <c r="M123" i="4" a="1"/>
  <c r="M123" i="4"/>
  <c r="N123" i="4" a="1"/>
  <c r="N123" i="4"/>
  <c r="J124" i="4" a="1"/>
  <c r="J124" i="4"/>
  <c r="K124" i="4" a="1"/>
  <c r="K124" i="4"/>
  <c r="L124" i="4" a="1"/>
  <c r="L124" i="4"/>
  <c r="M124" i="4" a="1"/>
  <c r="M124" i="4"/>
  <c r="N124" i="4" a="1"/>
  <c r="N124" i="4"/>
  <c r="J125" i="4" a="1"/>
  <c r="J125" i="4"/>
  <c r="K125" i="4" a="1"/>
  <c r="K125" i="4"/>
  <c r="L125" i="4" a="1"/>
  <c r="L125" i="4"/>
  <c r="M125" i="4" a="1"/>
  <c r="M125" i="4"/>
  <c r="N125" i="4" a="1"/>
  <c r="N125" i="4"/>
  <c r="J126" i="4" a="1"/>
  <c r="J126" i="4"/>
  <c r="K126" i="4" a="1"/>
  <c r="K126" i="4"/>
  <c r="L126" i="4" a="1"/>
  <c r="L126" i="4"/>
  <c r="M126" i="4" a="1"/>
  <c r="M126" i="4"/>
  <c r="N126" i="4" a="1"/>
  <c r="N126" i="4"/>
  <c r="J127" i="4" a="1"/>
  <c r="J127" i="4"/>
  <c r="K127" i="4" a="1"/>
  <c r="K127" i="4"/>
  <c r="L127" i="4" a="1"/>
  <c r="L127" i="4"/>
  <c r="M127" i="4" a="1"/>
  <c r="M127" i="4"/>
  <c r="N127" i="4" a="1"/>
  <c r="N127" i="4"/>
  <c r="J128" i="4" a="1"/>
  <c r="J128" i="4"/>
  <c r="K128" i="4" a="1"/>
  <c r="K128" i="4"/>
  <c r="L128" i="4" a="1"/>
  <c r="L128" i="4"/>
  <c r="M128" i="4" a="1"/>
  <c r="M128" i="4"/>
  <c r="N128" i="4" a="1"/>
  <c r="N128" i="4"/>
  <c r="J129" i="4" a="1"/>
  <c r="J129" i="4"/>
  <c r="K129" i="4" a="1"/>
  <c r="K129" i="4"/>
  <c r="L129" i="4" a="1"/>
  <c r="L129" i="4"/>
  <c r="M129" i="4" a="1"/>
  <c r="M129" i="4"/>
  <c r="N129" i="4" a="1"/>
  <c r="N129" i="4"/>
  <c r="J130" i="4" a="1"/>
  <c r="J130" i="4"/>
  <c r="K130" i="4" a="1"/>
  <c r="K130" i="4"/>
  <c r="L130" i="4" a="1"/>
  <c r="L130" i="4"/>
  <c r="M130" i="4" a="1"/>
  <c r="M130" i="4"/>
  <c r="N130" i="4" a="1"/>
  <c r="N130" i="4"/>
  <c r="J131" i="4" a="1"/>
  <c r="J131" i="4"/>
  <c r="K131" i="4" a="1"/>
  <c r="K131" i="4"/>
  <c r="L131" i="4" a="1"/>
  <c r="L131" i="4"/>
  <c r="M131" i="4" a="1"/>
  <c r="M131" i="4"/>
  <c r="N131" i="4" a="1"/>
  <c r="N131" i="4"/>
  <c r="J132" i="4" a="1"/>
  <c r="J132" i="4"/>
  <c r="K132" i="4" a="1"/>
  <c r="K132" i="4"/>
  <c r="L132" i="4" a="1"/>
  <c r="L132" i="4"/>
  <c r="M132" i="4" a="1"/>
  <c r="M132" i="4"/>
  <c r="N132" i="4" a="1"/>
  <c r="N132" i="4"/>
  <c r="J133" i="4" a="1"/>
  <c r="J133" i="4"/>
  <c r="K133" i="4" a="1"/>
  <c r="K133" i="4"/>
  <c r="L133" i="4" a="1"/>
  <c r="L133" i="4"/>
  <c r="M133" i="4" a="1"/>
  <c r="M133" i="4"/>
  <c r="N133" i="4" a="1"/>
  <c r="N133" i="4"/>
  <c r="J134" i="4" a="1"/>
  <c r="J134" i="4"/>
  <c r="K134" i="4" a="1"/>
  <c r="K134" i="4"/>
  <c r="L134" i="4" a="1"/>
  <c r="L134" i="4"/>
  <c r="M134" i="4" a="1"/>
  <c r="M134" i="4"/>
  <c r="N134" i="4" a="1"/>
  <c r="N134" i="4"/>
  <c r="J135" i="4" a="1"/>
  <c r="J135" i="4"/>
  <c r="K135" i="4" a="1"/>
  <c r="K135" i="4"/>
  <c r="L135" i="4" a="1"/>
  <c r="L135" i="4"/>
  <c r="M135" i="4" a="1"/>
  <c r="M135" i="4"/>
  <c r="N135" i="4" a="1"/>
  <c r="N135" i="4"/>
  <c r="J136" i="4" a="1"/>
  <c r="J136" i="4"/>
  <c r="K136" i="4" a="1"/>
  <c r="K136" i="4"/>
  <c r="L136" i="4" a="1"/>
  <c r="L136" i="4"/>
  <c r="M136" i="4" a="1"/>
  <c r="M136" i="4"/>
  <c r="N136" i="4" a="1"/>
  <c r="N136" i="4"/>
  <c r="J137" i="4" a="1"/>
  <c r="J137" i="4"/>
  <c r="K137" i="4" a="1"/>
  <c r="K137" i="4"/>
  <c r="L137" i="4" a="1"/>
  <c r="L137" i="4"/>
  <c r="M137" i="4" a="1"/>
  <c r="M137" i="4"/>
  <c r="N137" i="4" a="1"/>
  <c r="N137" i="4"/>
  <c r="J138" i="4" a="1"/>
  <c r="J138" i="4"/>
  <c r="K138" i="4" a="1"/>
  <c r="K138" i="4"/>
  <c r="L138" i="4" a="1"/>
  <c r="L138" i="4"/>
  <c r="M138" i="4" a="1"/>
  <c r="M138" i="4"/>
  <c r="N138" i="4" a="1"/>
  <c r="N138" i="4"/>
  <c r="J139" i="4" a="1"/>
  <c r="J139" i="4"/>
  <c r="K139" i="4" a="1"/>
  <c r="K139" i="4"/>
  <c r="L139" i="4" a="1"/>
  <c r="L139" i="4"/>
  <c r="M139" i="4" a="1"/>
  <c r="M139" i="4"/>
  <c r="N139" i="4" a="1"/>
  <c r="N139" i="4"/>
  <c r="J140" i="4" a="1"/>
  <c r="J140" i="4"/>
  <c r="K140" i="4" a="1"/>
  <c r="K140" i="4"/>
  <c r="L140" i="4" a="1"/>
  <c r="L140" i="4"/>
  <c r="M140" i="4" a="1"/>
  <c r="M140" i="4"/>
  <c r="N140" i="4" a="1"/>
  <c r="N140" i="4"/>
  <c r="J141" i="4" a="1"/>
  <c r="J141" i="4"/>
  <c r="K141" i="4" a="1"/>
  <c r="K141" i="4"/>
  <c r="L141" i="4" a="1"/>
  <c r="L141" i="4"/>
  <c r="M141" i="4" a="1"/>
  <c r="M141" i="4"/>
  <c r="N141" i="4" a="1"/>
  <c r="N141" i="4"/>
  <c r="J142" i="4" a="1"/>
  <c r="J142" i="4"/>
  <c r="K142" i="4" a="1"/>
  <c r="K142" i="4"/>
  <c r="L142" i="4" a="1"/>
  <c r="L142" i="4"/>
  <c r="M142" i="4" a="1"/>
  <c r="M142" i="4"/>
  <c r="N142" i="4" a="1"/>
  <c r="N142" i="4"/>
  <c r="J143" i="4" a="1"/>
  <c r="J143" i="4"/>
  <c r="K143" i="4" a="1"/>
  <c r="K143" i="4"/>
  <c r="L143" i="4" a="1"/>
  <c r="L143" i="4"/>
  <c r="M143" i="4" a="1"/>
  <c r="M143" i="4"/>
  <c r="N143" i="4" a="1"/>
  <c r="N143" i="4"/>
  <c r="J144" i="4" a="1"/>
  <c r="J144" i="4"/>
  <c r="K144" i="4" a="1"/>
  <c r="K144" i="4"/>
  <c r="L144" i="4" a="1"/>
  <c r="L144" i="4"/>
  <c r="M144" i="4" a="1"/>
  <c r="M144" i="4"/>
  <c r="N144" i="4" a="1"/>
  <c r="N144" i="4"/>
  <c r="J145" i="4" a="1"/>
  <c r="J145" i="4"/>
  <c r="K145" i="4" a="1"/>
  <c r="K145" i="4"/>
  <c r="L145" i="4" a="1"/>
  <c r="L145" i="4"/>
  <c r="M145" i="4" a="1"/>
  <c r="M145" i="4"/>
  <c r="N145" i="4" a="1"/>
  <c r="N145" i="4"/>
  <c r="J146" i="4" a="1"/>
  <c r="J146" i="4"/>
  <c r="K146" i="4" a="1"/>
  <c r="K146" i="4"/>
  <c r="L146" i="4" a="1"/>
  <c r="L146" i="4"/>
  <c r="M146" i="4" a="1"/>
  <c r="M146" i="4"/>
  <c r="N146" i="4" a="1"/>
  <c r="N146" i="4"/>
  <c r="J147" i="4" a="1"/>
  <c r="J147" i="4"/>
  <c r="K147" i="4" a="1"/>
  <c r="K147" i="4"/>
  <c r="L147" i="4" a="1"/>
  <c r="L147" i="4"/>
  <c r="M147" i="4" a="1"/>
  <c r="M147" i="4"/>
  <c r="N147" i="4" a="1"/>
  <c r="N147" i="4"/>
  <c r="J148" i="4" a="1"/>
  <c r="J148" i="4"/>
  <c r="K148" i="4" a="1"/>
  <c r="K148" i="4"/>
  <c r="L148" i="4" a="1"/>
  <c r="L148" i="4"/>
  <c r="M148" i="4" a="1"/>
  <c r="M148" i="4"/>
  <c r="N148" i="4" a="1"/>
  <c r="N148" i="4"/>
  <c r="J149" i="4" a="1"/>
  <c r="J149" i="4"/>
  <c r="K149" i="4" a="1"/>
  <c r="K149" i="4"/>
  <c r="L149" i="4" a="1"/>
  <c r="L149" i="4"/>
  <c r="M149" i="4" a="1"/>
  <c r="M149" i="4"/>
  <c r="N149" i="4" a="1"/>
  <c r="N149" i="4"/>
  <c r="J150" i="4" a="1"/>
  <c r="J150" i="4"/>
  <c r="K150" i="4" a="1"/>
  <c r="K150" i="4"/>
  <c r="L150" i="4" a="1"/>
  <c r="L150" i="4"/>
  <c r="M150" i="4" a="1"/>
  <c r="M150" i="4"/>
  <c r="N150" i="4" a="1"/>
  <c r="N150" i="4"/>
  <c r="J151" i="4" a="1"/>
  <c r="J151" i="4"/>
  <c r="K151" i="4" a="1"/>
  <c r="K151" i="4"/>
  <c r="L151" i="4" a="1"/>
  <c r="L151" i="4"/>
  <c r="M151" i="4" a="1"/>
  <c r="M151" i="4"/>
  <c r="N151" i="4" a="1"/>
  <c r="N151" i="4"/>
  <c r="J152" i="4" a="1"/>
  <c r="J152" i="4"/>
  <c r="K152" i="4" a="1"/>
  <c r="K152" i="4"/>
  <c r="L152" i="4" a="1"/>
  <c r="L152" i="4"/>
  <c r="M152" i="4" a="1"/>
  <c r="M152" i="4"/>
  <c r="N152" i="4" a="1"/>
  <c r="N152" i="4"/>
  <c r="J153" i="4" a="1"/>
  <c r="J153" i="4"/>
  <c r="K153" i="4" a="1"/>
  <c r="K153" i="4"/>
  <c r="L153" i="4" a="1"/>
  <c r="L153" i="4"/>
  <c r="M153" i="4" a="1"/>
  <c r="M153" i="4"/>
  <c r="N153" i="4" a="1"/>
  <c r="N153" i="4"/>
  <c r="J154" i="4" a="1"/>
  <c r="J154" i="4"/>
  <c r="K154" i="4" a="1"/>
  <c r="K154" i="4"/>
  <c r="L154" i="4" a="1"/>
  <c r="L154" i="4"/>
  <c r="M154" i="4" a="1"/>
  <c r="M154" i="4"/>
  <c r="N154" i="4" a="1"/>
  <c r="N154" i="4"/>
  <c r="J155" i="4" a="1"/>
  <c r="J155" i="4"/>
  <c r="K155" i="4" a="1"/>
  <c r="K155" i="4"/>
  <c r="L155" i="4" a="1"/>
  <c r="L155" i="4"/>
  <c r="M155" i="4" a="1"/>
  <c r="M155" i="4"/>
  <c r="N155" i="4" a="1"/>
  <c r="N155" i="4"/>
  <c r="J156" i="4" a="1"/>
  <c r="J156" i="4"/>
  <c r="K156" i="4" a="1"/>
  <c r="K156" i="4"/>
  <c r="L156" i="4" a="1"/>
  <c r="L156" i="4"/>
  <c r="M156" i="4" a="1"/>
  <c r="M156" i="4"/>
  <c r="N156" i="4" a="1"/>
  <c r="N156" i="4"/>
  <c r="J157" i="4" a="1"/>
  <c r="J157" i="4"/>
  <c r="K157" i="4" a="1"/>
  <c r="K157" i="4"/>
  <c r="L157" i="4" a="1"/>
  <c r="L157" i="4"/>
  <c r="M157" i="4" a="1"/>
  <c r="M157" i="4"/>
  <c r="N157" i="4" a="1"/>
  <c r="N157" i="4"/>
  <c r="J158" i="4" a="1"/>
  <c r="J158" i="4"/>
  <c r="K158" i="4" a="1"/>
  <c r="K158" i="4"/>
  <c r="L158" i="4" a="1"/>
  <c r="L158" i="4"/>
  <c r="M158" i="4" a="1"/>
  <c r="M158" i="4"/>
  <c r="N158" i="4" a="1"/>
  <c r="N158" i="4"/>
  <c r="J159" i="4" a="1"/>
  <c r="J159" i="4"/>
  <c r="K159" i="4" a="1"/>
  <c r="K159" i="4"/>
  <c r="L159" i="4" a="1"/>
  <c r="L159" i="4"/>
  <c r="M159" i="4" a="1"/>
  <c r="M159" i="4"/>
  <c r="N159" i="4" a="1"/>
  <c r="N159" i="4"/>
  <c r="J160" i="4" a="1"/>
  <c r="J160" i="4"/>
  <c r="K160" i="4" a="1"/>
  <c r="K160" i="4"/>
  <c r="L160" i="4" a="1"/>
  <c r="L160" i="4"/>
  <c r="M160" i="4" a="1"/>
  <c r="M160" i="4"/>
  <c r="N160" i="4" a="1"/>
  <c r="N160" i="4"/>
  <c r="J161" i="4" a="1"/>
  <c r="J161" i="4"/>
  <c r="K161" i="4" a="1"/>
  <c r="K161" i="4"/>
  <c r="L161" i="4" a="1"/>
  <c r="L161" i="4"/>
  <c r="M161" i="4" a="1"/>
  <c r="M161" i="4"/>
  <c r="N161" i="4" a="1"/>
  <c r="N161" i="4"/>
  <c r="J162" i="4" a="1"/>
  <c r="J162" i="4"/>
  <c r="K162" i="4" a="1"/>
  <c r="K162" i="4"/>
  <c r="L162" i="4" a="1"/>
  <c r="L162" i="4"/>
  <c r="M162" i="4" a="1"/>
  <c r="M162" i="4"/>
  <c r="N162" i="4" a="1"/>
  <c r="N162" i="4"/>
  <c r="J163" i="4" a="1"/>
  <c r="J163" i="4"/>
  <c r="K163" i="4" a="1"/>
  <c r="K163" i="4"/>
  <c r="L163" i="4" a="1"/>
  <c r="L163" i="4"/>
  <c r="M163" i="4" a="1"/>
  <c r="M163" i="4"/>
  <c r="N163" i="4" a="1"/>
  <c r="N163" i="4"/>
  <c r="J164" i="4" a="1"/>
  <c r="J164" i="4"/>
  <c r="K164" i="4" a="1"/>
  <c r="K164" i="4"/>
  <c r="L164" i="4" a="1"/>
  <c r="L164" i="4"/>
  <c r="M164" i="4" a="1"/>
  <c r="M164" i="4"/>
  <c r="N164" i="4" a="1"/>
  <c r="N164" i="4"/>
  <c r="J165" i="4" a="1"/>
  <c r="J165" i="4"/>
  <c r="K165" i="4" a="1"/>
  <c r="K165" i="4"/>
  <c r="L165" i="4" a="1"/>
  <c r="L165" i="4"/>
  <c r="M165" i="4" a="1"/>
  <c r="M165" i="4"/>
  <c r="N165" i="4" a="1"/>
  <c r="N165" i="4"/>
  <c r="J166" i="4" a="1"/>
  <c r="J166" i="4"/>
  <c r="K166" i="4" a="1"/>
  <c r="K166" i="4"/>
  <c r="L166" i="4" a="1"/>
  <c r="L166" i="4"/>
  <c r="M166" i="4" a="1"/>
  <c r="M166" i="4"/>
  <c r="N166" i="4" a="1"/>
  <c r="N166" i="4"/>
  <c r="J167" i="4" a="1"/>
  <c r="J167" i="4"/>
  <c r="K167" i="4" a="1"/>
  <c r="K167" i="4"/>
  <c r="L167" i="4" a="1"/>
  <c r="L167" i="4"/>
  <c r="M167" i="4" a="1"/>
  <c r="M167" i="4"/>
  <c r="N167" i="4" a="1"/>
  <c r="N167" i="4"/>
  <c r="J168" i="4" a="1"/>
  <c r="J168" i="4"/>
  <c r="K168" i="4" a="1"/>
  <c r="K168" i="4"/>
  <c r="L168" i="4" a="1"/>
  <c r="L168" i="4"/>
  <c r="M168" i="4" a="1"/>
  <c r="M168" i="4"/>
  <c r="N168" i="4" a="1"/>
  <c r="N168" i="4"/>
  <c r="J169" i="4" a="1"/>
  <c r="J169" i="4"/>
  <c r="K169" i="4" a="1"/>
  <c r="K169" i="4"/>
  <c r="L169" i="4" a="1"/>
  <c r="L169" i="4"/>
  <c r="M169" i="4" a="1"/>
  <c r="M169" i="4"/>
  <c r="N169" i="4" a="1"/>
  <c r="N169" i="4"/>
  <c r="J170" i="4" a="1"/>
  <c r="J170" i="4"/>
  <c r="K170" i="4" a="1"/>
  <c r="K170" i="4"/>
  <c r="L170" i="4" a="1"/>
  <c r="L170" i="4"/>
  <c r="M170" i="4" a="1"/>
  <c r="M170" i="4"/>
  <c r="N170" i="4" a="1"/>
  <c r="N170" i="4"/>
  <c r="J171" i="4" a="1"/>
  <c r="J171" i="4"/>
  <c r="K171" i="4" a="1"/>
  <c r="K171" i="4"/>
  <c r="L171" i="4" a="1"/>
  <c r="L171" i="4"/>
  <c r="M171" i="4" a="1"/>
  <c r="M171" i="4"/>
  <c r="N171" i="4" a="1"/>
  <c r="N171" i="4"/>
  <c r="J172" i="4" a="1"/>
  <c r="J172" i="4"/>
  <c r="K172" i="4" a="1"/>
  <c r="K172" i="4"/>
  <c r="L172" i="4" a="1"/>
  <c r="L172" i="4"/>
  <c r="M172" i="4" a="1"/>
  <c r="M172" i="4"/>
  <c r="N172" i="4" a="1"/>
  <c r="N172" i="4"/>
  <c r="J173" i="4" a="1"/>
  <c r="J173" i="4"/>
  <c r="K173" i="4" a="1"/>
  <c r="K173" i="4"/>
  <c r="L173" i="4" a="1"/>
  <c r="L173" i="4"/>
  <c r="M173" i="4" a="1"/>
  <c r="M173" i="4"/>
  <c r="N173" i="4" a="1"/>
  <c r="N173" i="4"/>
  <c r="J174" i="4" a="1"/>
  <c r="J174" i="4"/>
  <c r="K174" i="4" a="1"/>
  <c r="K174" i="4"/>
  <c r="L174" i="4" a="1"/>
  <c r="L174" i="4"/>
  <c r="M174" i="4" a="1"/>
  <c r="M174" i="4"/>
  <c r="N174" i="4" a="1"/>
  <c r="N174" i="4"/>
  <c r="J175" i="4" a="1"/>
  <c r="J175" i="4"/>
  <c r="K175" i="4" a="1"/>
  <c r="K175" i="4"/>
  <c r="L175" i="4" a="1"/>
  <c r="L175" i="4"/>
  <c r="M175" i="4" a="1"/>
  <c r="M175" i="4"/>
  <c r="N175" i="4" a="1"/>
  <c r="N175" i="4"/>
  <c r="J176" i="4" a="1"/>
  <c r="J176" i="4"/>
  <c r="K176" i="4" a="1"/>
  <c r="K176" i="4"/>
  <c r="L176" i="4" a="1"/>
  <c r="L176" i="4"/>
  <c r="M176" i="4" a="1"/>
  <c r="M176" i="4"/>
  <c r="N176" i="4" a="1"/>
  <c r="N176" i="4"/>
  <c r="J177" i="4" a="1"/>
  <c r="J177" i="4"/>
  <c r="K177" i="4" a="1"/>
  <c r="K177" i="4"/>
  <c r="L177" i="4" a="1"/>
  <c r="L177" i="4"/>
  <c r="M177" i="4" a="1"/>
  <c r="M177" i="4"/>
  <c r="N177" i="4" a="1"/>
  <c r="N177" i="4"/>
  <c r="J178" i="4" a="1"/>
  <c r="J178" i="4"/>
  <c r="K178" i="4" a="1"/>
  <c r="K178" i="4"/>
  <c r="L178" i="4" a="1"/>
  <c r="L178" i="4"/>
  <c r="M178" i="4" a="1"/>
  <c r="M178" i="4"/>
  <c r="N178" i="4" a="1"/>
  <c r="N178" i="4"/>
  <c r="J179" i="4" a="1"/>
  <c r="J179" i="4"/>
  <c r="K179" i="4" a="1"/>
  <c r="K179" i="4"/>
  <c r="L179" i="4" a="1"/>
  <c r="L179" i="4"/>
  <c r="M179" i="4" a="1"/>
  <c r="M179" i="4"/>
  <c r="N179" i="4" a="1"/>
  <c r="N179" i="4"/>
  <c r="J180" i="4" a="1"/>
  <c r="J180" i="4"/>
  <c r="K180" i="4" a="1"/>
  <c r="K180" i="4"/>
  <c r="L180" i="4" a="1"/>
  <c r="L180" i="4"/>
  <c r="M180" i="4" a="1"/>
  <c r="M180" i="4"/>
  <c r="N180" i="4" a="1"/>
  <c r="N180" i="4"/>
  <c r="J181" i="4" a="1"/>
  <c r="J181" i="4"/>
  <c r="K181" i="4" a="1"/>
  <c r="K181" i="4"/>
  <c r="L181" i="4" a="1"/>
  <c r="L181" i="4"/>
  <c r="M181" i="4" a="1"/>
  <c r="M181" i="4"/>
  <c r="N181" i="4" a="1"/>
  <c r="N181" i="4"/>
  <c r="J182" i="4" a="1"/>
  <c r="J182" i="4"/>
  <c r="K182" i="4" a="1"/>
  <c r="K182" i="4"/>
  <c r="L182" i="4" a="1"/>
  <c r="L182" i="4"/>
  <c r="M182" i="4" a="1"/>
  <c r="M182" i="4"/>
  <c r="N182" i="4" a="1"/>
  <c r="N182" i="4"/>
  <c r="J183" i="4" a="1"/>
  <c r="J183" i="4"/>
  <c r="K183" i="4" a="1"/>
  <c r="K183" i="4"/>
  <c r="L183" i="4" a="1"/>
  <c r="L183" i="4"/>
  <c r="M183" i="4" a="1"/>
  <c r="M183" i="4"/>
  <c r="N183" i="4" a="1"/>
  <c r="N183" i="4"/>
  <c r="J184" i="4" a="1"/>
  <c r="J184" i="4"/>
  <c r="K184" i="4" a="1"/>
  <c r="K184" i="4"/>
  <c r="L184" i="4" a="1"/>
  <c r="L184" i="4"/>
  <c r="M184" i="4" a="1"/>
  <c r="M184" i="4"/>
  <c r="N184" i="4" a="1"/>
  <c r="N184" i="4"/>
  <c r="J185" i="4" a="1"/>
  <c r="J185" i="4"/>
  <c r="K185" i="4" a="1"/>
  <c r="K185" i="4"/>
  <c r="L185" i="4" a="1"/>
  <c r="L185" i="4"/>
  <c r="M185" i="4" a="1"/>
  <c r="M185" i="4"/>
  <c r="N185" i="4" a="1"/>
  <c r="N185" i="4"/>
  <c r="J186" i="4" a="1"/>
  <c r="J186" i="4"/>
  <c r="K186" i="4" a="1"/>
  <c r="K186" i="4"/>
  <c r="L186" i="4" a="1"/>
  <c r="L186" i="4"/>
  <c r="M186" i="4" a="1"/>
  <c r="M186" i="4"/>
  <c r="N186" i="4" a="1"/>
  <c r="N186" i="4"/>
  <c r="J187" i="4" a="1"/>
  <c r="J187" i="4"/>
  <c r="K187" i="4" a="1"/>
  <c r="K187" i="4"/>
  <c r="L187" i="4" a="1"/>
  <c r="L187" i="4"/>
  <c r="M187" i="4" a="1"/>
  <c r="M187" i="4"/>
  <c r="N187" i="4" a="1"/>
  <c r="N187" i="4"/>
  <c r="J188" i="4" a="1"/>
  <c r="J188" i="4"/>
  <c r="K188" i="4" a="1"/>
  <c r="K188" i="4"/>
  <c r="L188" i="4" a="1"/>
  <c r="L188" i="4"/>
  <c r="M188" i="4" a="1"/>
  <c r="M188" i="4"/>
  <c r="N188" i="4" a="1"/>
  <c r="N188" i="4"/>
  <c r="J189" i="4" a="1"/>
  <c r="J189" i="4"/>
  <c r="K189" i="4" a="1"/>
  <c r="K189" i="4"/>
  <c r="L189" i="4" a="1"/>
  <c r="L189" i="4"/>
  <c r="M189" i="4" a="1"/>
  <c r="M189" i="4"/>
  <c r="N189" i="4" a="1"/>
  <c r="N189" i="4"/>
  <c r="J190" i="1" a="1"/>
  <c r="J190" i="1"/>
  <c r="K190" i="1" a="1"/>
  <c r="K190" i="1"/>
  <c r="L190" i="1" a="1"/>
  <c r="L190" i="1"/>
  <c r="M190" i="1" a="1"/>
  <c r="M190" i="1"/>
  <c r="N190" i="1" a="1"/>
  <c r="N190" i="1"/>
  <c r="J191" i="1" a="1"/>
  <c r="J191" i="1"/>
  <c r="K191" i="1" a="1"/>
  <c r="K191" i="1"/>
  <c r="L191" i="1" a="1"/>
  <c r="L191" i="1"/>
  <c r="M191" i="1" a="1"/>
  <c r="M191" i="1"/>
  <c r="N191" i="1" a="1"/>
  <c r="N191" i="1"/>
  <c r="J192" i="1" a="1"/>
  <c r="J192" i="1"/>
  <c r="K192" i="1" a="1"/>
  <c r="K192" i="1"/>
  <c r="L192" i="1" a="1"/>
  <c r="L192" i="1"/>
  <c r="M192" i="1" a="1"/>
  <c r="M192" i="1"/>
  <c r="N192" i="1" a="1"/>
  <c r="N192" i="1"/>
  <c r="J193" i="1" a="1"/>
  <c r="J193" i="1"/>
  <c r="K193" i="1" a="1"/>
  <c r="K193" i="1"/>
  <c r="L193" i="1" a="1"/>
  <c r="L193" i="1"/>
  <c r="M193" i="1" a="1"/>
  <c r="M193" i="1"/>
  <c r="N193" i="1" a="1"/>
  <c r="N193" i="1"/>
  <c r="J194" i="1" a="1"/>
  <c r="J194" i="1"/>
  <c r="K194" i="1" a="1"/>
  <c r="K194" i="1"/>
  <c r="L194" i="1" a="1"/>
  <c r="L194" i="1"/>
  <c r="M194" i="1" a="1"/>
  <c r="M194" i="1"/>
  <c r="N194" i="1" a="1"/>
  <c r="N194" i="1"/>
  <c r="J195" i="1" a="1"/>
  <c r="J195" i="1"/>
  <c r="K195" i="1" a="1"/>
  <c r="K195" i="1"/>
  <c r="L195" i="1" a="1"/>
  <c r="L195" i="1"/>
  <c r="M195" i="1" a="1"/>
  <c r="M195" i="1"/>
  <c r="N195" i="1" a="1"/>
  <c r="N195" i="1"/>
  <c r="J196" i="1" a="1"/>
  <c r="J196" i="1"/>
  <c r="K196" i="1" a="1"/>
  <c r="K196" i="1"/>
  <c r="L196" i="1" a="1"/>
  <c r="L196" i="1"/>
  <c r="M196" i="1" a="1"/>
  <c r="M196" i="1"/>
  <c r="N196" i="1" a="1"/>
  <c r="N196" i="1"/>
  <c r="J197" i="1" a="1"/>
  <c r="J197" i="1"/>
  <c r="K197" i="1" a="1"/>
  <c r="K197" i="1"/>
  <c r="L197" i="1" a="1"/>
  <c r="L197" i="1"/>
  <c r="M197" i="1" a="1"/>
  <c r="M197" i="1"/>
  <c r="N197" i="1" a="1"/>
  <c r="N197" i="1"/>
  <c r="J198" i="1" a="1"/>
  <c r="J198" i="1"/>
  <c r="K198" i="1" a="1"/>
  <c r="K198" i="1"/>
  <c r="L198" i="1" a="1"/>
  <c r="L198" i="1"/>
  <c r="M198" i="1" a="1"/>
  <c r="M198" i="1"/>
  <c r="N198" i="1" a="1"/>
  <c r="N198" i="1"/>
  <c r="J199" i="1" a="1"/>
  <c r="J199" i="1"/>
  <c r="K199" i="1" a="1"/>
  <c r="K199" i="1"/>
  <c r="L199" i="1" a="1"/>
  <c r="L199" i="1"/>
  <c r="M199" i="1" a="1"/>
  <c r="M199" i="1"/>
  <c r="N199" i="1" a="1"/>
  <c r="N199" i="1"/>
  <c r="J200" i="1" a="1"/>
  <c r="J200" i="1"/>
  <c r="K200" i="1" a="1"/>
  <c r="K200" i="1"/>
  <c r="L200" i="1" a="1"/>
  <c r="L200" i="1"/>
  <c r="M200" i="1" a="1"/>
  <c r="M200" i="1"/>
  <c r="N200" i="1" a="1"/>
  <c r="N200" i="1"/>
  <c r="J201" i="1" a="1"/>
  <c r="J201" i="1"/>
  <c r="K201" i="1" a="1"/>
  <c r="K201" i="1"/>
  <c r="L201" i="1" a="1"/>
  <c r="L201" i="1"/>
  <c r="M201" i="1" a="1"/>
  <c r="M201" i="1"/>
  <c r="N201" i="1" a="1"/>
  <c r="N201" i="1"/>
  <c r="J202" i="1" a="1"/>
  <c r="J202" i="1"/>
  <c r="K202" i="1" a="1"/>
  <c r="K202" i="1"/>
  <c r="L202" i="1" a="1"/>
  <c r="L202" i="1"/>
  <c r="M202" i="1" a="1"/>
  <c r="M202" i="1"/>
  <c r="N202" i="1" a="1"/>
  <c r="N202" i="1"/>
  <c r="J203" i="1" a="1"/>
  <c r="J203" i="1"/>
  <c r="K203" i="1" a="1"/>
  <c r="K203" i="1"/>
  <c r="L203" i="1" a="1"/>
  <c r="L203" i="1"/>
  <c r="M203" i="1" a="1"/>
  <c r="M203" i="1"/>
  <c r="N203" i="1" a="1"/>
  <c r="N203" i="1"/>
  <c r="J204" i="1" a="1"/>
  <c r="J204" i="1"/>
  <c r="K204" i="1" a="1"/>
  <c r="K204" i="1"/>
  <c r="L204" i="1" a="1"/>
  <c r="L204" i="1"/>
  <c r="M204" i="1" a="1"/>
  <c r="M204" i="1"/>
  <c r="N204" i="1" a="1"/>
  <c r="N204" i="1"/>
  <c r="J205" i="1" a="1"/>
  <c r="J205" i="1"/>
  <c r="K205" i="1" a="1"/>
  <c r="K205" i="1"/>
  <c r="L205" i="1" a="1"/>
  <c r="L205" i="1"/>
  <c r="M205" i="1" a="1"/>
  <c r="M205" i="1"/>
  <c r="N205" i="1" a="1"/>
  <c r="N205" i="1"/>
  <c r="J206" i="1" a="1"/>
  <c r="J206" i="1"/>
  <c r="K206" i="1" a="1"/>
  <c r="K206" i="1"/>
  <c r="L206" i="1" a="1"/>
  <c r="L206" i="1"/>
  <c r="M206" i="1" a="1"/>
  <c r="M206" i="1"/>
  <c r="N206" i="1" a="1"/>
  <c r="N206" i="1"/>
  <c r="J207" i="1" a="1"/>
  <c r="J207" i="1"/>
  <c r="K207" i="1" a="1"/>
  <c r="K207" i="1"/>
  <c r="L207" i="1" a="1"/>
  <c r="L207" i="1"/>
  <c r="M207" i="1" a="1"/>
  <c r="M207" i="1"/>
  <c r="N207" i="1" a="1"/>
  <c r="N207" i="1"/>
  <c r="J208" i="1" a="1"/>
  <c r="J208" i="1"/>
  <c r="K208" i="1" a="1"/>
  <c r="K208" i="1"/>
  <c r="L208" i="1" a="1"/>
  <c r="L208" i="1"/>
  <c r="M208" i="1" a="1"/>
  <c r="M208" i="1"/>
  <c r="N208" i="1" a="1"/>
  <c r="N208" i="1"/>
  <c r="J209" i="1" a="1"/>
  <c r="J209" i="1"/>
  <c r="K209" i="1" a="1"/>
  <c r="K209" i="1"/>
  <c r="L209" i="1" a="1"/>
  <c r="L209" i="1"/>
  <c r="M209" i="1" a="1"/>
  <c r="M209" i="1"/>
  <c r="N209" i="1" a="1"/>
  <c r="N209" i="1"/>
  <c r="J210" i="1" a="1"/>
  <c r="J210" i="1"/>
  <c r="K210" i="1" a="1"/>
  <c r="K210" i="1"/>
  <c r="L210" i="1" a="1"/>
  <c r="L210" i="1"/>
  <c r="M210" i="1" a="1"/>
  <c r="M210" i="1"/>
  <c r="N210" i="1" a="1"/>
  <c r="N210" i="1"/>
  <c r="J211" i="1" a="1"/>
  <c r="J211" i="1"/>
  <c r="K211" i="1" a="1"/>
  <c r="K211" i="1"/>
  <c r="L211" i="1" a="1"/>
  <c r="L211" i="1"/>
  <c r="M211" i="1" a="1"/>
  <c r="M211" i="1"/>
  <c r="N211" i="1" a="1"/>
  <c r="N211" i="1"/>
  <c r="J212" i="1" a="1"/>
  <c r="J212" i="1"/>
  <c r="K212" i="1" a="1"/>
  <c r="K212" i="1"/>
  <c r="L212" i="1" a="1"/>
  <c r="L212" i="1"/>
  <c r="M212" i="1" a="1"/>
  <c r="M212" i="1"/>
  <c r="N212" i="1" a="1"/>
  <c r="N212" i="1"/>
  <c r="J213" i="1" a="1"/>
  <c r="J213" i="1"/>
  <c r="K213" i="1" a="1"/>
  <c r="K213" i="1"/>
  <c r="L213" i="1" a="1"/>
  <c r="L213" i="1"/>
  <c r="M213" i="1" a="1"/>
  <c r="M213" i="1"/>
  <c r="N213" i="1" a="1"/>
  <c r="N213" i="1"/>
  <c r="J214" i="1" a="1"/>
  <c r="J214" i="1"/>
  <c r="K214" i="1" a="1"/>
  <c r="K214" i="1"/>
  <c r="L214" i="1" a="1"/>
  <c r="L214" i="1"/>
  <c r="M214" i="1" a="1"/>
  <c r="M214" i="1"/>
  <c r="N214" i="1" a="1"/>
  <c r="N214" i="1"/>
  <c r="J215" i="1" a="1"/>
  <c r="J215" i="1"/>
  <c r="K215" i="1" a="1"/>
  <c r="K215" i="1"/>
  <c r="L215" i="1" a="1"/>
  <c r="L215" i="1"/>
  <c r="M215" i="1" a="1"/>
  <c r="M215" i="1"/>
  <c r="N215" i="1" a="1"/>
  <c r="N215" i="1"/>
  <c r="J216" i="1" a="1"/>
  <c r="J216" i="1"/>
  <c r="K216" i="1" a="1"/>
  <c r="K216" i="1"/>
  <c r="L216" i="1" a="1"/>
  <c r="L216" i="1"/>
  <c r="M216" i="1" a="1"/>
  <c r="M216" i="1"/>
  <c r="N216" i="1" a="1"/>
  <c r="N216" i="1"/>
  <c r="J217" i="1" a="1"/>
  <c r="J217" i="1"/>
  <c r="K217" i="1" a="1"/>
  <c r="K217" i="1"/>
  <c r="L217" i="1" a="1"/>
  <c r="L217" i="1"/>
  <c r="M217" i="1" a="1"/>
  <c r="M217" i="1"/>
  <c r="N217" i="1" a="1"/>
  <c r="N217" i="1"/>
  <c r="J218" i="1" a="1"/>
  <c r="J218" i="1"/>
  <c r="K218" i="1" a="1"/>
  <c r="K218" i="1"/>
  <c r="L218" i="1" a="1"/>
  <c r="L218" i="1"/>
  <c r="M218" i="1" a="1"/>
  <c r="M218" i="1"/>
  <c r="N218" i="1" a="1"/>
  <c r="N218" i="1"/>
  <c r="J219" i="1" a="1"/>
  <c r="J219" i="1"/>
  <c r="K219" i="1" a="1"/>
  <c r="K219" i="1"/>
  <c r="L219" i="1" a="1"/>
  <c r="L219" i="1"/>
  <c r="M219" i="1" a="1"/>
  <c r="M219" i="1"/>
  <c r="N219" i="1" a="1"/>
  <c r="N219" i="1"/>
  <c r="J220" i="1" a="1"/>
  <c r="J220" i="1"/>
  <c r="K220" i="1" a="1"/>
  <c r="K220" i="1"/>
  <c r="L220" i="1" a="1"/>
  <c r="L220" i="1"/>
  <c r="M220" i="1" a="1"/>
  <c r="M220" i="1"/>
  <c r="N220" i="1" a="1"/>
  <c r="N220" i="1"/>
  <c r="H8" i="1"/>
  <c r="H11" i="1"/>
  <c r="J21" i="1" a="1"/>
  <c r="J21" i="1"/>
  <c r="K21" i="1" a="1"/>
  <c r="K21" i="1"/>
  <c r="L21" i="1" a="1"/>
  <c r="L21" i="1"/>
  <c r="M21" i="1" a="1"/>
  <c r="M21" i="1"/>
  <c r="N21" i="1" a="1"/>
  <c r="N21" i="1"/>
  <c r="J22" i="1" a="1"/>
  <c r="J22" i="1"/>
  <c r="K22" i="1" a="1"/>
  <c r="K22" i="1"/>
  <c r="L22" i="1" a="1"/>
  <c r="L22" i="1"/>
  <c r="M22" i="1" a="1"/>
  <c r="M22" i="1"/>
  <c r="N22" i="1" a="1"/>
  <c r="N22" i="1"/>
  <c r="J23" i="1" a="1"/>
  <c r="J23" i="1"/>
  <c r="K23" i="1" a="1"/>
  <c r="K23" i="1"/>
  <c r="L23" i="1" a="1"/>
  <c r="L23" i="1"/>
  <c r="M23" i="1" a="1"/>
  <c r="M23" i="1"/>
  <c r="N23" i="1" a="1"/>
  <c r="N23" i="1"/>
  <c r="J24" i="1" a="1"/>
  <c r="J24" i="1"/>
  <c r="K24" i="1" a="1"/>
  <c r="K24" i="1"/>
  <c r="L24" i="1" a="1"/>
  <c r="L24" i="1"/>
  <c r="M24" i="1" a="1"/>
  <c r="M24" i="1"/>
  <c r="N24" i="1" a="1"/>
  <c r="N24" i="1"/>
  <c r="J25" i="1" a="1"/>
  <c r="J25" i="1"/>
  <c r="K25" i="1" a="1"/>
  <c r="K25" i="1"/>
  <c r="L25" i="1" a="1"/>
  <c r="L25" i="1"/>
  <c r="M25" i="1" a="1"/>
  <c r="M25" i="1"/>
  <c r="N25" i="1" a="1"/>
  <c r="N25" i="1"/>
  <c r="J26" i="1" a="1"/>
  <c r="J26" i="1"/>
  <c r="K26" i="1" a="1"/>
  <c r="K26" i="1"/>
  <c r="L26" i="1" a="1"/>
  <c r="L26" i="1"/>
  <c r="M26" i="1" a="1"/>
  <c r="M26" i="1"/>
  <c r="N26" i="1" a="1"/>
  <c r="N26" i="1"/>
  <c r="J27" i="1" a="1"/>
  <c r="J27" i="1"/>
  <c r="K27" i="1" a="1"/>
  <c r="K27" i="1"/>
  <c r="L27" i="1" a="1"/>
  <c r="L27" i="1"/>
  <c r="M27" i="1" a="1"/>
  <c r="M27" i="1"/>
  <c r="N27" i="1" a="1"/>
  <c r="N27" i="1"/>
  <c r="J28" i="1" a="1"/>
  <c r="J28" i="1"/>
  <c r="K28" i="1" a="1"/>
  <c r="K28" i="1"/>
  <c r="L28" i="1" a="1"/>
  <c r="L28" i="1"/>
  <c r="M28" i="1" a="1"/>
  <c r="M28" i="1"/>
  <c r="N28" i="1" a="1"/>
  <c r="N28" i="1"/>
  <c r="J29" i="1" a="1"/>
  <c r="J29" i="1"/>
  <c r="K29" i="1" a="1"/>
  <c r="K29" i="1"/>
  <c r="L29" i="1" a="1"/>
  <c r="L29" i="1"/>
  <c r="M29" i="1" a="1"/>
  <c r="M29" i="1"/>
  <c r="N29" i="1" a="1"/>
  <c r="N29" i="1"/>
  <c r="J30" i="1" a="1"/>
  <c r="J30" i="1"/>
  <c r="K30" i="1" a="1"/>
  <c r="K30" i="1"/>
  <c r="L30" i="1" a="1"/>
  <c r="L30" i="1"/>
  <c r="M30" i="1" a="1"/>
  <c r="M30" i="1"/>
  <c r="N30" i="1" a="1"/>
  <c r="N30" i="1"/>
  <c r="J31" i="1" a="1"/>
  <c r="J31" i="1"/>
  <c r="K31" i="1" a="1"/>
  <c r="K31" i="1"/>
  <c r="L31" i="1" a="1"/>
  <c r="L31" i="1"/>
  <c r="M31" i="1" a="1"/>
  <c r="M31" i="1"/>
  <c r="N31" i="1" a="1"/>
  <c r="N31" i="1"/>
  <c r="J32" i="1" a="1"/>
  <c r="J32" i="1"/>
  <c r="K32" i="1" a="1"/>
  <c r="K32" i="1"/>
  <c r="L32" i="1" a="1"/>
  <c r="L32" i="1"/>
  <c r="M32" i="1" a="1"/>
  <c r="M32" i="1"/>
  <c r="N32" i="1" a="1"/>
  <c r="N32" i="1"/>
  <c r="J33" i="1" a="1"/>
  <c r="J33" i="1"/>
  <c r="K33" i="1" a="1"/>
  <c r="K33" i="1"/>
  <c r="L33" i="1" a="1"/>
  <c r="L33" i="1"/>
  <c r="M33" i="1" a="1"/>
  <c r="M33" i="1"/>
  <c r="N33" i="1" a="1"/>
  <c r="N33" i="1"/>
  <c r="J34" i="1" a="1"/>
  <c r="J34" i="1"/>
  <c r="K34" i="1" a="1"/>
  <c r="K34" i="1"/>
  <c r="L34" i="1" a="1"/>
  <c r="L34" i="1"/>
  <c r="M34" i="1" a="1"/>
  <c r="M34" i="1"/>
  <c r="N34" i="1" a="1"/>
  <c r="N34" i="1"/>
  <c r="J35" i="1" a="1"/>
  <c r="J35" i="1"/>
  <c r="K35" i="1" a="1"/>
  <c r="K35" i="1"/>
  <c r="L35" i="1" a="1"/>
  <c r="L35" i="1"/>
  <c r="M35" i="1" a="1"/>
  <c r="M35" i="1"/>
  <c r="N35" i="1" a="1"/>
  <c r="N35" i="1"/>
  <c r="J36" i="1" a="1"/>
  <c r="J36" i="1"/>
  <c r="K36" i="1" a="1"/>
  <c r="K36" i="1"/>
  <c r="L36" i="1" a="1"/>
  <c r="L36" i="1"/>
  <c r="M36" i="1" a="1"/>
  <c r="M36" i="1"/>
  <c r="N36" i="1" a="1"/>
  <c r="N36" i="1"/>
  <c r="J37" i="1" a="1"/>
  <c r="J37" i="1"/>
  <c r="K37" i="1" a="1"/>
  <c r="K37" i="1"/>
  <c r="L37" i="1" a="1"/>
  <c r="L37" i="1"/>
  <c r="M37" i="1" a="1"/>
  <c r="M37" i="1"/>
  <c r="N37" i="1" a="1"/>
  <c r="N37" i="1"/>
  <c r="J38" i="1" a="1"/>
  <c r="J38" i="1"/>
  <c r="K38" i="1" a="1"/>
  <c r="K38" i="1"/>
  <c r="L38" i="1" a="1"/>
  <c r="L38" i="1"/>
  <c r="M38" i="1" a="1"/>
  <c r="M38" i="1"/>
  <c r="N38" i="1" a="1"/>
  <c r="N38" i="1"/>
  <c r="J39" i="1" a="1"/>
  <c r="J39" i="1"/>
  <c r="K39" i="1" a="1"/>
  <c r="K39" i="1"/>
  <c r="L39" i="1" a="1"/>
  <c r="L39" i="1"/>
  <c r="M39" i="1" a="1"/>
  <c r="M39" i="1"/>
  <c r="N39" i="1" a="1"/>
  <c r="N39" i="1"/>
  <c r="J40" i="1" a="1"/>
  <c r="J40" i="1"/>
  <c r="K40" i="1" a="1"/>
  <c r="K40" i="1"/>
  <c r="L40" i="1" a="1"/>
  <c r="L40" i="1"/>
  <c r="M40" i="1" a="1"/>
  <c r="M40" i="1"/>
  <c r="N40" i="1" a="1"/>
  <c r="N40" i="1"/>
  <c r="J41" i="1" a="1"/>
  <c r="J41" i="1"/>
  <c r="K41" i="1" a="1"/>
  <c r="K41" i="1"/>
  <c r="L41" i="1" a="1"/>
  <c r="L41" i="1"/>
  <c r="M41" i="1" a="1"/>
  <c r="M41" i="1"/>
  <c r="N41" i="1" a="1"/>
  <c r="N41" i="1"/>
  <c r="J42" i="1" a="1"/>
  <c r="J42" i="1"/>
  <c r="K42" i="1" a="1"/>
  <c r="K42" i="1"/>
  <c r="L42" i="1" a="1"/>
  <c r="L42" i="1"/>
  <c r="M42" i="1" a="1"/>
  <c r="M42" i="1"/>
  <c r="N42" i="1" a="1"/>
  <c r="N42" i="1"/>
  <c r="J43" i="1" a="1"/>
  <c r="J43" i="1"/>
  <c r="K43" i="1" a="1"/>
  <c r="K43" i="1"/>
  <c r="L43" i="1" a="1"/>
  <c r="L43" i="1"/>
  <c r="M43" i="1" a="1"/>
  <c r="M43" i="1"/>
  <c r="N43" i="1" a="1"/>
  <c r="N43" i="1"/>
  <c r="J44" i="1" a="1"/>
  <c r="J44" i="1"/>
  <c r="K44" i="1" a="1"/>
  <c r="K44" i="1"/>
  <c r="L44" i="1" a="1"/>
  <c r="L44" i="1"/>
  <c r="M44" i="1" a="1"/>
  <c r="M44" i="1"/>
  <c r="N44" i="1" a="1"/>
  <c r="N44" i="1"/>
  <c r="J45" i="1" a="1"/>
  <c r="J45" i="1"/>
  <c r="K45" i="1" a="1"/>
  <c r="K45" i="1"/>
  <c r="L45" i="1" a="1"/>
  <c r="L45" i="1"/>
  <c r="M45" i="1" a="1"/>
  <c r="M45" i="1"/>
  <c r="N45" i="1" a="1"/>
  <c r="N45" i="1"/>
  <c r="J46" i="1" a="1"/>
  <c r="J46" i="1"/>
  <c r="K46" i="1" a="1"/>
  <c r="K46" i="1"/>
  <c r="L46" i="1" a="1"/>
  <c r="L46" i="1"/>
  <c r="M46" i="1" a="1"/>
  <c r="M46" i="1"/>
  <c r="N46" i="1" a="1"/>
  <c r="N46" i="1"/>
  <c r="J47" i="1" a="1"/>
  <c r="J47" i="1"/>
  <c r="K47" i="1" a="1"/>
  <c r="K47" i="1"/>
  <c r="L47" i="1" a="1"/>
  <c r="L47" i="1"/>
  <c r="M47" i="1" a="1"/>
  <c r="M47" i="1"/>
  <c r="N47" i="1" a="1"/>
  <c r="N47" i="1"/>
  <c r="J48" i="1" a="1"/>
  <c r="J48" i="1"/>
  <c r="K48" i="1" a="1"/>
  <c r="K48" i="1"/>
  <c r="L48" i="1" a="1"/>
  <c r="L48" i="1"/>
  <c r="M48" i="1" a="1"/>
  <c r="M48" i="1"/>
  <c r="N48" i="1" a="1"/>
  <c r="N48" i="1"/>
  <c r="J49" i="1" a="1"/>
  <c r="J49" i="1"/>
  <c r="K49" i="1" a="1"/>
  <c r="K49" i="1"/>
  <c r="L49" i="1" a="1"/>
  <c r="L49" i="1"/>
  <c r="M49" i="1" a="1"/>
  <c r="M49" i="1"/>
  <c r="N49" i="1" a="1"/>
  <c r="N49" i="1"/>
  <c r="J50" i="1" a="1"/>
  <c r="J50" i="1"/>
  <c r="K50" i="1" a="1"/>
  <c r="K50" i="1"/>
  <c r="L50" i="1" a="1"/>
  <c r="L50" i="1"/>
  <c r="M50" i="1" a="1"/>
  <c r="M50" i="1"/>
  <c r="N50" i="1" a="1"/>
  <c r="N50" i="1"/>
  <c r="J51" i="1" a="1"/>
  <c r="J51" i="1"/>
  <c r="K51" i="1" a="1"/>
  <c r="K51" i="1"/>
  <c r="L51" i="1" a="1"/>
  <c r="L51" i="1"/>
  <c r="M51" i="1" a="1"/>
  <c r="M51" i="1"/>
  <c r="N51" i="1" a="1"/>
  <c r="N51" i="1"/>
  <c r="J52" i="1" a="1"/>
  <c r="J52" i="1"/>
  <c r="K52" i="1" a="1"/>
  <c r="K52" i="1"/>
  <c r="L52" i="1" a="1"/>
  <c r="L52" i="1"/>
  <c r="M52" i="1" a="1"/>
  <c r="M52" i="1"/>
  <c r="N52" i="1" a="1"/>
  <c r="N52" i="1"/>
  <c r="J53" i="1" a="1"/>
  <c r="J53" i="1"/>
  <c r="K53" i="1" a="1"/>
  <c r="K53" i="1"/>
  <c r="L53" i="1" a="1"/>
  <c r="L53" i="1"/>
  <c r="M53" i="1" a="1"/>
  <c r="M53" i="1"/>
  <c r="N53" i="1" a="1"/>
  <c r="N53" i="1"/>
  <c r="J54" i="1" a="1"/>
  <c r="J54" i="1"/>
  <c r="K54" i="1" a="1"/>
  <c r="K54" i="1"/>
  <c r="L54" i="1" a="1"/>
  <c r="L54" i="1"/>
  <c r="M54" i="1" a="1"/>
  <c r="M54" i="1"/>
  <c r="N54" i="1" a="1"/>
  <c r="N54" i="1"/>
  <c r="J55" i="1" a="1"/>
  <c r="J55" i="1"/>
  <c r="K55" i="1" a="1"/>
  <c r="K55" i="1"/>
  <c r="L55" i="1" a="1"/>
  <c r="L55" i="1"/>
  <c r="M55" i="1" a="1"/>
  <c r="M55" i="1"/>
  <c r="N55" i="1" a="1"/>
  <c r="N55" i="1"/>
  <c r="J56" i="1" a="1"/>
  <c r="J56" i="1"/>
  <c r="K56" i="1" a="1"/>
  <c r="K56" i="1"/>
  <c r="L56" i="1" a="1"/>
  <c r="L56" i="1"/>
  <c r="M56" i="1" a="1"/>
  <c r="M56" i="1"/>
  <c r="N56" i="1" a="1"/>
  <c r="N56" i="1"/>
  <c r="J57" i="1" a="1"/>
  <c r="J57" i="1"/>
  <c r="K57" i="1" a="1"/>
  <c r="K57" i="1"/>
  <c r="L57" i="1" a="1"/>
  <c r="L57" i="1"/>
  <c r="M57" i="1" a="1"/>
  <c r="M57" i="1"/>
  <c r="N57" i="1" a="1"/>
  <c r="N57" i="1"/>
  <c r="J58" i="1" a="1"/>
  <c r="J58" i="1"/>
  <c r="K58" i="1" a="1"/>
  <c r="K58" i="1"/>
  <c r="L58" i="1" a="1"/>
  <c r="L58" i="1"/>
  <c r="M58" i="1" a="1"/>
  <c r="M58" i="1"/>
  <c r="N58" i="1" a="1"/>
  <c r="N58" i="1"/>
  <c r="J59" i="1" a="1"/>
  <c r="J59" i="1"/>
  <c r="K59" i="1" a="1"/>
  <c r="K59" i="1"/>
  <c r="L59" i="1" a="1"/>
  <c r="L59" i="1"/>
  <c r="M59" i="1" a="1"/>
  <c r="M59" i="1"/>
  <c r="N59" i="1" a="1"/>
  <c r="N59" i="1"/>
  <c r="J60" i="1" a="1"/>
  <c r="J60" i="1"/>
  <c r="K60" i="1" a="1"/>
  <c r="K60" i="1"/>
  <c r="L60" i="1" a="1"/>
  <c r="L60" i="1"/>
  <c r="M60" i="1" a="1"/>
  <c r="M60" i="1"/>
  <c r="N60" i="1" a="1"/>
  <c r="N60" i="1"/>
  <c r="J61" i="1" a="1"/>
  <c r="J61" i="1"/>
  <c r="K61" i="1" a="1"/>
  <c r="K61" i="1"/>
  <c r="L61" i="1" a="1"/>
  <c r="L61" i="1"/>
  <c r="M61" i="1" a="1"/>
  <c r="M61" i="1"/>
  <c r="N61" i="1" a="1"/>
  <c r="N61" i="1"/>
  <c r="J62" i="1" a="1"/>
  <c r="J62" i="1"/>
  <c r="K62" i="1" a="1"/>
  <c r="K62" i="1"/>
  <c r="L62" i="1" a="1"/>
  <c r="L62" i="1"/>
  <c r="M62" i="1" a="1"/>
  <c r="M62" i="1"/>
  <c r="N62" i="1" a="1"/>
  <c r="N62" i="1"/>
  <c r="J63" i="1" a="1"/>
  <c r="J63" i="1"/>
  <c r="K63" i="1" a="1"/>
  <c r="K63" i="1"/>
  <c r="L63" i="1" a="1"/>
  <c r="L63" i="1"/>
  <c r="M63" i="1" a="1"/>
  <c r="M63" i="1"/>
  <c r="N63" i="1" a="1"/>
  <c r="N63" i="1"/>
  <c r="J64" i="1" a="1"/>
  <c r="J64" i="1"/>
  <c r="K64" i="1" a="1"/>
  <c r="K64" i="1"/>
  <c r="L64" i="1" a="1"/>
  <c r="L64" i="1"/>
  <c r="M64" i="1" a="1"/>
  <c r="M64" i="1"/>
  <c r="N64" i="1" a="1"/>
  <c r="N64" i="1"/>
  <c r="J65" i="1" a="1"/>
  <c r="J65" i="1"/>
  <c r="K65" i="1" a="1"/>
  <c r="K65" i="1"/>
  <c r="L65" i="1" a="1"/>
  <c r="L65" i="1"/>
  <c r="M65" i="1" a="1"/>
  <c r="M65" i="1"/>
  <c r="N65" i="1" a="1"/>
  <c r="N65" i="1"/>
  <c r="J66" i="1" a="1"/>
  <c r="J66" i="1"/>
  <c r="K66" i="1" a="1"/>
  <c r="K66" i="1"/>
  <c r="L66" i="1" a="1"/>
  <c r="L66" i="1"/>
  <c r="M66" i="1" a="1"/>
  <c r="M66" i="1"/>
  <c r="N66" i="1" a="1"/>
  <c r="N66" i="1"/>
  <c r="J67" i="1" a="1"/>
  <c r="J67" i="1"/>
  <c r="K67" i="1" a="1"/>
  <c r="K67" i="1"/>
  <c r="L67" i="1" a="1"/>
  <c r="L67" i="1"/>
  <c r="M67" i="1" a="1"/>
  <c r="M67" i="1"/>
  <c r="N67" i="1" a="1"/>
  <c r="N67" i="1"/>
  <c r="J68" i="1" a="1"/>
  <c r="J68" i="1"/>
  <c r="K68" i="1" a="1"/>
  <c r="K68" i="1"/>
  <c r="L68" i="1" a="1"/>
  <c r="L68" i="1"/>
  <c r="M68" i="1" a="1"/>
  <c r="M68" i="1"/>
  <c r="N68" i="1" a="1"/>
  <c r="N68" i="1"/>
  <c r="J69" i="1" a="1"/>
  <c r="J69" i="1"/>
  <c r="K69" i="1" a="1"/>
  <c r="K69" i="1"/>
  <c r="L69" i="1" a="1"/>
  <c r="L69" i="1"/>
  <c r="M69" i="1" a="1"/>
  <c r="M69" i="1"/>
  <c r="N69" i="1" a="1"/>
  <c r="N69" i="1"/>
  <c r="J70" i="1" a="1"/>
  <c r="J70" i="1"/>
  <c r="K70" i="1" a="1"/>
  <c r="K70" i="1"/>
  <c r="L70" i="1" a="1"/>
  <c r="L70" i="1"/>
  <c r="M70" i="1" a="1"/>
  <c r="M70" i="1"/>
  <c r="N70" i="1" a="1"/>
  <c r="N70" i="1"/>
  <c r="J71" i="1" a="1"/>
  <c r="J71" i="1"/>
  <c r="K71" i="1" a="1"/>
  <c r="K71" i="1"/>
  <c r="L71" i="1" a="1"/>
  <c r="L71" i="1"/>
  <c r="M71" i="1" a="1"/>
  <c r="M71" i="1"/>
  <c r="N71" i="1" a="1"/>
  <c r="N71" i="1"/>
  <c r="J72" i="1" a="1"/>
  <c r="J72" i="1"/>
  <c r="K72" i="1" a="1"/>
  <c r="K72" i="1"/>
  <c r="L72" i="1" a="1"/>
  <c r="L72" i="1"/>
  <c r="M72" i="1" a="1"/>
  <c r="M72" i="1"/>
  <c r="N72" i="1" a="1"/>
  <c r="N72" i="1"/>
  <c r="J73" i="1" a="1"/>
  <c r="J73" i="1"/>
  <c r="K73" i="1" a="1"/>
  <c r="K73" i="1"/>
  <c r="L73" i="1" a="1"/>
  <c r="L73" i="1"/>
  <c r="M73" i="1" a="1"/>
  <c r="M73" i="1"/>
  <c r="N73" i="1" a="1"/>
  <c r="N73" i="1"/>
  <c r="J74" i="1" a="1"/>
  <c r="J74" i="1"/>
  <c r="K74" i="1" a="1"/>
  <c r="K74" i="1"/>
  <c r="L74" i="1" a="1"/>
  <c r="L74" i="1"/>
  <c r="M74" i="1" a="1"/>
  <c r="M74" i="1"/>
  <c r="N74" i="1" a="1"/>
  <c r="N74" i="1"/>
  <c r="J75" i="1" a="1"/>
  <c r="J75" i="1"/>
  <c r="K75" i="1" a="1"/>
  <c r="K75" i="1"/>
  <c r="L75" i="1" a="1"/>
  <c r="L75" i="1"/>
  <c r="M75" i="1" a="1"/>
  <c r="M75" i="1"/>
  <c r="N75" i="1" a="1"/>
  <c r="N75" i="1"/>
  <c r="J76" i="1" a="1"/>
  <c r="J76" i="1"/>
  <c r="K76" i="1" a="1"/>
  <c r="K76" i="1"/>
  <c r="L76" i="1" a="1"/>
  <c r="L76" i="1"/>
  <c r="M76" i="1" a="1"/>
  <c r="M76" i="1"/>
  <c r="N76" i="1" a="1"/>
  <c r="N76" i="1"/>
  <c r="J77" i="1" a="1"/>
  <c r="J77" i="1"/>
  <c r="K77" i="1" a="1"/>
  <c r="K77" i="1"/>
  <c r="L77" i="1" a="1"/>
  <c r="L77" i="1"/>
  <c r="M77" i="1" a="1"/>
  <c r="M77" i="1"/>
  <c r="N77" i="1" a="1"/>
  <c r="N77" i="1"/>
  <c r="J78" i="1" a="1"/>
  <c r="J78" i="1"/>
  <c r="K78" i="1" a="1"/>
  <c r="K78" i="1"/>
  <c r="L78" i="1" a="1"/>
  <c r="L78" i="1"/>
  <c r="M78" i="1" a="1"/>
  <c r="M78" i="1"/>
  <c r="N78" i="1" a="1"/>
  <c r="N78" i="1"/>
  <c r="J79" i="1" a="1"/>
  <c r="J79" i="1"/>
  <c r="K79" i="1" a="1"/>
  <c r="K79" i="1"/>
  <c r="L79" i="1" a="1"/>
  <c r="L79" i="1"/>
  <c r="M79" i="1" a="1"/>
  <c r="M79" i="1"/>
  <c r="N79" i="1" a="1"/>
  <c r="N79" i="1"/>
  <c r="J80" i="1" a="1"/>
  <c r="J80" i="1"/>
  <c r="K80" i="1" a="1"/>
  <c r="K80" i="1"/>
  <c r="L80" i="1" a="1"/>
  <c r="L80" i="1"/>
  <c r="M80" i="1" a="1"/>
  <c r="M80" i="1"/>
  <c r="N80" i="1" a="1"/>
  <c r="N80" i="1"/>
  <c r="J81" i="1" a="1"/>
  <c r="J81" i="1"/>
  <c r="K81" i="1" a="1"/>
  <c r="K81" i="1"/>
  <c r="L81" i="1" a="1"/>
  <c r="L81" i="1"/>
  <c r="M81" i="1" a="1"/>
  <c r="M81" i="1"/>
  <c r="N81" i="1" a="1"/>
  <c r="N81" i="1"/>
  <c r="J82" i="1" a="1"/>
  <c r="J82" i="1"/>
  <c r="K82" i="1" a="1"/>
  <c r="K82" i="1"/>
  <c r="L82" i="1" a="1"/>
  <c r="L82" i="1"/>
  <c r="M82" i="1" a="1"/>
  <c r="M82" i="1"/>
  <c r="N82" i="1" a="1"/>
  <c r="N82" i="1"/>
  <c r="J83" i="1" a="1"/>
  <c r="J83" i="1"/>
  <c r="K83" i="1" a="1"/>
  <c r="K83" i="1"/>
  <c r="L83" i="1" a="1"/>
  <c r="L83" i="1"/>
  <c r="M83" i="1" a="1"/>
  <c r="M83" i="1"/>
  <c r="N83" i="1" a="1"/>
  <c r="N83" i="1"/>
  <c r="J84" i="1" a="1"/>
  <c r="J84" i="1"/>
  <c r="K84" i="1" a="1"/>
  <c r="K84" i="1"/>
  <c r="L84" i="1" a="1"/>
  <c r="L84" i="1"/>
  <c r="M84" i="1" a="1"/>
  <c r="M84" i="1"/>
  <c r="N84" i="1" a="1"/>
  <c r="N84" i="1"/>
  <c r="J85" i="1" a="1"/>
  <c r="J85" i="1"/>
  <c r="K85" i="1" a="1"/>
  <c r="K85" i="1"/>
  <c r="L85" i="1" a="1"/>
  <c r="L85" i="1"/>
  <c r="M85" i="1" a="1"/>
  <c r="M85" i="1"/>
  <c r="N85" i="1" a="1"/>
  <c r="N85" i="1"/>
  <c r="J86" i="1" a="1"/>
  <c r="J86" i="1"/>
  <c r="K86" i="1" a="1"/>
  <c r="K86" i="1"/>
  <c r="L86" i="1" a="1"/>
  <c r="L86" i="1"/>
  <c r="M86" i="1" a="1"/>
  <c r="M86" i="1"/>
  <c r="N86" i="1" a="1"/>
  <c r="N86" i="1"/>
  <c r="J87" i="1" a="1"/>
  <c r="J87" i="1"/>
  <c r="K87" i="1" a="1"/>
  <c r="K87" i="1"/>
  <c r="L87" i="1" a="1"/>
  <c r="L87" i="1"/>
  <c r="M87" i="1" a="1"/>
  <c r="M87" i="1"/>
  <c r="N87" i="1" a="1"/>
  <c r="N87" i="1"/>
  <c r="J88" i="1" a="1"/>
  <c r="J88" i="1"/>
  <c r="K88" i="1" a="1"/>
  <c r="K88" i="1"/>
  <c r="L88" i="1" a="1"/>
  <c r="L88" i="1"/>
  <c r="M88" i="1" a="1"/>
  <c r="M88" i="1"/>
  <c r="N88" i="1" a="1"/>
  <c r="N88" i="1"/>
  <c r="J89" i="1" a="1"/>
  <c r="J89" i="1"/>
  <c r="K89" i="1" a="1"/>
  <c r="K89" i="1"/>
  <c r="L89" i="1" a="1"/>
  <c r="L89" i="1"/>
  <c r="M89" i="1" a="1"/>
  <c r="M89" i="1"/>
  <c r="N89" i="1" a="1"/>
  <c r="N89" i="1"/>
  <c r="J90" i="1" a="1"/>
  <c r="J90" i="1"/>
  <c r="K90" i="1" a="1"/>
  <c r="K90" i="1"/>
  <c r="L90" i="1" a="1"/>
  <c r="L90" i="1"/>
  <c r="M90" i="1" a="1"/>
  <c r="M90" i="1"/>
  <c r="N90" i="1" a="1"/>
  <c r="N90" i="1"/>
  <c r="J91" i="1" a="1"/>
  <c r="J91" i="1"/>
  <c r="K91" i="1" a="1"/>
  <c r="K91" i="1"/>
  <c r="L91" i="1" a="1"/>
  <c r="L91" i="1"/>
  <c r="M91" i="1" a="1"/>
  <c r="M91" i="1"/>
  <c r="N91" i="1" a="1"/>
  <c r="N91" i="1"/>
  <c r="J92" i="1" a="1"/>
  <c r="J92" i="1"/>
  <c r="K92" i="1" a="1"/>
  <c r="K92" i="1"/>
  <c r="L92" i="1" a="1"/>
  <c r="L92" i="1"/>
  <c r="M92" i="1" a="1"/>
  <c r="M92" i="1"/>
  <c r="N92" i="1" a="1"/>
  <c r="N92" i="1"/>
  <c r="J93" i="1" a="1"/>
  <c r="J93" i="1"/>
  <c r="K93" i="1" a="1"/>
  <c r="K93" i="1"/>
  <c r="L93" i="1" a="1"/>
  <c r="L93" i="1"/>
  <c r="M93" i="1" a="1"/>
  <c r="M93" i="1"/>
  <c r="N93" i="1" a="1"/>
  <c r="N93" i="1"/>
  <c r="J94" i="1" a="1"/>
  <c r="J94" i="1"/>
  <c r="K94" i="1" a="1"/>
  <c r="K94" i="1"/>
  <c r="L94" i="1" a="1"/>
  <c r="L94" i="1"/>
  <c r="M94" i="1" a="1"/>
  <c r="M94" i="1"/>
  <c r="N94" i="1" a="1"/>
  <c r="N94" i="1"/>
  <c r="J95" i="1" a="1"/>
  <c r="J95" i="1"/>
  <c r="K95" i="1" a="1"/>
  <c r="K95" i="1"/>
  <c r="L95" i="1" a="1"/>
  <c r="L95" i="1"/>
  <c r="M95" i="1" a="1"/>
  <c r="M95" i="1"/>
  <c r="N95" i="1" a="1"/>
  <c r="N95" i="1"/>
  <c r="J96" i="1" a="1"/>
  <c r="J96" i="1"/>
  <c r="K96" i="1" a="1"/>
  <c r="K96" i="1"/>
  <c r="L96" i="1" a="1"/>
  <c r="L96" i="1"/>
  <c r="M96" i="1" a="1"/>
  <c r="M96" i="1"/>
  <c r="N96" i="1" a="1"/>
  <c r="N96" i="1"/>
  <c r="J97" i="1" a="1"/>
  <c r="J97" i="1"/>
  <c r="K97" i="1" a="1"/>
  <c r="K97" i="1"/>
  <c r="L97" i="1" a="1"/>
  <c r="L97" i="1"/>
  <c r="M97" i="1" a="1"/>
  <c r="M97" i="1"/>
  <c r="N97" i="1" a="1"/>
  <c r="N97" i="1"/>
  <c r="J98" i="1" a="1"/>
  <c r="J98" i="1"/>
  <c r="K98" i="1" a="1"/>
  <c r="K98" i="1"/>
  <c r="L98" i="1" a="1"/>
  <c r="L98" i="1"/>
  <c r="M98" i="1" a="1"/>
  <c r="M98" i="1"/>
  <c r="N98" i="1" a="1"/>
  <c r="N98" i="1"/>
  <c r="J99" i="1" a="1"/>
  <c r="J99" i="1"/>
  <c r="K99" i="1" a="1"/>
  <c r="K99" i="1"/>
  <c r="L99" i="1" a="1"/>
  <c r="L99" i="1"/>
  <c r="M99" i="1" a="1"/>
  <c r="M99" i="1"/>
  <c r="N99" i="1" a="1"/>
  <c r="N99" i="1"/>
  <c r="J100" i="1" a="1"/>
  <c r="J100" i="1"/>
  <c r="K100" i="1" a="1"/>
  <c r="K100" i="1"/>
  <c r="L100" i="1" a="1"/>
  <c r="L100" i="1"/>
  <c r="M100" i="1" a="1"/>
  <c r="M100" i="1"/>
  <c r="N100" i="1" a="1"/>
  <c r="N100" i="1"/>
  <c r="J101" i="1" a="1"/>
  <c r="J101" i="1"/>
  <c r="K101" i="1" a="1"/>
  <c r="K101" i="1"/>
  <c r="L101" i="1" a="1"/>
  <c r="L101" i="1"/>
  <c r="M101" i="1" a="1"/>
  <c r="M101" i="1"/>
  <c r="N101" i="1" a="1"/>
  <c r="N101" i="1"/>
  <c r="J102" i="1" a="1"/>
  <c r="J102" i="1"/>
  <c r="K102" i="1" a="1"/>
  <c r="K102" i="1"/>
  <c r="L102" i="1" a="1"/>
  <c r="L102" i="1"/>
  <c r="M102" i="1" a="1"/>
  <c r="M102" i="1"/>
  <c r="N102" i="1" a="1"/>
  <c r="N102" i="1"/>
  <c r="J103" i="1" a="1"/>
  <c r="J103" i="1"/>
  <c r="K103" i="1" a="1"/>
  <c r="K103" i="1"/>
  <c r="L103" i="1" a="1"/>
  <c r="L103" i="1"/>
  <c r="M103" i="1" a="1"/>
  <c r="M103" i="1"/>
  <c r="N103" i="1" a="1"/>
  <c r="N103" i="1"/>
  <c r="J104" i="1" a="1"/>
  <c r="J104" i="1"/>
  <c r="K104" i="1" a="1"/>
  <c r="K104" i="1"/>
  <c r="L104" i="1" a="1"/>
  <c r="L104" i="1"/>
  <c r="M104" i="1" a="1"/>
  <c r="M104" i="1"/>
  <c r="N104" i="1" a="1"/>
  <c r="N104" i="1"/>
  <c r="J105" i="1" a="1"/>
  <c r="J105" i="1"/>
  <c r="K105" i="1" a="1"/>
  <c r="K105" i="1"/>
  <c r="L105" i="1" a="1"/>
  <c r="L105" i="1"/>
  <c r="M105" i="1" a="1"/>
  <c r="M105" i="1"/>
  <c r="N105" i="1" a="1"/>
  <c r="N105" i="1"/>
  <c r="J106" i="1" a="1"/>
  <c r="J106" i="1"/>
  <c r="K106" i="1" a="1"/>
  <c r="K106" i="1"/>
  <c r="L106" i="1" a="1"/>
  <c r="L106" i="1"/>
  <c r="M106" i="1" a="1"/>
  <c r="M106" i="1"/>
  <c r="N106" i="1" a="1"/>
  <c r="N106" i="1"/>
  <c r="J107" i="1" a="1"/>
  <c r="J107" i="1"/>
  <c r="K107" i="1" a="1"/>
  <c r="K107" i="1"/>
  <c r="L107" i="1" a="1"/>
  <c r="L107" i="1"/>
  <c r="M107" i="1" a="1"/>
  <c r="M107" i="1"/>
  <c r="N107" i="1" a="1"/>
  <c r="N107" i="1"/>
  <c r="J108" i="1" a="1"/>
  <c r="J108" i="1"/>
  <c r="K108" i="1" a="1"/>
  <c r="K108" i="1"/>
  <c r="L108" i="1" a="1"/>
  <c r="L108" i="1"/>
  <c r="M108" i="1" a="1"/>
  <c r="M108" i="1"/>
  <c r="N108" i="1" a="1"/>
  <c r="N108" i="1"/>
  <c r="J109" i="1" a="1"/>
  <c r="J109" i="1"/>
  <c r="K109" i="1" a="1"/>
  <c r="K109" i="1"/>
  <c r="L109" i="1" a="1"/>
  <c r="L109" i="1"/>
  <c r="M109" i="1" a="1"/>
  <c r="M109" i="1"/>
  <c r="N109" i="1" a="1"/>
  <c r="N109" i="1"/>
  <c r="J110" i="1" a="1"/>
  <c r="J110" i="1"/>
  <c r="K110" i="1" a="1"/>
  <c r="K110" i="1"/>
  <c r="L110" i="1" a="1"/>
  <c r="L110" i="1"/>
  <c r="M110" i="1" a="1"/>
  <c r="M110" i="1"/>
  <c r="N110" i="1" a="1"/>
  <c r="N110" i="1"/>
  <c r="J111" i="1" a="1"/>
  <c r="J111" i="1"/>
  <c r="K111" i="1" a="1"/>
  <c r="K111" i="1"/>
  <c r="L111" i="1" a="1"/>
  <c r="L111" i="1"/>
  <c r="M111" i="1" a="1"/>
  <c r="M111" i="1"/>
  <c r="N111" i="1" a="1"/>
  <c r="N111" i="1"/>
  <c r="J112" i="1" a="1"/>
  <c r="J112" i="1"/>
  <c r="K112" i="1" a="1"/>
  <c r="K112" i="1"/>
  <c r="L112" i="1" a="1"/>
  <c r="L112" i="1"/>
  <c r="M112" i="1" a="1"/>
  <c r="M112" i="1"/>
  <c r="N112" i="1" a="1"/>
  <c r="N112" i="1"/>
  <c r="J113" i="1" a="1"/>
  <c r="J113" i="1"/>
  <c r="K113" i="1" a="1"/>
  <c r="K113" i="1"/>
  <c r="L113" i="1" a="1"/>
  <c r="L113" i="1"/>
  <c r="M113" i="1" a="1"/>
  <c r="M113" i="1"/>
  <c r="N113" i="1" a="1"/>
  <c r="N113" i="1"/>
  <c r="J114" i="1" a="1"/>
  <c r="J114" i="1"/>
  <c r="K114" i="1" a="1"/>
  <c r="K114" i="1"/>
  <c r="L114" i="1" a="1"/>
  <c r="L114" i="1"/>
  <c r="M114" i="1" a="1"/>
  <c r="M114" i="1"/>
  <c r="N114" i="1" a="1"/>
  <c r="N114" i="1"/>
  <c r="J115" i="1" a="1"/>
  <c r="J115" i="1"/>
  <c r="K115" i="1" a="1"/>
  <c r="K115" i="1"/>
  <c r="L115" i="1" a="1"/>
  <c r="L115" i="1"/>
  <c r="M115" i="1" a="1"/>
  <c r="M115" i="1"/>
  <c r="N115" i="1" a="1"/>
  <c r="N115" i="1"/>
  <c r="J116" i="1" a="1"/>
  <c r="J116" i="1"/>
  <c r="K116" i="1" a="1"/>
  <c r="K116" i="1"/>
  <c r="L116" i="1" a="1"/>
  <c r="L116" i="1"/>
  <c r="M116" i="1" a="1"/>
  <c r="M116" i="1"/>
  <c r="N116" i="1" a="1"/>
  <c r="N116" i="1"/>
  <c r="J117" i="1" a="1"/>
  <c r="J117" i="1"/>
  <c r="K117" i="1" a="1"/>
  <c r="K117" i="1"/>
  <c r="L117" i="1" a="1"/>
  <c r="L117" i="1"/>
  <c r="M117" i="1" a="1"/>
  <c r="M117" i="1"/>
  <c r="N117" i="1" a="1"/>
  <c r="N117" i="1"/>
  <c r="J118" i="1" a="1"/>
  <c r="J118" i="1"/>
  <c r="K118" i="1" a="1"/>
  <c r="K118" i="1"/>
  <c r="L118" i="1" a="1"/>
  <c r="L118" i="1"/>
  <c r="M118" i="1" a="1"/>
  <c r="M118" i="1"/>
  <c r="N118" i="1" a="1"/>
  <c r="N118" i="1"/>
  <c r="J119" i="1" a="1"/>
  <c r="J119" i="1"/>
  <c r="K119" i="1" a="1"/>
  <c r="K119" i="1"/>
  <c r="L119" i="1" a="1"/>
  <c r="L119" i="1"/>
  <c r="M119" i="1" a="1"/>
  <c r="M119" i="1"/>
  <c r="N119" i="1" a="1"/>
  <c r="N119" i="1"/>
  <c r="J120" i="1" a="1"/>
  <c r="J120" i="1"/>
  <c r="K120" i="1" a="1"/>
  <c r="K120" i="1"/>
  <c r="L120" i="1" a="1"/>
  <c r="L120" i="1"/>
  <c r="M120" i="1" a="1"/>
  <c r="M120" i="1"/>
  <c r="N120" i="1" a="1"/>
  <c r="N120" i="1"/>
  <c r="J121" i="1" a="1"/>
  <c r="J121" i="1"/>
  <c r="K121" i="1" a="1"/>
  <c r="K121" i="1"/>
  <c r="L121" i="1" a="1"/>
  <c r="L121" i="1"/>
  <c r="M121" i="1" a="1"/>
  <c r="M121" i="1"/>
  <c r="N121" i="1" a="1"/>
  <c r="N121" i="1"/>
  <c r="J122" i="1" a="1"/>
  <c r="J122" i="1"/>
  <c r="K122" i="1" a="1"/>
  <c r="K122" i="1"/>
  <c r="L122" i="1" a="1"/>
  <c r="L122" i="1"/>
  <c r="M122" i="1" a="1"/>
  <c r="M122" i="1"/>
  <c r="N122" i="1" a="1"/>
  <c r="N122" i="1"/>
  <c r="J123" i="1" a="1"/>
  <c r="J123" i="1"/>
  <c r="K123" i="1" a="1"/>
  <c r="K123" i="1"/>
  <c r="L123" i="1" a="1"/>
  <c r="L123" i="1"/>
  <c r="M123" i="1" a="1"/>
  <c r="M123" i="1"/>
  <c r="N123" i="1" a="1"/>
  <c r="N123" i="1"/>
  <c r="J124" i="1" a="1"/>
  <c r="J124" i="1"/>
  <c r="K124" i="1" a="1"/>
  <c r="K124" i="1"/>
  <c r="L124" i="1" a="1"/>
  <c r="L124" i="1"/>
  <c r="M124" i="1" a="1"/>
  <c r="M124" i="1"/>
  <c r="N124" i="1" a="1"/>
  <c r="N124" i="1"/>
  <c r="J125" i="1" a="1"/>
  <c r="J125" i="1"/>
  <c r="K125" i="1" a="1"/>
  <c r="K125" i="1"/>
  <c r="L125" i="1" a="1"/>
  <c r="L125" i="1"/>
  <c r="M125" i="1" a="1"/>
  <c r="M125" i="1"/>
  <c r="N125" i="1" a="1"/>
  <c r="N125" i="1"/>
  <c r="J126" i="1" a="1"/>
  <c r="J126" i="1"/>
  <c r="K126" i="1" a="1"/>
  <c r="K126" i="1"/>
  <c r="L126" i="1" a="1"/>
  <c r="L126" i="1"/>
  <c r="M126" i="1" a="1"/>
  <c r="M126" i="1"/>
  <c r="N126" i="1" a="1"/>
  <c r="N126" i="1"/>
  <c r="J127" i="1" a="1"/>
  <c r="J127" i="1"/>
  <c r="K127" i="1" a="1"/>
  <c r="K127" i="1"/>
  <c r="L127" i="1" a="1"/>
  <c r="L127" i="1"/>
  <c r="M127" i="1" a="1"/>
  <c r="M127" i="1"/>
  <c r="N127" i="1" a="1"/>
  <c r="N127" i="1"/>
  <c r="J128" i="1" a="1"/>
  <c r="J128" i="1"/>
  <c r="K128" i="1" a="1"/>
  <c r="K128" i="1"/>
  <c r="L128" i="1" a="1"/>
  <c r="L128" i="1"/>
  <c r="M128" i="1" a="1"/>
  <c r="M128" i="1"/>
  <c r="N128" i="1" a="1"/>
  <c r="N128" i="1"/>
  <c r="J129" i="1" a="1"/>
  <c r="J129" i="1"/>
  <c r="K129" i="1" a="1"/>
  <c r="K129" i="1"/>
  <c r="L129" i="1" a="1"/>
  <c r="L129" i="1"/>
  <c r="M129" i="1" a="1"/>
  <c r="M129" i="1"/>
  <c r="N129" i="1" a="1"/>
  <c r="N129" i="1"/>
  <c r="J130" i="1" a="1"/>
  <c r="J130" i="1"/>
  <c r="K130" i="1" a="1"/>
  <c r="K130" i="1"/>
  <c r="L130" i="1" a="1"/>
  <c r="L130" i="1"/>
  <c r="M130" i="1" a="1"/>
  <c r="M130" i="1"/>
  <c r="N130" i="1" a="1"/>
  <c r="N130" i="1"/>
  <c r="J131" i="1" a="1"/>
  <c r="J131" i="1"/>
  <c r="K131" i="1" a="1"/>
  <c r="K131" i="1"/>
  <c r="L131" i="1" a="1"/>
  <c r="L131" i="1"/>
  <c r="M131" i="1" a="1"/>
  <c r="M131" i="1"/>
  <c r="N131" i="1" a="1"/>
  <c r="N131" i="1"/>
  <c r="J132" i="1" a="1"/>
  <c r="J132" i="1"/>
  <c r="K132" i="1" a="1"/>
  <c r="K132" i="1"/>
  <c r="L132" i="1" a="1"/>
  <c r="L132" i="1"/>
  <c r="M132" i="1" a="1"/>
  <c r="M132" i="1"/>
  <c r="N132" i="1" a="1"/>
  <c r="N132" i="1"/>
  <c r="J133" i="1" a="1"/>
  <c r="J133" i="1"/>
  <c r="K133" i="1" a="1"/>
  <c r="K133" i="1"/>
  <c r="L133" i="1" a="1"/>
  <c r="L133" i="1"/>
  <c r="M133" i="1" a="1"/>
  <c r="M133" i="1"/>
  <c r="N133" i="1" a="1"/>
  <c r="N133" i="1"/>
  <c r="J134" i="1" a="1"/>
  <c r="J134" i="1"/>
  <c r="K134" i="1" a="1"/>
  <c r="K134" i="1"/>
  <c r="L134" i="1" a="1"/>
  <c r="L134" i="1"/>
  <c r="M134" i="1" a="1"/>
  <c r="M134" i="1"/>
  <c r="N134" i="1" a="1"/>
  <c r="N134" i="1"/>
  <c r="J135" i="1" a="1"/>
  <c r="J135" i="1"/>
  <c r="K135" i="1" a="1"/>
  <c r="K135" i="1"/>
  <c r="L135" i="1" a="1"/>
  <c r="L135" i="1"/>
  <c r="M135" i="1" a="1"/>
  <c r="M135" i="1"/>
  <c r="N135" i="1" a="1"/>
  <c r="N135" i="1"/>
  <c r="J136" i="1" a="1"/>
  <c r="J136" i="1"/>
  <c r="K136" i="1" a="1"/>
  <c r="K136" i="1"/>
  <c r="L136" i="1" a="1"/>
  <c r="L136" i="1"/>
  <c r="M136" i="1" a="1"/>
  <c r="M136" i="1"/>
  <c r="N136" i="1" a="1"/>
  <c r="N136" i="1"/>
  <c r="J137" i="1" a="1"/>
  <c r="J137" i="1"/>
  <c r="K137" i="1" a="1"/>
  <c r="K137" i="1"/>
  <c r="L137" i="1" a="1"/>
  <c r="L137" i="1"/>
  <c r="M137" i="1" a="1"/>
  <c r="M137" i="1"/>
  <c r="N137" i="1" a="1"/>
  <c r="N137" i="1"/>
  <c r="J138" i="1" a="1"/>
  <c r="J138" i="1"/>
  <c r="K138" i="1" a="1"/>
  <c r="K138" i="1"/>
  <c r="L138" i="1" a="1"/>
  <c r="L138" i="1"/>
  <c r="M138" i="1" a="1"/>
  <c r="M138" i="1"/>
  <c r="N138" i="1" a="1"/>
  <c r="N138" i="1"/>
  <c r="J139" i="1" a="1"/>
  <c r="J139" i="1"/>
  <c r="K139" i="1" a="1"/>
  <c r="K139" i="1"/>
  <c r="L139" i="1" a="1"/>
  <c r="L139" i="1"/>
  <c r="M139" i="1" a="1"/>
  <c r="M139" i="1"/>
  <c r="N139" i="1" a="1"/>
  <c r="N139" i="1"/>
  <c r="J140" i="1" a="1"/>
  <c r="J140" i="1"/>
  <c r="K140" i="1" a="1"/>
  <c r="K140" i="1"/>
  <c r="L140" i="1" a="1"/>
  <c r="L140" i="1"/>
  <c r="M140" i="1" a="1"/>
  <c r="M140" i="1"/>
  <c r="N140" i="1" a="1"/>
  <c r="N140" i="1"/>
  <c r="J141" i="1" a="1"/>
  <c r="J141" i="1"/>
  <c r="K141" i="1" a="1"/>
  <c r="K141" i="1"/>
  <c r="L141" i="1" a="1"/>
  <c r="L141" i="1"/>
  <c r="M141" i="1" a="1"/>
  <c r="M141" i="1"/>
  <c r="N141" i="1" a="1"/>
  <c r="N141" i="1"/>
  <c r="J142" i="1" a="1"/>
  <c r="J142" i="1"/>
  <c r="K142" i="1" a="1"/>
  <c r="K142" i="1"/>
  <c r="L142" i="1" a="1"/>
  <c r="L142" i="1"/>
  <c r="M142" i="1" a="1"/>
  <c r="M142" i="1"/>
  <c r="N142" i="1" a="1"/>
  <c r="N142" i="1"/>
  <c r="J143" i="1" a="1"/>
  <c r="J143" i="1"/>
  <c r="K143" i="1" a="1"/>
  <c r="K143" i="1"/>
  <c r="L143" i="1" a="1"/>
  <c r="L143" i="1"/>
  <c r="M143" i="1" a="1"/>
  <c r="M143" i="1"/>
  <c r="N143" i="1" a="1"/>
  <c r="N143" i="1"/>
  <c r="J144" i="1" a="1"/>
  <c r="J144" i="1"/>
  <c r="K144" i="1" a="1"/>
  <c r="K144" i="1"/>
  <c r="L144" i="1" a="1"/>
  <c r="L144" i="1"/>
  <c r="M144" i="1" a="1"/>
  <c r="M144" i="1"/>
  <c r="N144" i="1" a="1"/>
  <c r="N144" i="1"/>
  <c r="J145" i="1" a="1"/>
  <c r="J145" i="1"/>
  <c r="K145" i="1" a="1"/>
  <c r="K145" i="1"/>
  <c r="L145" i="1" a="1"/>
  <c r="L145" i="1"/>
  <c r="M145" i="1" a="1"/>
  <c r="M145" i="1"/>
  <c r="N145" i="1" a="1"/>
  <c r="N145" i="1"/>
  <c r="J146" i="1" a="1"/>
  <c r="J146" i="1"/>
  <c r="K146" i="1" a="1"/>
  <c r="K146" i="1"/>
  <c r="L146" i="1" a="1"/>
  <c r="L146" i="1"/>
  <c r="M146" i="1" a="1"/>
  <c r="M146" i="1"/>
  <c r="N146" i="1" a="1"/>
  <c r="N146" i="1"/>
  <c r="J147" i="1" a="1"/>
  <c r="J147" i="1"/>
  <c r="K147" i="1" a="1"/>
  <c r="K147" i="1"/>
  <c r="L147" i="1" a="1"/>
  <c r="L147" i="1"/>
  <c r="M147" i="1" a="1"/>
  <c r="M147" i="1"/>
  <c r="N147" i="1" a="1"/>
  <c r="N147" i="1"/>
  <c r="J148" i="1" a="1"/>
  <c r="J148" i="1"/>
  <c r="K148" i="1" a="1"/>
  <c r="K148" i="1"/>
  <c r="L148" i="1" a="1"/>
  <c r="L148" i="1"/>
  <c r="M148" i="1" a="1"/>
  <c r="M148" i="1"/>
  <c r="N148" i="1" a="1"/>
  <c r="N148" i="1"/>
  <c r="J149" i="1" a="1"/>
  <c r="J149" i="1"/>
  <c r="K149" i="1" a="1"/>
  <c r="K149" i="1"/>
  <c r="L149" i="1" a="1"/>
  <c r="L149" i="1"/>
  <c r="M149" i="1" a="1"/>
  <c r="M149" i="1"/>
  <c r="N149" i="1" a="1"/>
  <c r="N149" i="1"/>
  <c r="J150" i="1" a="1"/>
  <c r="J150" i="1"/>
  <c r="K150" i="1" a="1"/>
  <c r="K150" i="1"/>
  <c r="L150" i="1" a="1"/>
  <c r="L150" i="1"/>
  <c r="M150" i="1" a="1"/>
  <c r="M150" i="1"/>
  <c r="N150" i="1" a="1"/>
  <c r="N150" i="1"/>
  <c r="J151" i="1" a="1"/>
  <c r="J151" i="1"/>
  <c r="K151" i="1" a="1"/>
  <c r="K151" i="1"/>
  <c r="L151" i="1" a="1"/>
  <c r="L151" i="1"/>
  <c r="M151" i="1" a="1"/>
  <c r="M151" i="1"/>
  <c r="N151" i="1" a="1"/>
  <c r="N151" i="1"/>
  <c r="J152" i="1" a="1"/>
  <c r="J152" i="1"/>
  <c r="K152" i="1" a="1"/>
  <c r="K152" i="1"/>
  <c r="L152" i="1" a="1"/>
  <c r="L152" i="1"/>
  <c r="M152" i="1" a="1"/>
  <c r="M152" i="1"/>
  <c r="N152" i="1" a="1"/>
  <c r="N152" i="1"/>
  <c r="J153" i="1" a="1"/>
  <c r="J153" i="1"/>
  <c r="K153" i="1" a="1"/>
  <c r="K153" i="1"/>
  <c r="L153" i="1" a="1"/>
  <c r="L153" i="1"/>
  <c r="M153" i="1" a="1"/>
  <c r="M153" i="1"/>
  <c r="N153" i="1" a="1"/>
  <c r="N153" i="1"/>
  <c r="J154" i="1" a="1"/>
  <c r="J154" i="1"/>
  <c r="K154" i="1" a="1"/>
  <c r="K154" i="1"/>
  <c r="L154" i="1" a="1"/>
  <c r="L154" i="1"/>
  <c r="M154" i="1" a="1"/>
  <c r="M154" i="1"/>
  <c r="N154" i="1" a="1"/>
  <c r="N154" i="1"/>
  <c r="J155" i="1" a="1"/>
  <c r="J155" i="1"/>
  <c r="K155" i="1" a="1"/>
  <c r="K155" i="1"/>
  <c r="L155" i="1" a="1"/>
  <c r="L155" i="1"/>
  <c r="M155" i="1" a="1"/>
  <c r="M155" i="1"/>
  <c r="N155" i="1" a="1"/>
  <c r="N155" i="1"/>
  <c r="J156" i="1" a="1"/>
  <c r="J156" i="1"/>
  <c r="K156" i="1" a="1"/>
  <c r="K156" i="1"/>
  <c r="L156" i="1" a="1"/>
  <c r="L156" i="1"/>
  <c r="M156" i="1" a="1"/>
  <c r="M156" i="1"/>
  <c r="N156" i="1" a="1"/>
  <c r="N156" i="1"/>
  <c r="J157" i="1" a="1"/>
  <c r="J157" i="1"/>
  <c r="K157" i="1" a="1"/>
  <c r="K157" i="1"/>
  <c r="L157" i="1" a="1"/>
  <c r="L157" i="1"/>
  <c r="M157" i="1" a="1"/>
  <c r="M157" i="1"/>
  <c r="N157" i="1" a="1"/>
  <c r="N157" i="1"/>
  <c r="J158" i="1" a="1"/>
  <c r="J158" i="1"/>
  <c r="K158" i="1" a="1"/>
  <c r="K158" i="1"/>
  <c r="L158" i="1" a="1"/>
  <c r="L158" i="1"/>
  <c r="M158" i="1" a="1"/>
  <c r="M158" i="1"/>
  <c r="N158" i="1" a="1"/>
  <c r="N158" i="1"/>
  <c r="J159" i="1" a="1"/>
  <c r="J159" i="1"/>
  <c r="K159" i="1" a="1"/>
  <c r="K159" i="1"/>
  <c r="L159" i="1" a="1"/>
  <c r="L159" i="1"/>
  <c r="M159" i="1" a="1"/>
  <c r="M159" i="1"/>
  <c r="N159" i="1" a="1"/>
  <c r="N159" i="1"/>
  <c r="J160" i="1" a="1"/>
  <c r="J160" i="1"/>
  <c r="K160" i="1" a="1"/>
  <c r="K160" i="1"/>
  <c r="L160" i="1" a="1"/>
  <c r="L160" i="1"/>
  <c r="M160" i="1" a="1"/>
  <c r="M160" i="1"/>
  <c r="N160" i="1" a="1"/>
  <c r="N160" i="1"/>
  <c r="J161" i="1" a="1"/>
  <c r="J161" i="1"/>
  <c r="K161" i="1" a="1"/>
  <c r="K161" i="1"/>
  <c r="L161" i="1" a="1"/>
  <c r="L161" i="1"/>
  <c r="M161" i="1" a="1"/>
  <c r="M161" i="1"/>
  <c r="N161" i="1" a="1"/>
  <c r="N161" i="1"/>
  <c r="J162" i="1" a="1"/>
  <c r="J162" i="1"/>
  <c r="K162" i="1" a="1"/>
  <c r="K162" i="1"/>
  <c r="L162" i="1" a="1"/>
  <c r="L162" i="1"/>
  <c r="M162" i="1" a="1"/>
  <c r="M162" i="1"/>
  <c r="N162" i="1" a="1"/>
  <c r="N162" i="1"/>
  <c r="J163" i="1" a="1"/>
  <c r="J163" i="1"/>
  <c r="K163" i="1" a="1"/>
  <c r="K163" i="1"/>
  <c r="L163" i="1" a="1"/>
  <c r="L163" i="1"/>
  <c r="M163" i="1" a="1"/>
  <c r="M163" i="1"/>
  <c r="N163" i="1" a="1"/>
  <c r="N163" i="1"/>
  <c r="J164" i="1" a="1"/>
  <c r="J164" i="1"/>
  <c r="K164" i="1" a="1"/>
  <c r="K164" i="1"/>
  <c r="L164" i="1" a="1"/>
  <c r="L164" i="1"/>
  <c r="M164" i="1" a="1"/>
  <c r="M164" i="1"/>
  <c r="N164" i="1" a="1"/>
  <c r="N164" i="1"/>
  <c r="J165" i="1" a="1"/>
  <c r="J165" i="1"/>
  <c r="K165" i="1" a="1"/>
  <c r="K165" i="1"/>
  <c r="L165" i="1" a="1"/>
  <c r="L165" i="1"/>
  <c r="M165" i="1" a="1"/>
  <c r="M165" i="1"/>
  <c r="N165" i="1" a="1"/>
  <c r="N165" i="1"/>
  <c r="J166" i="1" a="1"/>
  <c r="J166" i="1"/>
  <c r="K166" i="1" a="1"/>
  <c r="K166" i="1"/>
  <c r="L166" i="1" a="1"/>
  <c r="L166" i="1"/>
  <c r="M166" i="1" a="1"/>
  <c r="M166" i="1"/>
  <c r="N166" i="1" a="1"/>
  <c r="N166" i="1"/>
  <c r="J167" i="1" a="1"/>
  <c r="J167" i="1"/>
  <c r="K167" i="1" a="1"/>
  <c r="K167" i="1"/>
  <c r="L167" i="1" a="1"/>
  <c r="L167" i="1"/>
  <c r="M167" i="1" a="1"/>
  <c r="M167" i="1"/>
  <c r="N167" i="1" a="1"/>
  <c r="N167" i="1"/>
  <c r="J168" i="1" a="1"/>
  <c r="J168" i="1"/>
  <c r="K168" i="1" a="1"/>
  <c r="K168" i="1"/>
  <c r="L168" i="1" a="1"/>
  <c r="L168" i="1"/>
  <c r="M168" i="1" a="1"/>
  <c r="M168" i="1"/>
  <c r="N168" i="1" a="1"/>
  <c r="N168" i="1"/>
  <c r="J169" i="1" a="1"/>
  <c r="J169" i="1"/>
  <c r="K169" i="1" a="1"/>
  <c r="K169" i="1"/>
  <c r="L169" i="1" a="1"/>
  <c r="L169" i="1"/>
  <c r="M169" i="1" a="1"/>
  <c r="M169" i="1"/>
  <c r="N169" i="1" a="1"/>
  <c r="N169" i="1"/>
  <c r="J170" i="1" a="1"/>
  <c r="J170" i="1"/>
  <c r="K170" i="1" a="1"/>
  <c r="K170" i="1"/>
  <c r="L170" i="1" a="1"/>
  <c r="L170" i="1"/>
  <c r="M170" i="1" a="1"/>
  <c r="M170" i="1"/>
  <c r="N170" i="1" a="1"/>
  <c r="N170" i="1"/>
  <c r="J171" i="1" a="1"/>
  <c r="J171" i="1"/>
  <c r="K171" i="1" a="1"/>
  <c r="K171" i="1"/>
  <c r="L171" i="1" a="1"/>
  <c r="L171" i="1"/>
  <c r="M171" i="1" a="1"/>
  <c r="M171" i="1"/>
  <c r="N171" i="1" a="1"/>
  <c r="N171" i="1"/>
  <c r="J172" i="1" a="1"/>
  <c r="J172" i="1"/>
  <c r="K172" i="1" a="1"/>
  <c r="K172" i="1"/>
  <c r="L172" i="1" a="1"/>
  <c r="L172" i="1"/>
  <c r="M172" i="1" a="1"/>
  <c r="M172" i="1"/>
  <c r="N172" i="1" a="1"/>
  <c r="N172" i="1"/>
  <c r="J173" i="1" a="1"/>
  <c r="J173" i="1"/>
  <c r="K173" i="1" a="1"/>
  <c r="K173" i="1"/>
  <c r="L173" i="1" a="1"/>
  <c r="L173" i="1"/>
  <c r="M173" i="1" a="1"/>
  <c r="M173" i="1"/>
  <c r="N173" i="1" a="1"/>
  <c r="N173" i="1"/>
  <c r="J174" i="1" a="1"/>
  <c r="J174" i="1"/>
  <c r="K174" i="1" a="1"/>
  <c r="K174" i="1"/>
  <c r="L174" i="1" a="1"/>
  <c r="L174" i="1"/>
  <c r="M174" i="1" a="1"/>
  <c r="M174" i="1"/>
  <c r="N174" i="1" a="1"/>
  <c r="N174" i="1"/>
  <c r="J175" i="1" a="1"/>
  <c r="J175" i="1"/>
  <c r="K175" i="1" a="1"/>
  <c r="K175" i="1"/>
  <c r="L175" i="1" a="1"/>
  <c r="L175" i="1"/>
  <c r="M175" i="1" a="1"/>
  <c r="M175" i="1"/>
  <c r="N175" i="1" a="1"/>
  <c r="N175" i="1"/>
  <c r="J176" i="1" a="1"/>
  <c r="J176" i="1"/>
  <c r="K176" i="1" a="1"/>
  <c r="K176" i="1"/>
  <c r="L176" i="1" a="1"/>
  <c r="L176" i="1"/>
  <c r="M176" i="1" a="1"/>
  <c r="M176" i="1"/>
  <c r="N176" i="1" a="1"/>
  <c r="N176" i="1"/>
  <c r="J177" i="1" a="1"/>
  <c r="J177" i="1"/>
  <c r="K177" i="1" a="1"/>
  <c r="K177" i="1"/>
  <c r="L177" i="1" a="1"/>
  <c r="L177" i="1"/>
  <c r="M177" i="1" a="1"/>
  <c r="M177" i="1"/>
  <c r="N177" i="1" a="1"/>
  <c r="N177" i="1"/>
  <c r="J178" i="1" a="1"/>
  <c r="J178" i="1"/>
  <c r="K178" i="1" a="1"/>
  <c r="K178" i="1"/>
  <c r="L178" i="1" a="1"/>
  <c r="L178" i="1"/>
  <c r="M178" i="1" a="1"/>
  <c r="M178" i="1"/>
  <c r="N178" i="1" a="1"/>
  <c r="N178" i="1"/>
  <c r="J179" i="1" a="1"/>
  <c r="J179" i="1"/>
  <c r="K179" i="1" a="1"/>
  <c r="K179" i="1"/>
  <c r="L179" i="1" a="1"/>
  <c r="L179" i="1"/>
  <c r="M179" i="1" a="1"/>
  <c r="M179" i="1"/>
  <c r="N179" i="1" a="1"/>
  <c r="N179" i="1"/>
  <c r="J180" i="1" a="1"/>
  <c r="J180" i="1"/>
  <c r="K180" i="1" a="1"/>
  <c r="K180" i="1"/>
  <c r="L180" i="1" a="1"/>
  <c r="L180" i="1"/>
  <c r="M180" i="1" a="1"/>
  <c r="M180" i="1"/>
  <c r="N180" i="1" a="1"/>
  <c r="N180" i="1"/>
  <c r="J181" i="1" a="1"/>
  <c r="J181" i="1"/>
  <c r="K181" i="1" a="1"/>
  <c r="K181" i="1"/>
  <c r="L181" i="1" a="1"/>
  <c r="L181" i="1"/>
  <c r="M181" i="1" a="1"/>
  <c r="M181" i="1"/>
  <c r="N181" i="1" a="1"/>
  <c r="N181" i="1"/>
  <c r="J182" i="1" a="1"/>
  <c r="J182" i="1"/>
  <c r="K182" i="1" a="1"/>
  <c r="K182" i="1"/>
  <c r="L182" i="1" a="1"/>
  <c r="L182" i="1"/>
  <c r="M182" i="1" a="1"/>
  <c r="M182" i="1"/>
  <c r="N182" i="1" a="1"/>
  <c r="N182" i="1"/>
  <c r="J183" i="1" a="1"/>
  <c r="J183" i="1"/>
  <c r="K183" i="1" a="1"/>
  <c r="K183" i="1"/>
  <c r="L183" i="1" a="1"/>
  <c r="L183" i="1"/>
  <c r="M183" i="1" a="1"/>
  <c r="M183" i="1"/>
  <c r="N183" i="1" a="1"/>
  <c r="N183" i="1"/>
  <c r="J184" i="1" a="1"/>
  <c r="J184" i="1"/>
  <c r="K184" i="1" a="1"/>
  <c r="K184" i="1"/>
  <c r="L184" i="1" a="1"/>
  <c r="L184" i="1"/>
  <c r="M184" i="1" a="1"/>
  <c r="M184" i="1"/>
  <c r="N184" i="1" a="1"/>
  <c r="N184" i="1"/>
  <c r="J185" i="1" a="1"/>
  <c r="J185" i="1"/>
  <c r="K185" i="1" a="1"/>
  <c r="K185" i="1"/>
  <c r="L185" i="1" a="1"/>
  <c r="L185" i="1"/>
  <c r="M185" i="1" a="1"/>
  <c r="M185" i="1"/>
  <c r="N185" i="1" a="1"/>
  <c r="N185" i="1"/>
  <c r="J186" i="1" a="1"/>
  <c r="J186" i="1"/>
  <c r="K186" i="1" a="1"/>
  <c r="K186" i="1"/>
  <c r="L186" i="1" a="1"/>
  <c r="L186" i="1"/>
  <c r="M186" i="1" a="1"/>
  <c r="M186" i="1"/>
  <c r="N186" i="1" a="1"/>
  <c r="N186" i="1"/>
  <c r="J187" i="1" a="1"/>
  <c r="J187" i="1"/>
  <c r="K187" i="1" a="1"/>
  <c r="K187" i="1"/>
  <c r="L187" i="1" a="1"/>
  <c r="L187" i="1"/>
  <c r="M187" i="1" a="1"/>
  <c r="M187" i="1"/>
  <c r="N187" i="1" a="1"/>
  <c r="N187" i="1"/>
  <c r="J188" i="1" a="1"/>
  <c r="J188" i="1"/>
  <c r="K188" i="1" a="1"/>
  <c r="K188" i="1"/>
  <c r="L188" i="1" a="1"/>
  <c r="L188" i="1"/>
  <c r="M188" i="1" a="1"/>
  <c r="M188" i="1"/>
  <c r="N188" i="1" a="1"/>
  <c r="N188" i="1"/>
  <c r="J189" i="1" a="1"/>
  <c r="J189" i="1"/>
  <c r="K189" i="1" a="1"/>
  <c r="K189" i="1"/>
  <c r="L189" i="1" a="1"/>
  <c r="L189" i="1"/>
  <c r="M189" i="1" a="1"/>
  <c r="M189" i="1"/>
  <c r="N189" i="1" a="1"/>
  <c r="N18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2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futureMetadata>
  <cellMetadata count="1">
    <bk>
      <rc t="1" v="0"/>
    </bk>
  </cellMetadata>
  <valueMetadata count="52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valueMetadata>
</metadata>
</file>

<file path=xl/sharedStrings.xml><?xml version="1.0" encoding="utf-8"?>
<sst xmlns="http://schemas.openxmlformats.org/spreadsheetml/2006/main" count="405" uniqueCount="125">
  <si>
    <t>Commercial Names</t>
  </si>
  <si>
    <t>Legal Names</t>
  </si>
  <si>
    <t>Address Txt</t>
  </si>
  <si>
    <t>Website</t>
  </si>
  <si>
    <t>Phone Number</t>
  </si>
  <si>
    <t>Registry Id</t>
  </si>
  <si>
    <t>Match &amp; Enrich</t>
  </si>
  <si>
    <t>Address</t>
  </si>
  <si>
    <t>City</t>
  </si>
  <si>
    <t>Country</t>
  </si>
  <si>
    <t>Year Founded</t>
  </si>
  <si>
    <t>Business Tags</t>
  </si>
  <si>
    <t>IBC insurance labels</t>
  </si>
  <si>
    <t>NAICS 2022 primary label</t>
  </si>
  <si>
    <t>LinkedIn</t>
  </si>
  <si>
    <t>Employees</t>
  </si>
  <si>
    <t>Revenue</t>
  </si>
  <si>
    <t>3m</t>
  </si>
  <si>
    <t>US</t>
  </si>
  <si>
    <t>3m.com</t>
  </si>
  <si>
    <t>apple</t>
  </si>
  <si>
    <t>apple.com</t>
  </si>
  <si>
    <t>accenture</t>
  </si>
  <si>
    <t>accenture.com</t>
  </si>
  <si>
    <t>air france</t>
  </si>
  <si>
    <t>airfrance.com</t>
  </si>
  <si>
    <t>alcivia</t>
  </si>
  <si>
    <t>alcivia.com</t>
  </si>
  <si>
    <t>alon usa</t>
  </si>
  <si>
    <t>alonusa.com</t>
  </si>
  <si>
    <t>alphasights</t>
  </si>
  <si>
    <t>alphasights.com</t>
  </si>
  <si>
    <t>alvean</t>
  </si>
  <si>
    <t>alvean.com</t>
  </si>
  <si>
    <t>the economist</t>
  </si>
  <si>
    <t>United States</t>
  </si>
  <si>
    <t>veridion</t>
  </si>
  <si>
    <t>Romania</t>
  </si>
  <si>
    <t>international business machine</t>
  </si>
  <si>
    <t>ibm</t>
  </si>
  <si>
    <t>Cisco</t>
  </si>
  <si>
    <t>ectp</t>
  </si>
  <si>
    <t>enron</t>
  </si>
  <si>
    <t>grain elevator and processing society</t>
  </si>
  <si>
    <t>independent</t>
  </si>
  <si>
    <t>Nordic Service</t>
  </si>
  <si>
    <t>Nordic Service Group Denmark Aps</t>
  </si>
  <si>
    <t>Holbækvej 150, Jyderup, Sjælland, DK, 4450</t>
  </si>
  <si>
    <t>nordicservicegroup.com</t>
  </si>
  <si>
    <t>45 59 20 90 10</t>
  </si>
  <si>
    <t>2138008GCF8T3RXO8L77</t>
  </si>
  <si>
    <t>Search by</t>
  </si>
  <si>
    <t>Search term</t>
  </si>
  <si>
    <t>Company Name</t>
  </si>
  <si>
    <t>Boston Consulting Group</t>
  </si>
  <si>
    <t>Filter</t>
  </si>
  <si>
    <t>Attribute</t>
  </si>
  <si>
    <t>Relation</t>
  </si>
  <si>
    <t>Strictness</t>
  </si>
  <si>
    <t>equals</t>
  </si>
  <si>
    <t>Composed filter</t>
  </si>
  <si>
    <t>Results</t>
  </si>
  <si>
    <t>NAICS 2022 Primary Label</t>
  </si>
  <si>
    <t>Company Website</t>
  </si>
  <si>
    <t>ibm.com | apple.com | amazon.com | veridion.com</t>
  </si>
  <si>
    <t>in</t>
  </si>
  <si>
    <t>Region</t>
  </si>
  <si>
    <t>Company Location</t>
  </si>
  <si>
    <t>California</t>
  </si>
  <si>
    <t>San Francisco</t>
  </si>
  <si>
    <t>Company Postcode</t>
  </si>
  <si>
    <t>94123 | 99950 | 36925</t>
  </si>
  <si>
    <t>Company Industry</t>
  </si>
  <si>
    <t>Clothing | NGOs</t>
  </si>
  <si>
    <t>Company Category</t>
  </si>
  <si>
    <t>IoT | Tech Companies</t>
  </si>
  <si>
    <t>Company NAICS Code</t>
  </si>
  <si>
    <t>Company Employee Count</t>
  </si>
  <si>
    <t>1000 | 5000</t>
  </si>
  <si>
    <t>between</t>
  </si>
  <si>
    <t>Company Estimated Revenue</t>
  </si>
  <si>
    <t>greater_than_or_equal</t>
  </si>
  <si>
    <t>Company Year Founded</t>
  </si>
  <si>
    <t>1995 | 2005</t>
  </si>
  <si>
    <t>Match</t>
  </si>
  <si>
    <t>Exclude</t>
  </si>
  <si>
    <t>Company Keywords</t>
  </si>
  <si>
    <t>ESG compliance &amp; Environmental</t>
  </si>
  <si>
    <t>consulting | agency</t>
  </si>
  <si>
    <t>match_expression</t>
  </si>
  <si>
    <t>Company Products</t>
  </si>
  <si>
    <t>biopharma | biopharmaceutical | biopharmaceuticals</t>
  </si>
  <si>
    <t>Supplier Types</t>
  </si>
  <si>
    <t>manufacturer, distributor</t>
  </si>
  <si>
    <t>us</t>
  </si>
  <si>
    <t>New york</t>
  </si>
  <si>
    <t>Composed filters</t>
  </si>
  <si>
    <t>Companies</t>
  </si>
  <si>
    <t>Attribute Name</t>
  </si>
  <si>
    <t>Atrribute</t>
  </si>
  <si>
    <t>Relations</t>
  </si>
  <si>
    <t>company_name</t>
  </si>
  <si>
    <t>company_website</t>
  </si>
  <si>
    <t>company_location</t>
  </si>
  <si>
    <t>company_postcode</t>
  </si>
  <si>
    <t>company_category</t>
  </si>
  <si>
    <t>company_industry</t>
  </si>
  <si>
    <t>company_naics_code</t>
  </si>
  <si>
    <t>company_employee_count</t>
  </si>
  <si>
    <t>company_estimated_revenue</t>
  </si>
  <si>
    <t>company_year_founded</t>
  </si>
  <si>
    <t>company_keywords</t>
  </si>
  <si>
    <t>company_products</t>
  </si>
  <si>
    <t>manufacturer</t>
  </si>
  <si>
    <t>not_equals</t>
  </si>
  <si>
    <t>matches</t>
  </si>
  <si>
    <t>distributor</t>
  </si>
  <si>
    <t>greater_than</t>
  </si>
  <si>
    <t>service_provider</t>
  </si>
  <si>
    <t>not_in</t>
  </si>
  <si>
    <t>less_than</t>
  </si>
  <si>
    <t>manufacturer, service_provider</t>
  </si>
  <si>
    <t>less_than_or_equal</t>
  </si>
  <si>
    <t>distributor, service_provider</t>
  </si>
  <si>
    <t>manufacturer, distributor, service_provider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</si>
</sst>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7">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000000"/>
      <name val="Aptos Narrow"/>
      <family val="2"/>
      <scheme val="minor"/>
    </font>
    <font>
      <b/>
      <sz val="11"/>
      <color rgb="FF000000"/>
      <name val="Aptos Narrow"/>
      <family val="2"/>
      <scheme val="minor"/>
    </font>
    <font>
      <sz val="10"/>
      <color theme="3" tint="0.249977111117893"/>
      <name val="Aptos Narrow"/>
      <family val="2"/>
      <scheme val="minor"/>
    </font>
    <font>
      <b/>
      <sz val="11"/>
      <color rgb="FFFFFFFF"/>
      <name val="Aptos Narrow"/>
      <family val="2"/>
      <scheme val="minor"/>
    </font>
    <font>
      <sz val="9"/>
      <color theme="1"/>
      <name val="Aptos Narrow"/>
      <family val="2"/>
      <scheme val="minor"/>
    </font>
    <font>
      <b/>
      <sz val="11"/>
      <color rgb="FFFBB03B"/>
      <name val="Aptos Narrow"/>
      <family val="2"/>
      <scheme val="minor"/>
    </font>
    <font>
      <b/>
      <sz val="11"/>
      <color theme="0" tint="-0.34998626667073579"/>
      <name val="Aptos Narrow"/>
      <family val="2"/>
      <scheme val="minor"/>
    </font>
    <font>
      <sz val="11"/>
      <color theme="1" tint="0.249977111117893"/>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BB03B"/>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style="medium">
        <color indexed="64"/>
      </top>
      <bottom/>
      <diagonal/>
    </border>
    <border>
      <left/>
      <right style="medium">
        <color indexed="64"/>
      </right>
      <top/>
      <bottom/>
      <diagonal/>
    </border>
    <border>
      <left/>
      <right/>
      <top/>
      <bottom style="thin">
        <color theme="0" tint="-0.149967955565050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0">
    <xf numFmtId="0" fontId="0" fillId="0" borderId="0" xfId="0"/>
    <xf numFmtId="0" fontId="16" fillId="0" borderId="0" xfId="0" applyFont="1"/>
    <xf numFmtId="0" fontId="18" fillId="0" borderId="0" xfId="0" applyFont="1"/>
    <xf numFmtId="3" fontId="18" fillId="0" borderId="0" xfId="0" applyNumberFormat="1" applyFont="1"/>
    <xf numFmtId="164" fontId="18" fillId="0" borderId="0" xfId="42" applyNumberFormat="1" applyFont="1"/>
    <xf numFmtId="0" fontId="13" fillId="0" borderId="10" xfId="0" applyFont="1" applyBorder="1"/>
    <xf numFmtId="0" fontId="13" fillId="0" borderId="10" xfId="0" applyFont="1" applyBorder="1" applyAlignment="1">
      <alignment horizontal="center"/>
    </xf>
    <xf numFmtId="0" fontId="19" fillId="0" borderId="11" xfId="0" applyFont="1" applyBorder="1" applyAlignment="1">
      <alignment horizontal="center"/>
    </xf>
    <xf numFmtId="0" fontId="19" fillId="0" borderId="12" xfId="0" applyFont="1" applyBorder="1" applyAlignment="1">
      <alignment horizontal="center"/>
    </xf>
    <xf numFmtId="0" fontId="0" fillId="0" borderId="0" xfId="0" applyAlignment="1">
      <alignment vertical="center"/>
    </xf>
    <xf numFmtId="0" fontId="20" fillId="0" borderId="0" xfId="0" applyFont="1" applyAlignment="1">
      <alignment horizontal="left" vertical="center"/>
    </xf>
    <xf numFmtId="0" fontId="21" fillId="0" borderId="0" xfId="0" applyFont="1"/>
    <xf numFmtId="0" fontId="16" fillId="0" borderId="0" xfId="0" applyFont="1" applyAlignment="1">
      <alignment horizontal="center"/>
    </xf>
    <xf numFmtId="0" fontId="22" fillId="0" borderId="0" xfId="0" applyFont="1" applyAlignment="1">
      <alignment horizontal="left"/>
    </xf>
    <xf numFmtId="0" fontId="21" fillId="0" borderId="0" xfId="0" applyFont="1" applyAlignment="1">
      <alignment horizontal="left"/>
    </xf>
    <xf numFmtId="0" fontId="23" fillId="0" borderId="15" xfId="0" applyFont="1" applyBorder="1" applyAlignment="1">
      <alignment horizontal="left" vertical="center"/>
    </xf>
    <xf numFmtId="0" fontId="16" fillId="0" borderId="0" xfId="0" applyFont="1" applyAlignment="1">
      <alignment horizontal="left"/>
    </xf>
    <xf numFmtId="0" fontId="24" fillId="0" borderId="0" xfId="0" applyFont="1" applyAlignment="1">
      <alignment vertical="center"/>
    </xf>
    <xf numFmtId="0" fontId="23" fillId="0" borderId="15" xfId="0" applyFont="1" applyBorder="1" applyAlignment="1">
      <alignment vertical="center"/>
    </xf>
    <xf numFmtId="0" fontId="25" fillId="0" borderId="0" xfId="0" applyFont="1"/>
    <xf numFmtId="0" fontId="25" fillId="0" borderId="13" xfId="0" applyFont="1" applyBorder="1"/>
    <xf numFmtId="0" fontId="25" fillId="0" borderId="14" xfId="0" applyFont="1" applyBorder="1"/>
    <xf numFmtId="0" fontId="23" fillId="0" borderId="15" xfId="0" applyFont="1" applyBorder="1" applyAlignment="1">
      <alignment horizontal="right" vertical="center"/>
    </xf>
    <xf numFmtId="0" fontId="23" fillId="0" borderId="0" xfId="0" applyFont="1" applyAlignment="1">
      <alignment vertical="center"/>
    </xf>
    <xf numFmtId="0" fontId="23" fillId="0" borderId="0" xfId="0" applyFont="1" applyAlignment="1">
      <alignment horizontal="left" vertical="center"/>
    </xf>
    <xf numFmtId="0" fontId="22" fillId="0" borderId="0" xfId="0" applyFont="1" applyAlignment="1">
      <alignment horizontal="left" indent="4"/>
    </xf>
    <xf numFmtId="0" fontId="16" fillId="33" borderId="0" xfId="0" applyFont="1" applyFill="1" applyAlignment="1">
      <alignment horizontal="left"/>
    </xf>
    <xf numFmtId="0" fontId="23" fillId="0" borderId="15" xfId="0" applyFont="1" applyBorder="1" applyAlignment="1">
      <alignment horizontal="left" vertical="center"/>
    </xf>
    <xf numFmtId="164" fontId="23" fillId="0" borderId="15" xfId="42" applyNumberFormat="1" applyFont="1" applyBorder="1" applyAlignment="1">
      <alignment horizontal="left" vertical="center"/>
    </xf>
    <xf numFmtId="0" fontId="24" fillId="0" borderId="0" xfId="0" applyFont="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i val="0"/>
        <strike val="0"/>
        <condense val="0"/>
        <extend val="0"/>
        <outline val="0"/>
        <shadow val="0"/>
        <u val="none"/>
        <vertAlign val="baseline"/>
        <sz val="11"/>
        <color rgb="FFFFFFFF"/>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i val="0"/>
        <strike val="0"/>
        <condense val="0"/>
        <extend val="0"/>
        <outline val="0"/>
        <shadow val="0"/>
        <u val="none"/>
        <vertAlign val="baseline"/>
        <sz val="11"/>
        <color rgb="FFFFFFFF"/>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i val="0"/>
        <strike val="0"/>
        <condense val="0"/>
        <extend val="0"/>
        <outline val="0"/>
        <shadow val="0"/>
        <u val="none"/>
        <vertAlign val="baseline"/>
        <sz val="11"/>
        <color rgb="FFFFFFFF"/>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fill>
        <patternFill patternType="none">
          <fgColor indexed="64"/>
          <bgColor indexed="65"/>
        </patternFill>
      </fill>
    </dxf>
    <dxf>
      <font>
        <b/>
        <i val="0"/>
        <strike val="0"/>
        <condense val="0"/>
        <extend val="0"/>
        <outline val="0"/>
        <shadow val="0"/>
        <u val="none"/>
        <vertAlign val="baseline"/>
        <sz val="11"/>
        <color rgb="FFFFFFFF"/>
        <name val="Aptos Narrow"/>
        <family val="2"/>
        <scheme val="minor"/>
      </font>
      <fill>
        <patternFill patternType="none">
          <fgColor indexed="64"/>
          <bgColor indexed="65"/>
        </patternFill>
      </fill>
    </dxf>
    <dxf>
      <font>
        <b val="0"/>
        <i val="0"/>
        <strike val="0"/>
        <condense val="0"/>
        <extend val="0"/>
        <outline val="0"/>
        <shadow val="0"/>
        <u val="none"/>
        <vertAlign val="baseline"/>
        <sz val="11"/>
        <color rgb="FF000000"/>
        <name val="Aptos Narrow"/>
        <family val="2"/>
        <scheme val="minor"/>
      </font>
      <numFmt numFmtId="164" formatCode="_(* #,##0_);_(* \(#,##0\);_(* &quot;-&quot;??_);_(@_)"/>
    </dxf>
    <dxf>
      <font>
        <b val="0"/>
        <i val="0"/>
        <strike val="0"/>
        <condense val="0"/>
        <extend val="0"/>
        <outline val="0"/>
        <shadow val="0"/>
        <u val="none"/>
        <vertAlign val="baseline"/>
        <sz val="11"/>
        <color rgb="FF000000"/>
        <name val="Aptos Narrow"/>
        <family val="2"/>
        <scheme val="minor"/>
      </font>
      <numFmt numFmtId="3" formatCode="#,##0"/>
    </dxf>
    <dxf>
      <font>
        <b val="0"/>
        <i val="0"/>
        <strike val="0"/>
        <condense val="0"/>
        <extend val="0"/>
        <outline val="0"/>
        <shadow val="0"/>
        <u val="none"/>
        <vertAlign val="baseline"/>
        <sz val="11"/>
        <color rgb="FF000000"/>
        <name val="Aptos Narrow"/>
        <family val="2"/>
        <scheme val="minor"/>
      </font>
      <numFmt numFmtId="0" formatCode="General"/>
    </dxf>
    <dxf>
      <font>
        <b val="0"/>
        <i val="0"/>
        <strike val="0"/>
        <condense val="0"/>
        <extend val="0"/>
        <outline val="0"/>
        <shadow val="0"/>
        <u val="none"/>
        <vertAlign val="baseline"/>
        <sz val="11"/>
        <color rgb="FF000000"/>
        <name val="Aptos Narrow"/>
        <family val="2"/>
        <scheme val="minor"/>
      </font>
      <numFmt numFmtId="0" formatCode="General"/>
    </dxf>
    <dxf>
      <font>
        <b val="0"/>
        <i val="0"/>
        <strike val="0"/>
        <condense val="0"/>
        <extend val="0"/>
        <outline val="0"/>
        <shadow val="0"/>
        <u val="none"/>
        <vertAlign val="baseline"/>
        <sz val="11"/>
        <color rgb="FF000000"/>
        <name val="Aptos Narrow"/>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minor"/>
      </font>
      <numFmt numFmtId="0" formatCode="General"/>
    </dxf>
    <dxf>
      <font>
        <b val="0"/>
        <i val="0"/>
        <strike val="0"/>
        <condense val="0"/>
        <extend val="0"/>
        <outline val="0"/>
        <shadow val="0"/>
        <u val="none"/>
        <vertAlign val="baseline"/>
        <sz val="11"/>
        <color rgb="FF000000"/>
        <name val="Aptos Narrow"/>
        <family val="2"/>
        <scheme val="minor"/>
      </font>
      <numFmt numFmtId="0" formatCode="General"/>
    </dxf>
    <dxf>
      <font>
        <b val="0"/>
        <i val="0"/>
        <strike val="0"/>
        <condense val="0"/>
        <extend val="0"/>
        <outline val="0"/>
        <shadow val="0"/>
        <u val="none"/>
        <vertAlign val="baseline"/>
        <sz val="11"/>
        <color rgb="FF000000"/>
        <name val="Aptos Narrow"/>
        <family val="2"/>
        <scheme val="minor"/>
      </font>
      <numFmt numFmtId="0" formatCode="General"/>
    </dxf>
    <dxf>
      <font>
        <b val="0"/>
        <i val="0"/>
        <strike val="0"/>
        <condense val="0"/>
        <extend val="0"/>
        <outline val="0"/>
        <shadow val="0"/>
        <u val="none"/>
        <vertAlign val="baseline"/>
        <sz val="11"/>
        <color rgb="FF000000"/>
        <name val="Aptos Narrow"/>
        <family val="2"/>
        <scheme val="minor"/>
      </font>
      <numFmt numFmtId="0" formatCode="General"/>
    </dxf>
    <dxf>
      <font>
        <b val="0"/>
        <i val="0"/>
        <strike val="0"/>
        <condense val="0"/>
        <extend val="0"/>
        <outline val="0"/>
        <shadow val="0"/>
        <u val="none"/>
        <vertAlign val="baseline"/>
        <sz val="11"/>
        <color rgb="FF000000"/>
        <name val="Aptos Narrow"/>
        <family val="2"/>
        <scheme val="minor"/>
      </font>
      <numFmt numFmtId="0" formatCode="General"/>
    </dxf>
    <dxf>
      <font>
        <b/>
        <i val="0"/>
        <strike val="0"/>
        <condense val="0"/>
        <extend val="0"/>
        <outline val="0"/>
        <shadow val="0"/>
        <u val="none"/>
        <vertAlign val="baseline"/>
        <sz val="11"/>
        <color rgb="FF000000"/>
        <name val="Aptos Narrow"/>
        <family val="2"/>
        <scheme val="minor"/>
      </font>
      <numFmt numFmtId="0" formatCode="General"/>
      <fill>
        <patternFill patternType="none">
          <fgColor indexed="64"/>
          <bgColor auto="1"/>
        </patternFill>
      </fill>
      <alignment horizontal="center" vertical="bottom" textRotation="0" wrapText="0" indent="0" justifyLastLine="0" shrinkToFit="0" readingOrder="0"/>
      <border diagonalUp="0" diagonalDown="0">
        <left/>
        <right style="medium">
          <color indexed="64"/>
        </right>
        <top/>
        <bottom/>
      </border>
    </dxf>
    <dxf>
      <font>
        <b val="0"/>
        <strike val="0"/>
        <outline val="0"/>
        <shadow val="0"/>
        <u val="none"/>
        <vertAlign val="baseline"/>
        <sz val="11"/>
        <color theme="1" tint="0.249977111117893"/>
        <name val="Aptos Narrow"/>
        <family val="2"/>
        <scheme val="minor"/>
      </font>
      <fill>
        <patternFill patternType="none">
          <fgColor indexed="64"/>
          <bgColor auto="1"/>
        </patternFill>
      </fill>
      <border diagonalUp="0" diagonalDown="0" outline="0">
        <left/>
        <right style="medium">
          <color indexed="64"/>
        </right>
        <top/>
        <bottom/>
      </border>
    </dxf>
    <dxf>
      <font>
        <b val="0"/>
        <i val="0"/>
        <strike val="0"/>
        <condense val="0"/>
        <extend val="0"/>
        <outline val="0"/>
        <shadow val="0"/>
        <u val="none"/>
        <vertAlign val="baseline"/>
        <sz val="11"/>
        <color theme="1" tint="0.249977111117893"/>
        <name val="Aptos Narrow"/>
        <family val="2"/>
        <scheme val="minor"/>
      </font>
    </dxf>
    <dxf>
      <font>
        <b val="0"/>
        <i val="0"/>
        <strike val="0"/>
        <condense val="0"/>
        <extend val="0"/>
        <outline val="0"/>
        <shadow val="0"/>
        <u val="none"/>
        <vertAlign val="baseline"/>
        <sz val="11"/>
        <color theme="1" tint="0.249977111117893"/>
        <name val="Aptos Narrow"/>
        <family val="2"/>
        <scheme val="minor"/>
      </font>
    </dxf>
    <dxf>
      <font>
        <b val="0"/>
        <i val="0"/>
        <strike val="0"/>
        <condense val="0"/>
        <extend val="0"/>
        <outline val="0"/>
        <shadow val="0"/>
        <u val="none"/>
        <vertAlign val="baseline"/>
        <sz val="11"/>
        <color theme="1" tint="0.249977111117893"/>
        <name val="Aptos Narrow"/>
        <family val="2"/>
        <scheme val="minor"/>
      </font>
      <fill>
        <patternFill patternType="none">
          <fgColor indexed="64"/>
          <bgColor auto="1"/>
        </patternFill>
      </fill>
    </dxf>
    <dxf>
      <font>
        <b val="0"/>
        <strike val="0"/>
        <outline val="0"/>
        <shadow val="0"/>
        <u val="none"/>
        <vertAlign val="baseline"/>
        <sz val="11"/>
        <color theme="1" tint="0.249977111117893"/>
        <name val="Aptos Narrow"/>
        <family val="2"/>
        <scheme val="minor"/>
      </font>
      <fill>
        <patternFill patternType="none">
          <fgColor indexed="64"/>
          <bgColor auto="1"/>
        </patternFill>
      </fill>
    </dxf>
    <dxf>
      <font>
        <b val="0"/>
        <i val="0"/>
        <strike val="0"/>
        <condense val="0"/>
        <extend val="0"/>
        <outline val="0"/>
        <shadow val="0"/>
        <u val="none"/>
        <vertAlign val="baseline"/>
        <sz val="11"/>
        <color theme="1" tint="0.249977111117893"/>
        <name val="Aptos Narrow"/>
        <family val="2"/>
        <scheme val="minor"/>
      </font>
      <fill>
        <patternFill patternType="none">
          <fgColor indexed="64"/>
          <bgColor auto="1"/>
        </patternFill>
      </fill>
    </dxf>
    <dxf>
      <border outline="0">
        <bottom style="medium">
          <color indexed="64"/>
        </bottom>
      </border>
    </dxf>
    <dxf>
      <font>
        <b/>
        <i val="0"/>
        <strike val="0"/>
        <condense val="0"/>
        <extend val="0"/>
        <outline val="0"/>
        <shadow val="0"/>
        <u val="none"/>
        <vertAlign val="baseline"/>
        <sz val="11"/>
        <color theme="0"/>
        <name val="Aptos Narrow"/>
        <family val="2"/>
        <scheme val="minor"/>
      </font>
    </dxf>
  </dxfs>
  <tableStyles count="0" defaultTableStyle="TableStyleMedium2" defaultPivotStyle="PivotStyleLight16"/>
  <colors>
    <mruColors>
      <color rgb="FFFBB03B"/>
      <color rgb="FFF5F5F5"/>
      <color rgb="FFEFF2F5"/>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https://docs.veridion.com/reference/company-name-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https://docs.veridion.com/reference/company-website-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https://docs.veridion.com/reference/company-location-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hyperlink" Target="https://docs.veridion.com/reference/company-postcode-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hyperlink" Target="https://docs.veridion.com/reference/company-industry-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hyperlink" Target="https://docs.veridion.com/reference/company-business-category-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hyperlink" Target="https://www.census.gov/naics/" TargetMode="External"/><Relationship Id="rId2" Type="http://schemas.openxmlformats.org/officeDocument/2006/relationships/image" Target="../media/image2.png"/><Relationship Id="rId1" Type="http://schemas.openxmlformats.org/officeDocument/2006/relationships/image" Target="../media/image3.png"/><Relationship Id="rId4" Type="http://schemas.openxmlformats.org/officeDocument/2006/relationships/hyperlink" Target="https://docs.veridion.com/reference/company-naics-code-filter" TargetMode="External"/></Relationships>
</file>

<file path=xl/drawings/_rels/drawing9.xml.rels><?xml version="1.0" encoding="UTF-8" standalone="yes"?>
<Relationships xmlns="http://schemas.openxmlformats.org/package/2006/relationships"><Relationship Id="rId3" Type="http://schemas.openxmlformats.org/officeDocument/2006/relationships/hyperlink" Target="https://docs.veridion.com/reference/company-employee-count-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hyperlink" Target="https://docs.veridion.com/reference/company-estimated-revenue-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hyperlink" Target="https://docs.veridion.com/reference/company-year-founded-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hyperlink" Target="https://docs.veridion.com/reference/company-keywords-filter"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3" Type="http://schemas.openxmlformats.org/officeDocument/2006/relationships/hyperlink" Target="https://docs.veridion.com/reference/company-products" TargetMode="External"/><Relationship Id="rId2" Type="http://schemas.openxmlformats.org/officeDocument/2006/relationships/image" Target="../media/image2.png"/><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3" Type="http://schemas.openxmlformats.org/officeDocument/2006/relationships/hyperlink" Target="https://explore.veridion.com/" TargetMode="External"/><Relationship Id="rId2" Type="http://schemas.openxmlformats.org/officeDocument/2006/relationships/image" Target="../media/image2.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1158240</xdr:colOff>
      <xdr:row>4</xdr:row>
      <xdr:rowOff>91440</xdr:rowOff>
    </xdr:to>
    <xdr:pic>
      <xdr:nvPicPr>
        <xdr:cNvPr id="3" name="Picture 2">
          <a:extLst>
            <a:ext uri="{FF2B5EF4-FFF2-40B4-BE49-F238E27FC236}">
              <a16:creationId xmlns:a16="http://schemas.microsoft.com/office/drawing/2014/main" id="{90F68DCB-4FA4-8798-F8F6-9DAB16382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3378160" cy="86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1691640</xdr:colOff>
      <xdr:row>4</xdr:row>
      <xdr:rowOff>76200</xdr:rowOff>
    </xdr:to>
    <xdr:pic>
      <xdr:nvPicPr>
        <xdr:cNvPr id="2" name="Picture 1">
          <a:extLst>
            <a:ext uri="{FF2B5EF4-FFF2-40B4-BE49-F238E27FC236}">
              <a16:creationId xmlns:a16="http://schemas.microsoft.com/office/drawing/2014/main" id="{A5AF60E4-51E2-F78F-335F-DD672080E1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198120</xdr:colOff>
      <xdr:row>0</xdr:row>
      <xdr:rowOff>167640</xdr:rowOff>
    </xdr:from>
    <xdr:to>
      <xdr:col>15</xdr:col>
      <xdr:colOff>76200</xdr:colOff>
      <xdr:row>28</xdr:row>
      <xdr:rowOff>38100</xdr:rowOff>
    </xdr:to>
    <xdr:sp macro="" textlink="">
      <xdr:nvSpPr>
        <xdr:cNvPr id="5" name="Rectangle: Rounded Corners 4">
          <a:extLst>
            <a:ext uri="{FF2B5EF4-FFF2-40B4-BE49-F238E27FC236}">
              <a16:creationId xmlns:a16="http://schemas.microsoft.com/office/drawing/2014/main" id="{7AB7AA7F-C65E-877D-917B-241EEEB2DCFC}"/>
            </a:ext>
          </a:extLst>
        </xdr:cNvPr>
        <xdr:cNvSpPr/>
      </xdr:nvSpPr>
      <xdr:spPr>
        <a:xfrm>
          <a:off x="198120" y="167640"/>
          <a:ext cx="10576560" cy="4975860"/>
        </a:xfrm>
        <a:prstGeom prst="roundRect">
          <a:avLst>
            <a:gd name="adj" fmla="val 5166"/>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1</xdr:row>
      <xdr:rowOff>3810</xdr:rowOff>
    </xdr:from>
    <xdr:to>
      <xdr:col>5</xdr:col>
      <xdr:colOff>586740</xdr:colOff>
      <xdr:row>28</xdr:row>
      <xdr:rowOff>39234</xdr:rowOff>
    </xdr:to>
    <xdr:pic>
      <xdr:nvPicPr>
        <xdr:cNvPr id="3" name="Picture 2" descr="A white wall with a yellow background&#10;&#10;Description automatically generated with medium confidence">
          <a:extLst>
            <a:ext uri="{FF2B5EF4-FFF2-40B4-BE49-F238E27FC236}">
              <a16:creationId xmlns:a16="http://schemas.microsoft.com/office/drawing/2014/main" id="{99275FA3-D042-42C9-9D5F-E0C875025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8242"/>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510540</xdr:colOff>
      <xdr:row>1</xdr:row>
      <xdr:rowOff>0</xdr:rowOff>
    </xdr:from>
    <xdr:to>
      <xdr:col>4</xdr:col>
      <xdr:colOff>579120</xdr:colOff>
      <xdr:row>5</xdr:row>
      <xdr:rowOff>68580</xdr:rowOff>
    </xdr:to>
    <xdr:pic>
      <xdr:nvPicPr>
        <xdr:cNvPr id="2" name="Picture 1" descr="A black and orange text&#10;&#10;Description automatically generated">
          <a:extLst>
            <a:ext uri="{FF2B5EF4-FFF2-40B4-BE49-F238E27FC236}">
              <a16:creationId xmlns:a16="http://schemas.microsoft.com/office/drawing/2014/main" id="{3A61C775-334A-41FB-BEDE-716A7F72F0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13</xdr:row>
      <xdr:rowOff>83820</xdr:rowOff>
    </xdr:to>
    <xdr:sp macro="" textlink="">
      <xdr:nvSpPr>
        <xdr:cNvPr id="7" name="TextBox 6">
          <a:extLst>
            <a:ext uri="{FF2B5EF4-FFF2-40B4-BE49-F238E27FC236}">
              <a16:creationId xmlns:a16="http://schemas.microsoft.com/office/drawing/2014/main" id="{4D6A59A8-83F5-6456-2E5D-0A4C88CAAF47}"/>
            </a:ext>
          </a:extLst>
        </xdr:cNvPr>
        <xdr:cNvSpPr txBox="1"/>
      </xdr:nvSpPr>
      <xdr:spPr>
        <a:xfrm>
          <a:off x="335280" y="1501140"/>
          <a:ext cx="2804160" cy="899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Name</a:t>
          </a:r>
          <a:r>
            <a:rPr lang="en-US" sz="1100" b="0" i="0">
              <a:solidFill>
                <a:schemeClr val="dk1"/>
              </a:solidFill>
              <a:effectLst/>
              <a:latin typeface="+mn-lt"/>
              <a:ea typeface="+mn-ea"/>
              <a:cs typeface="+mn-cs"/>
            </a:rPr>
            <a:t> (</a:t>
          </a:r>
          <a:r>
            <a:rPr lang="en-US">
              <a:effectLst/>
            </a:rPr>
            <a:t>company_name</a:t>
          </a:r>
          <a:r>
            <a:rPr lang="en-US" sz="1100" b="0" i="0">
              <a:solidFill>
                <a:schemeClr val="dk1"/>
              </a:solidFill>
              <a:effectLst/>
              <a:latin typeface="+mn-lt"/>
              <a:ea typeface="+mn-ea"/>
              <a:cs typeface="+mn-cs"/>
            </a:rPr>
            <a:t>) filter enables you to run targeted or general searches against company names in the Veridion database.</a:t>
          </a:r>
          <a:endParaRPr lang="en-US" sz="1100"/>
        </a:p>
      </xdr:txBody>
    </xdr:sp>
    <xdr:clientData/>
  </xdr:twoCellAnchor>
  <xdr:twoCellAnchor>
    <xdr:from>
      <xdr:col>1</xdr:col>
      <xdr:colOff>129540</xdr:colOff>
      <xdr:row>13</xdr:row>
      <xdr:rowOff>99060</xdr:rowOff>
    </xdr:from>
    <xdr:to>
      <xdr:col>5</xdr:col>
      <xdr:colOff>495300</xdr:colOff>
      <xdr:row>18</xdr:row>
      <xdr:rowOff>83820</xdr:rowOff>
    </xdr:to>
    <xdr:sp macro="" textlink="">
      <xdr:nvSpPr>
        <xdr:cNvPr id="8" name="TextBox 7">
          <a:extLst>
            <a:ext uri="{FF2B5EF4-FFF2-40B4-BE49-F238E27FC236}">
              <a16:creationId xmlns:a16="http://schemas.microsoft.com/office/drawing/2014/main" id="{F8142270-AF21-4BC4-B710-AC01253222A8}"/>
            </a:ext>
          </a:extLst>
        </xdr:cNvPr>
        <xdr:cNvSpPr txBox="1"/>
      </xdr:nvSpPr>
      <xdr:spPr>
        <a:xfrm>
          <a:off x="335280" y="2415540"/>
          <a:ext cx="2804160" cy="899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Change the </a:t>
          </a:r>
          <a:r>
            <a:rPr lang="en-US" sz="900" b="0" i="0">
              <a:solidFill>
                <a:schemeClr val="dk1"/>
              </a:solidFill>
              <a:effectLst/>
              <a:latin typeface="+mn-lt"/>
              <a:ea typeface="+mn-ea"/>
              <a:cs typeface="+mn-cs"/>
            </a:rPr>
            <a:t>Search term</a:t>
          </a:r>
          <a:r>
            <a:rPr lang="en-US" sz="1100" b="0" i="0">
              <a:solidFill>
                <a:schemeClr val="dk1"/>
              </a:solidFill>
              <a:effectLst/>
              <a:latin typeface="+mn-lt"/>
              <a:ea typeface="+mn-ea"/>
              <a:cs typeface="+mn-cs"/>
            </a:rPr>
            <a:t>, </a:t>
          </a:r>
          <a:r>
            <a:rPr lang="en-US" sz="900" b="0" i="0">
              <a:solidFill>
                <a:schemeClr val="dk1"/>
              </a:solidFill>
              <a:effectLst/>
              <a:latin typeface="+mn-lt"/>
              <a:ea typeface="+mn-ea"/>
              <a:cs typeface="+mn-cs"/>
            </a:rPr>
            <a:t>Relation</a:t>
          </a:r>
          <a:r>
            <a:rPr lang="en-US" sz="1100" b="0" i="0">
              <a:solidFill>
                <a:schemeClr val="dk1"/>
              </a:solidFill>
              <a:effectLst/>
              <a:latin typeface="+mn-lt"/>
              <a:ea typeface="+mn-ea"/>
              <a:cs typeface="+mn-cs"/>
            </a:rPr>
            <a:t> and </a:t>
          </a:r>
          <a:r>
            <a:rPr lang="en-US" sz="900" b="0" i="0">
              <a:solidFill>
                <a:schemeClr val="dk1"/>
              </a:solidFill>
              <a:effectLst/>
              <a:latin typeface="+mn-lt"/>
              <a:ea typeface="+mn-ea"/>
              <a:cs typeface="+mn-cs"/>
            </a:rPr>
            <a:t>Strictness</a:t>
          </a:r>
          <a:r>
            <a:rPr lang="en-US" sz="1100" b="0" i="0" baseline="0">
              <a:solidFill>
                <a:schemeClr val="dk1"/>
              </a:solidFill>
              <a:effectLst/>
              <a:latin typeface="+mn-lt"/>
              <a:ea typeface="+mn-ea"/>
              <a:cs typeface="+mn-cs"/>
            </a:rPr>
            <a:t> to get different results.</a:t>
          </a:r>
          <a:endParaRPr lang="en-US" sz="1100"/>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9" name="TextBox 8">
          <a:hlinkClick xmlns:r="http://schemas.openxmlformats.org/officeDocument/2006/relationships" r:id="rId3"/>
          <a:extLst>
            <a:ext uri="{FF2B5EF4-FFF2-40B4-BE49-F238E27FC236}">
              <a16:creationId xmlns:a16="http://schemas.microsoft.com/office/drawing/2014/main" id="{3ACF3AFF-EFF0-48D3-87A9-D1137A48217C}"/>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https://docs.veridion.com/reference/company-name-filter</a:t>
          </a:r>
        </a:p>
        <a:p>
          <a:pPr algn="ct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3" name="Picture 2" descr="A white wall with a yellow background&#10;&#10;Description automatically generated with medium confidence">
          <a:extLst>
            <a:ext uri="{FF2B5EF4-FFF2-40B4-BE49-F238E27FC236}">
              <a16:creationId xmlns:a16="http://schemas.microsoft.com/office/drawing/2014/main" id="{B42A6C74-2353-4F99-9360-D60D7539E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2" name="Rectangle: Rounded Corners 1">
          <a:extLst>
            <a:ext uri="{FF2B5EF4-FFF2-40B4-BE49-F238E27FC236}">
              <a16:creationId xmlns:a16="http://schemas.microsoft.com/office/drawing/2014/main" id="{82B2152A-57E3-480E-9AC1-037D35ACD798}"/>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42963F90-077B-46D0-ADD6-9F7B504A36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16</xdr:row>
      <xdr:rowOff>175260</xdr:rowOff>
    </xdr:to>
    <xdr:sp macro="" textlink="">
      <xdr:nvSpPr>
        <xdr:cNvPr id="5" name="TextBox 4">
          <a:extLst>
            <a:ext uri="{FF2B5EF4-FFF2-40B4-BE49-F238E27FC236}">
              <a16:creationId xmlns:a16="http://schemas.microsoft.com/office/drawing/2014/main" id="{C71EE4C0-C0C0-496A-B5BE-44670B5D7C7F}"/>
            </a:ext>
          </a:extLst>
        </xdr:cNvPr>
        <xdr:cNvSpPr txBox="1"/>
      </xdr:nvSpPr>
      <xdr:spPr>
        <a:xfrm>
          <a:off x="335280" y="1546860"/>
          <a:ext cx="2804160" cy="153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Website</a:t>
          </a:r>
          <a:r>
            <a:rPr lang="en-US" sz="1100" b="0" i="0">
              <a:solidFill>
                <a:schemeClr val="dk1"/>
              </a:solidFill>
              <a:effectLst/>
              <a:latin typeface="+mn-lt"/>
              <a:ea typeface="+mn-ea"/>
              <a:cs typeface="+mn-cs"/>
            </a:rPr>
            <a:t> (company_website) filter enables you to run targeted searches against company websites in the Veridion database.</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This filter is useful when you already have the website of a company and you want to pull additional company information.</a:t>
          </a: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7" name="TextBox 6">
          <a:hlinkClick xmlns:r="http://schemas.openxmlformats.org/officeDocument/2006/relationships" r:id="rId3"/>
          <a:extLst>
            <a:ext uri="{FF2B5EF4-FFF2-40B4-BE49-F238E27FC236}">
              <a16:creationId xmlns:a16="http://schemas.microsoft.com/office/drawing/2014/main" id="{548617BC-AB5E-44AD-91EF-30FAA81AC838}"/>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https://docs.veridion.com/reference/company-website-filter</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9C7989C3-DCA3-44F1-A008-0731C0422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68C9F35F-D3DB-44C2-9F52-139859BC92BB}"/>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0E0FD786-72C5-46E1-B931-0CC3A7FA14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23</xdr:row>
      <xdr:rowOff>175260</xdr:rowOff>
    </xdr:to>
    <xdr:sp macro="" textlink="">
      <xdr:nvSpPr>
        <xdr:cNvPr id="5" name="TextBox 4">
          <a:extLst>
            <a:ext uri="{FF2B5EF4-FFF2-40B4-BE49-F238E27FC236}">
              <a16:creationId xmlns:a16="http://schemas.microsoft.com/office/drawing/2014/main" id="{1478C688-46E4-418C-95D0-C01D3B361F32}"/>
            </a:ext>
          </a:extLst>
        </xdr:cNvPr>
        <xdr:cNvSpPr txBox="1"/>
      </xdr:nvSpPr>
      <xdr:spPr>
        <a:xfrm>
          <a:off x="335280" y="1546860"/>
          <a:ext cx="2804160" cy="281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Location</a:t>
          </a:r>
          <a:r>
            <a:rPr lang="en-US" sz="1100" b="0" i="0">
              <a:solidFill>
                <a:schemeClr val="dk1"/>
              </a:solidFill>
              <a:effectLst/>
              <a:latin typeface="+mn-lt"/>
              <a:ea typeface="+mn-ea"/>
              <a:cs typeface="+mn-cs"/>
            </a:rPr>
            <a:t> (</a:t>
          </a:r>
          <a:r>
            <a:rPr lang="en-US">
              <a:effectLst/>
            </a:rPr>
            <a:t>company_location</a:t>
          </a:r>
          <a:r>
            <a:rPr lang="en-US" sz="1100" b="0" i="0">
              <a:solidFill>
                <a:schemeClr val="dk1"/>
              </a:solidFill>
              <a:effectLst/>
              <a:latin typeface="+mn-lt"/>
              <a:ea typeface="+mn-ea"/>
              <a:cs typeface="+mn-cs"/>
            </a:rPr>
            <a:t>) filter enables you to narrow your search results to specific geographical areas, all the way down to the city level.</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This filter supports searching for both </a:t>
          </a:r>
          <a:r>
            <a:rPr lang="en-US" sz="1100" b="1" i="0">
              <a:solidFill>
                <a:schemeClr val="dk1"/>
              </a:solidFill>
              <a:effectLst/>
              <a:latin typeface="+mn-lt"/>
              <a:ea typeface="+mn-ea"/>
              <a:cs typeface="+mn-cs"/>
            </a:rPr>
            <a:t>main</a:t>
          </a:r>
          <a:r>
            <a:rPr lang="en-US" sz="1100" b="0" i="0">
              <a:solidFill>
                <a:schemeClr val="dk1"/>
              </a:solidFill>
              <a:effectLst/>
              <a:latin typeface="+mn-lt"/>
              <a:ea typeface="+mn-ea"/>
              <a:cs typeface="+mn-cs"/>
            </a:rPr>
            <a:t> and </a:t>
          </a:r>
          <a:r>
            <a:rPr lang="en-US" sz="1100" b="1" i="0">
              <a:solidFill>
                <a:schemeClr val="dk1"/>
              </a:solidFill>
              <a:effectLst/>
              <a:latin typeface="+mn-lt"/>
              <a:ea typeface="+mn-ea"/>
              <a:cs typeface="+mn-cs"/>
            </a:rPr>
            <a:t>secondary</a:t>
          </a:r>
          <a:r>
            <a:rPr lang="en-US" sz="1100" b="0" i="0">
              <a:solidFill>
                <a:schemeClr val="dk1"/>
              </a:solidFill>
              <a:effectLst/>
              <a:latin typeface="+mn-lt"/>
              <a:ea typeface="+mn-ea"/>
              <a:cs typeface="+mn-cs"/>
            </a:rPr>
            <a:t> locations of a company.</a:t>
          </a: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000" b="1" i="0">
              <a:solidFill>
                <a:schemeClr val="dk1"/>
              </a:solidFill>
              <a:effectLst/>
              <a:latin typeface="+mn-lt"/>
              <a:ea typeface="+mn-ea"/>
              <a:cs typeface="+mn-cs"/>
            </a:rPr>
            <a:t>* strictness: 1</a:t>
          </a:r>
          <a:r>
            <a:rPr lang="en-US" sz="1000" b="0" i="0">
              <a:solidFill>
                <a:schemeClr val="dk1"/>
              </a:solidFill>
              <a:effectLst/>
              <a:latin typeface="+mn-lt"/>
              <a:ea typeface="+mn-ea"/>
              <a:cs typeface="+mn-cs"/>
            </a:rPr>
            <a:t> - searches only within the main location of the company.</a:t>
          </a:r>
        </a:p>
        <a:p>
          <a:r>
            <a:rPr lang="en-US" sz="1000" b="1" i="0">
              <a:solidFill>
                <a:schemeClr val="dk1"/>
              </a:solidFill>
              <a:effectLst/>
              <a:latin typeface="+mn-lt"/>
              <a:ea typeface="+mn-ea"/>
              <a:cs typeface="+mn-cs"/>
            </a:rPr>
            <a:t>* strictness: 2</a:t>
          </a:r>
          <a:r>
            <a:rPr lang="en-US" sz="1000" b="0" i="0">
              <a:solidFill>
                <a:schemeClr val="dk1"/>
              </a:solidFill>
              <a:effectLst/>
              <a:latin typeface="+mn-lt"/>
              <a:ea typeface="+mn-ea"/>
              <a:cs typeface="+mn-cs"/>
            </a:rPr>
            <a:t> - searches only within the secondary locations of the company.</a:t>
          </a:r>
        </a:p>
        <a:p>
          <a:r>
            <a:rPr lang="en-US" sz="1000" b="1" i="0">
              <a:solidFill>
                <a:schemeClr val="dk1"/>
              </a:solidFill>
              <a:effectLst/>
              <a:latin typeface="+mn-lt"/>
              <a:ea typeface="+mn-ea"/>
              <a:cs typeface="+mn-cs"/>
            </a:rPr>
            <a:t>* strictness: 3</a:t>
          </a:r>
          <a:r>
            <a:rPr lang="en-US" sz="1000" b="0" i="0">
              <a:solidFill>
                <a:schemeClr val="dk1"/>
              </a:solidFill>
              <a:effectLst/>
              <a:latin typeface="+mn-lt"/>
              <a:ea typeface="+mn-ea"/>
              <a:cs typeface="+mn-cs"/>
            </a:rPr>
            <a:t> - includes both the main location and secondary locations of the company.</a:t>
          </a:r>
        </a:p>
        <a:p>
          <a:endParaRPr lang="en-US" sz="1100" b="0" i="0">
            <a:solidFill>
              <a:schemeClr val="dk1"/>
            </a:solidFill>
            <a:effectLst/>
            <a:latin typeface="+mn-lt"/>
            <a:ea typeface="+mn-ea"/>
            <a:cs typeface="+mn-cs"/>
          </a:endParaRP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3"/>
          <a:extLst>
            <a:ext uri="{FF2B5EF4-FFF2-40B4-BE49-F238E27FC236}">
              <a16:creationId xmlns:a16="http://schemas.microsoft.com/office/drawing/2014/main" id="{E2FEA741-B81E-4386-A9CC-82B705C7C30D}"/>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https://docs.veridion.com/reference/company-location-filter</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3406F545-FCAA-4AC4-9D3E-D95EEF0527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C359AA6F-5F72-4A87-95D5-C06C009C261A}"/>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5B2E3434-97BC-4623-856E-8D790E9627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16</xdr:row>
      <xdr:rowOff>175260</xdr:rowOff>
    </xdr:to>
    <xdr:sp macro="" textlink="">
      <xdr:nvSpPr>
        <xdr:cNvPr id="5" name="TextBox 4">
          <a:extLst>
            <a:ext uri="{FF2B5EF4-FFF2-40B4-BE49-F238E27FC236}">
              <a16:creationId xmlns:a16="http://schemas.microsoft.com/office/drawing/2014/main" id="{63F0560D-8A12-43D7-8DE6-A0C6F798DCF6}"/>
            </a:ext>
          </a:extLst>
        </xdr:cNvPr>
        <xdr:cNvSpPr txBox="1"/>
      </xdr:nvSpPr>
      <xdr:spPr>
        <a:xfrm>
          <a:off x="335280" y="1546860"/>
          <a:ext cx="2804160" cy="153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postcode</a:t>
          </a:r>
          <a:r>
            <a:rPr lang="en-US" sz="1100" b="0" i="0">
              <a:solidFill>
                <a:schemeClr val="dk1"/>
              </a:solidFill>
              <a:effectLst/>
              <a:latin typeface="+mn-lt"/>
              <a:ea typeface="+mn-ea"/>
              <a:cs typeface="+mn-cs"/>
            </a:rPr>
            <a:t> (</a:t>
          </a:r>
          <a:r>
            <a:rPr lang="en-US">
              <a:effectLst/>
            </a:rPr>
            <a:t>company_postcode</a:t>
          </a:r>
          <a:r>
            <a:rPr lang="en-US" sz="1100" b="0" i="0">
              <a:solidFill>
                <a:schemeClr val="dk1"/>
              </a:solidFill>
              <a:effectLst/>
              <a:latin typeface="+mn-lt"/>
              <a:ea typeface="+mn-ea"/>
              <a:cs typeface="+mn-cs"/>
            </a:rPr>
            <a:t>) filter enables you to narrow your results to a specific postcode level.</a:t>
          </a: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3"/>
          <a:extLst>
            <a:ext uri="{FF2B5EF4-FFF2-40B4-BE49-F238E27FC236}">
              <a16:creationId xmlns:a16="http://schemas.microsoft.com/office/drawing/2014/main" id="{127A3E7A-031B-4DEB-9492-D389CEAC10F9}"/>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https://docs.veridion.com/reference/company-postcode-filter</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F90C3620-AC59-4961-ACA0-218A7E245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20B5CA74-92AB-4D50-9D02-520A5057A18E}"/>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AE7468D4-D050-45D6-88C3-CBB5CA957B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21</xdr:row>
      <xdr:rowOff>45720</xdr:rowOff>
    </xdr:to>
    <xdr:sp macro="" textlink="">
      <xdr:nvSpPr>
        <xdr:cNvPr id="5" name="TextBox 4">
          <a:extLst>
            <a:ext uri="{FF2B5EF4-FFF2-40B4-BE49-F238E27FC236}">
              <a16:creationId xmlns:a16="http://schemas.microsoft.com/office/drawing/2014/main" id="{ECFF5300-5B86-4EDC-AB72-71571C65B974}"/>
            </a:ext>
          </a:extLst>
        </xdr:cNvPr>
        <xdr:cNvSpPr txBox="1"/>
      </xdr:nvSpPr>
      <xdr:spPr>
        <a:xfrm>
          <a:off x="335280" y="1546860"/>
          <a:ext cx="2804160" cy="232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Industry</a:t>
          </a:r>
          <a:r>
            <a:rPr lang="en-US" sz="1100" b="0" i="0">
              <a:solidFill>
                <a:schemeClr val="dk1"/>
              </a:solidFill>
              <a:effectLst/>
              <a:latin typeface="+mn-lt"/>
              <a:ea typeface="+mn-ea"/>
              <a:cs typeface="+mn-cs"/>
            </a:rPr>
            <a:t> (company_industry) filter enables the discovery of companies based on their Veridion industry.</a:t>
          </a: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 </a:t>
          </a:r>
          <a:r>
            <a:rPr lang="en-US" sz="1100" b="0" i="1">
              <a:solidFill>
                <a:schemeClr val="dk1"/>
              </a:solidFill>
              <a:effectLst/>
              <a:latin typeface="+mn-lt"/>
              <a:ea typeface="+mn-ea"/>
              <a:cs typeface="+mn-cs"/>
            </a:rPr>
            <a:t>"company's industry"</a:t>
          </a:r>
          <a:r>
            <a:rPr lang="en-US" sz="1100" b="0" i="0">
              <a:solidFill>
                <a:schemeClr val="dk1"/>
              </a:solidFill>
              <a:effectLst/>
              <a:latin typeface="+mn-lt"/>
              <a:ea typeface="+mn-ea"/>
              <a:cs typeface="+mn-cs"/>
            </a:rPr>
            <a:t> is a business classification value derived from Veridion's internal taxonomies. This categorization is the outcome of Machine Learning models Veridion has developed to organize companies within our database into approximately 200 distinct business industries.</a:t>
          </a: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3"/>
          <a:extLst>
            <a:ext uri="{FF2B5EF4-FFF2-40B4-BE49-F238E27FC236}">
              <a16:creationId xmlns:a16="http://schemas.microsoft.com/office/drawing/2014/main" id="{C4A905DD-EB20-4A8A-AE68-7EC69D6FECA0}"/>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https://docs.veridion.com/reference/company-industry-filter</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DEE521EE-4F64-47E2-907C-AA4871F9F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5413DFDE-B8E3-4176-A251-9E99478C96E6}"/>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4E1CD5DF-0083-4507-BB2C-4C61E5C7CE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21</xdr:row>
      <xdr:rowOff>45720</xdr:rowOff>
    </xdr:to>
    <xdr:sp macro="" textlink="">
      <xdr:nvSpPr>
        <xdr:cNvPr id="5" name="TextBox 4">
          <a:extLst>
            <a:ext uri="{FF2B5EF4-FFF2-40B4-BE49-F238E27FC236}">
              <a16:creationId xmlns:a16="http://schemas.microsoft.com/office/drawing/2014/main" id="{0E005113-5339-42C8-A4B8-45043250C1BB}"/>
            </a:ext>
          </a:extLst>
        </xdr:cNvPr>
        <xdr:cNvSpPr txBox="1"/>
      </xdr:nvSpPr>
      <xdr:spPr>
        <a:xfrm>
          <a:off x="335280" y="1546860"/>
          <a:ext cx="2804160" cy="232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Business Category</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(company_category) filter enables the discovery of companies based on their Veridion business category.</a:t>
          </a: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 </a:t>
          </a:r>
          <a:r>
            <a:rPr lang="en-US" sz="1100" b="0" i="1">
              <a:solidFill>
                <a:schemeClr val="dk1"/>
              </a:solidFill>
              <a:effectLst/>
              <a:latin typeface="+mn-lt"/>
              <a:ea typeface="+mn-ea"/>
              <a:cs typeface="+mn-cs"/>
            </a:rPr>
            <a:t>"company's category"</a:t>
          </a:r>
          <a:r>
            <a:rPr lang="en-US" sz="1100" b="0" i="0">
              <a:solidFill>
                <a:schemeClr val="dk1"/>
              </a:solidFill>
              <a:effectLst/>
              <a:latin typeface="+mn-lt"/>
              <a:ea typeface="+mn-ea"/>
              <a:cs typeface="+mn-cs"/>
            </a:rPr>
            <a:t> is a business classification value derived from Veridion's internal taxonomies. This categorization is the outcome of Machine Learning models Veridion has developed to organize companies within our database into approximately 600 distinct business categories.</a:t>
          </a: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3"/>
          <a:extLst>
            <a:ext uri="{FF2B5EF4-FFF2-40B4-BE49-F238E27FC236}">
              <a16:creationId xmlns:a16="http://schemas.microsoft.com/office/drawing/2014/main" id="{5D75D5F1-2ED4-409E-B7D5-E86C12401E63}"/>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https://docs.veridion.com/reference/company-business-category-filter</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63886457-786E-4A65-8D41-E661DE39E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FC5111CC-508C-42F2-8A0D-A71D6362EFE3}"/>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4FE4DAB4-CA60-43CF-BB01-0796F2BF35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21</xdr:row>
      <xdr:rowOff>45720</xdr:rowOff>
    </xdr:to>
    <xdr:sp macro="" textlink="">
      <xdr:nvSpPr>
        <xdr:cNvPr id="5" name="TextBox 4">
          <a:hlinkClick xmlns:r="http://schemas.openxmlformats.org/officeDocument/2006/relationships" r:id="rId3"/>
          <a:extLst>
            <a:ext uri="{FF2B5EF4-FFF2-40B4-BE49-F238E27FC236}">
              <a16:creationId xmlns:a16="http://schemas.microsoft.com/office/drawing/2014/main" id="{9704530D-3BBD-4BA9-BCEC-748AA406D878}"/>
            </a:ext>
          </a:extLst>
        </xdr:cNvPr>
        <xdr:cNvSpPr txBox="1"/>
      </xdr:nvSpPr>
      <xdr:spPr>
        <a:xfrm>
          <a:off x="335280" y="1546860"/>
          <a:ext cx="2804160" cy="232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NAICS</a:t>
          </a:r>
          <a:r>
            <a:rPr lang="en-US" sz="1100" b="1" i="0" baseline="0">
              <a:solidFill>
                <a:schemeClr val="dk1"/>
              </a:solidFill>
              <a:effectLst/>
              <a:latin typeface="+mn-lt"/>
              <a:ea typeface="+mn-ea"/>
              <a:cs typeface="+mn-cs"/>
            </a:rPr>
            <a:t> C</a:t>
          </a:r>
          <a:r>
            <a:rPr lang="en-US" sz="1100" b="1" i="0">
              <a:solidFill>
                <a:schemeClr val="dk1"/>
              </a:solidFill>
              <a:effectLst/>
              <a:latin typeface="+mn-lt"/>
              <a:ea typeface="+mn-ea"/>
              <a:cs typeface="+mn-cs"/>
            </a:rPr>
            <a:t>ode</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a:t>
          </a:r>
          <a:r>
            <a:rPr lang="en-US">
              <a:effectLst/>
            </a:rPr>
            <a:t>company_naics_code</a:t>
          </a:r>
          <a:r>
            <a:rPr lang="en-US" sz="1100" b="0" i="0">
              <a:solidFill>
                <a:schemeClr val="dk1"/>
              </a:solidFill>
              <a:effectLst/>
              <a:latin typeface="+mn-lt"/>
              <a:ea typeface="+mn-ea"/>
              <a:cs typeface="+mn-cs"/>
            </a:rPr>
            <a:t>) filter enables the discovery of companies based on their 2022 NAICS </a:t>
          </a:r>
          <a:r>
            <a:rPr lang="en-US" sz="1100" b="0" i="0" u="sng">
              <a:solidFill>
                <a:schemeClr val="dk1"/>
              </a:solidFill>
              <a:effectLst/>
              <a:latin typeface="+mn-lt"/>
              <a:ea typeface="+mn-ea"/>
              <a:cs typeface="+mn-cs"/>
              <a:hlinkClick xmlns:r="http://schemas.openxmlformats.org/officeDocument/2006/relationships" r:id=""/>
            </a:rPr>
            <a:t>(North American Industry Classification System)</a:t>
          </a:r>
          <a:r>
            <a:rPr lang="en-US" sz="1100" b="0" i="0">
              <a:solidFill>
                <a:schemeClr val="dk1"/>
              </a:solidFill>
              <a:effectLst/>
              <a:latin typeface="+mn-lt"/>
              <a:ea typeface="+mn-ea"/>
              <a:cs typeface="+mn-cs"/>
            </a:rPr>
            <a:t> primary and/or secondary code.</a:t>
          </a: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4"/>
          <a:extLst>
            <a:ext uri="{FF2B5EF4-FFF2-40B4-BE49-F238E27FC236}">
              <a16:creationId xmlns:a16="http://schemas.microsoft.com/office/drawing/2014/main" id="{DAFFC7FB-C8BA-4C28-BC1B-6AA96C5D6AEB}"/>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https://docs.veridion.com/reference/company-naics-code-filter</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2130D9A1-4773-41E3-825A-66BBFDD7E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BC46EA7C-F1DD-4D0D-92BF-0BBF82951543}"/>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C5F30BF4-D1DF-470A-80FA-1687E55D72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21</xdr:row>
      <xdr:rowOff>45720</xdr:rowOff>
    </xdr:to>
    <xdr:sp macro="" textlink="">
      <xdr:nvSpPr>
        <xdr:cNvPr id="5" name="TextBox 4">
          <a:extLst>
            <a:ext uri="{FF2B5EF4-FFF2-40B4-BE49-F238E27FC236}">
              <a16:creationId xmlns:a16="http://schemas.microsoft.com/office/drawing/2014/main" id="{3174BEB9-6ADF-4AF0-8805-5111F7AC0848}"/>
            </a:ext>
          </a:extLst>
        </xdr:cNvPr>
        <xdr:cNvSpPr txBox="1"/>
      </xdr:nvSpPr>
      <xdr:spPr>
        <a:xfrm>
          <a:off x="335280" y="1546860"/>
          <a:ext cx="2804160" cy="232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Employee</a:t>
          </a:r>
          <a:r>
            <a:rPr lang="en-US" sz="1100" b="1" i="0" baseline="0">
              <a:solidFill>
                <a:schemeClr val="dk1"/>
              </a:solidFill>
              <a:effectLst/>
              <a:latin typeface="+mn-lt"/>
              <a:ea typeface="+mn-ea"/>
              <a:cs typeface="+mn-cs"/>
            </a:rPr>
            <a:t> </a:t>
          </a:r>
          <a:r>
            <a:rPr lang="en-US" sz="1100" b="1" i="0">
              <a:solidFill>
                <a:schemeClr val="dk1"/>
              </a:solidFill>
              <a:effectLst/>
              <a:latin typeface="+mn-lt"/>
              <a:ea typeface="+mn-ea"/>
              <a:cs typeface="+mn-cs"/>
            </a:rPr>
            <a:t>Count</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a:t>
          </a:r>
          <a:r>
            <a:rPr lang="en-US">
              <a:effectLst/>
            </a:rPr>
            <a:t>company_employee_count</a:t>
          </a:r>
          <a:r>
            <a:rPr lang="en-US" sz="1100" b="0" i="0">
              <a:solidFill>
                <a:schemeClr val="dk1"/>
              </a:solidFill>
              <a:effectLst/>
              <a:latin typeface="+mn-lt"/>
              <a:ea typeface="+mn-ea"/>
              <a:cs typeface="+mn-cs"/>
            </a:rPr>
            <a:t>) filter allows you to filter companies based on an exact or approximate headcount.</a:t>
          </a: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3"/>
          <a:extLst>
            <a:ext uri="{FF2B5EF4-FFF2-40B4-BE49-F238E27FC236}">
              <a16:creationId xmlns:a16="http://schemas.microsoft.com/office/drawing/2014/main" id="{60133CCC-5E5E-47D2-85AD-B574E2E503D7}"/>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https://docs.veridion.com/reference/company-employee-count-filter</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F6746E3F-D460-4FDB-9C78-85FB5503D4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6295046A-7EA6-4B60-9832-CD9595A3BFDD}"/>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E425A613-97FD-423C-BE4E-0816CCF740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21</xdr:row>
      <xdr:rowOff>45720</xdr:rowOff>
    </xdr:to>
    <xdr:sp macro="" textlink="">
      <xdr:nvSpPr>
        <xdr:cNvPr id="5" name="TextBox 4">
          <a:extLst>
            <a:ext uri="{FF2B5EF4-FFF2-40B4-BE49-F238E27FC236}">
              <a16:creationId xmlns:a16="http://schemas.microsoft.com/office/drawing/2014/main" id="{1EF3A8D3-6FC2-411E-8A4B-AFA8774F99BF}"/>
            </a:ext>
          </a:extLst>
        </xdr:cNvPr>
        <xdr:cNvSpPr txBox="1"/>
      </xdr:nvSpPr>
      <xdr:spPr>
        <a:xfrm>
          <a:off x="335280" y="1546860"/>
          <a:ext cx="2804160" cy="232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Estimated Revenue </a:t>
          </a:r>
          <a:r>
            <a:rPr lang="en-US" sz="1100" b="0" i="0">
              <a:solidFill>
                <a:schemeClr val="dk1"/>
              </a:solidFill>
              <a:effectLst/>
              <a:latin typeface="+mn-lt"/>
              <a:ea typeface="+mn-ea"/>
              <a:cs typeface="+mn-cs"/>
            </a:rPr>
            <a:t>(</a:t>
          </a:r>
          <a:r>
            <a:rPr lang="en-US">
              <a:effectLst/>
            </a:rPr>
            <a:t>company_estimated_revenue</a:t>
          </a:r>
          <a:r>
            <a:rPr lang="en-US" sz="1100" b="0" i="0">
              <a:solidFill>
                <a:schemeClr val="dk1"/>
              </a:solidFill>
              <a:effectLst/>
              <a:latin typeface="+mn-lt"/>
              <a:ea typeface="+mn-ea"/>
              <a:cs typeface="+mn-cs"/>
            </a:rPr>
            <a:t>) filter enables you to filter companies based on an exact or approximate estimated revenue amount.</a:t>
          </a: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3"/>
          <a:extLst>
            <a:ext uri="{FF2B5EF4-FFF2-40B4-BE49-F238E27FC236}">
              <a16:creationId xmlns:a16="http://schemas.microsoft.com/office/drawing/2014/main" id="{E5142827-C84D-45A8-9825-1F96CFFBE126}"/>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https://docs.veridion.com/reference/company-estimated-revenue-filter</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6AC1351F-321A-4CD1-B399-BDA9DB328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14B084A6-20F0-47E2-A462-C0F296FFD842}"/>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4FDDABE2-111E-4AE9-94B2-E1AA34F3EE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21</xdr:row>
      <xdr:rowOff>45720</xdr:rowOff>
    </xdr:to>
    <xdr:sp macro="" textlink="">
      <xdr:nvSpPr>
        <xdr:cNvPr id="5" name="TextBox 4">
          <a:extLst>
            <a:ext uri="{FF2B5EF4-FFF2-40B4-BE49-F238E27FC236}">
              <a16:creationId xmlns:a16="http://schemas.microsoft.com/office/drawing/2014/main" id="{BAC020A9-DC4E-4A4E-BE04-81FDCFD564FA}"/>
            </a:ext>
          </a:extLst>
        </xdr:cNvPr>
        <xdr:cNvSpPr txBox="1"/>
      </xdr:nvSpPr>
      <xdr:spPr>
        <a:xfrm>
          <a:off x="335280" y="1546860"/>
          <a:ext cx="2804160" cy="232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Year Founded</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a:t>
          </a:r>
          <a:r>
            <a:rPr lang="en-US">
              <a:effectLst/>
            </a:rPr>
            <a:t>company_year_founded</a:t>
          </a:r>
          <a:r>
            <a:rPr lang="en-US" sz="1100" b="0" i="0">
              <a:solidFill>
                <a:schemeClr val="dk1"/>
              </a:solidFill>
              <a:effectLst/>
              <a:latin typeface="+mn-lt"/>
              <a:ea typeface="+mn-ea"/>
              <a:cs typeface="+mn-cs"/>
            </a:rPr>
            <a:t>) filter allows you to filter companies based on their exact or approximate year of establishment.</a:t>
          </a: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3"/>
          <a:extLst>
            <a:ext uri="{FF2B5EF4-FFF2-40B4-BE49-F238E27FC236}">
              <a16:creationId xmlns:a16="http://schemas.microsoft.com/office/drawing/2014/main" id="{6AC8A4E1-5C4D-4070-8C97-865C5A3BBB95}"/>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https://docs.veridion.com/reference/company-year-founded-filter</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9F794099-16AC-4ED0-9351-750B4C9E8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4C17A2CD-A7C6-4EED-BEBC-E62EB3055C73}"/>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BF462480-ECA1-4F03-8031-72EE38ECE8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21</xdr:row>
      <xdr:rowOff>45720</xdr:rowOff>
    </xdr:to>
    <xdr:sp macro="" textlink="">
      <xdr:nvSpPr>
        <xdr:cNvPr id="5" name="TextBox 4">
          <a:extLst>
            <a:ext uri="{FF2B5EF4-FFF2-40B4-BE49-F238E27FC236}">
              <a16:creationId xmlns:a16="http://schemas.microsoft.com/office/drawing/2014/main" id="{AA67F097-678F-4CE2-A218-0B9037161D6C}"/>
            </a:ext>
          </a:extLst>
        </xdr:cNvPr>
        <xdr:cNvSpPr txBox="1"/>
      </xdr:nvSpPr>
      <xdr:spPr>
        <a:xfrm>
          <a:off x="335280" y="1546860"/>
          <a:ext cx="2804160" cy="232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Keywords</a:t>
          </a:r>
          <a:r>
            <a:rPr lang="en-US" sz="1100" b="0" i="0">
              <a:solidFill>
                <a:schemeClr val="dk1"/>
              </a:solidFill>
              <a:effectLst/>
              <a:latin typeface="+mn-lt"/>
              <a:ea typeface="+mn-ea"/>
              <a:cs typeface="+mn-cs"/>
            </a:rPr>
            <a:t> (</a:t>
          </a:r>
          <a:r>
            <a:rPr lang="en-US">
              <a:effectLst/>
            </a:rPr>
            <a:t>company_keywords</a:t>
          </a:r>
          <a:r>
            <a:rPr lang="en-US" sz="1100" b="0" i="0">
              <a:solidFill>
                <a:schemeClr val="dk1"/>
              </a:solidFill>
              <a:effectLst/>
              <a:latin typeface="+mn-lt"/>
              <a:ea typeface="+mn-ea"/>
              <a:cs typeface="+mn-cs"/>
            </a:rPr>
            <a:t>) filter enables you to discover companies based on relevant keywords found on their website or in text descriptions from other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1" i="0">
              <a:solidFill>
                <a:schemeClr val="dk1"/>
              </a:solidFill>
              <a:effectLst/>
              <a:latin typeface="+mn-lt"/>
              <a:ea typeface="+mn-ea"/>
              <a:cs typeface="+mn-cs"/>
            </a:rPr>
            <a:t>&amp;</a:t>
          </a:r>
          <a:r>
            <a:rPr lang="en-US" sz="1100" b="0" i="0">
              <a:solidFill>
                <a:schemeClr val="dk1"/>
              </a:solidFill>
              <a:effectLst/>
              <a:latin typeface="+mn-lt"/>
              <a:ea typeface="+mn-ea"/>
              <a:cs typeface="+mn-cs"/>
            </a:rPr>
            <a:t> is the</a:t>
          </a:r>
          <a:r>
            <a:rPr lang="en-US" sz="1100" b="0" i="0" baseline="0">
              <a:solidFill>
                <a:schemeClr val="dk1"/>
              </a:solidFill>
              <a:effectLst/>
              <a:latin typeface="+mn-lt"/>
              <a:ea typeface="+mn-ea"/>
              <a:cs typeface="+mn-cs"/>
            </a:rPr>
            <a:t> equivalend of the "and" operand</a:t>
          </a:r>
          <a:br>
            <a:rPr lang="en-US" sz="1100" b="0" i="0" baseline="0">
              <a:solidFill>
                <a:schemeClr val="dk1"/>
              </a:solidFill>
              <a:effectLst/>
              <a:latin typeface="+mn-lt"/>
              <a:ea typeface="+mn-ea"/>
              <a:cs typeface="+mn-cs"/>
            </a:rPr>
          </a:br>
          <a:r>
            <a:rPr lang="en-US" sz="1100" b="1" i="0" baseline="0">
              <a:solidFill>
                <a:schemeClr val="dk1"/>
              </a:solidFill>
              <a:effectLst/>
              <a:latin typeface="+mn-lt"/>
              <a:ea typeface="+mn-ea"/>
              <a:cs typeface="+mn-cs"/>
            </a:rPr>
            <a:t>|</a:t>
          </a:r>
          <a:r>
            <a:rPr lang="en-US" sz="1100" b="0" i="0" baseline="0">
              <a:solidFill>
                <a:schemeClr val="dk1"/>
              </a:solidFill>
              <a:effectLst/>
              <a:latin typeface="+mn-lt"/>
              <a:ea typeface="+mn-ea"/>
              <a:cs typeface="+mn-cs"/>
            </a:rPr>
            <a:t> is the equivalent of the "or" operand</a:t>
          </a:r>
          <a:br>
            <a:rPr lang="en-US" sz="1100" b="0" i="0" baseline="0">
              <a:solidFill>
                <a:schemeClr val="dk1"/>
              </a:solidFill>
              <a:effectLst/>
              <a:latin typeface="+mn-lt"/>
              <a:ea typeface="+mn-ea"/>
              <a:cs typeface="+mn-cs"/>
            </a:rPr>
          </a:br>
          <a:br>
            <a:rPr lang="en-US" sz="1100" b="0" i="0" baseline="0">
              <a:solidFill>
                <a:schemeClr val="dk1"/>
              </a:solidFill>
              <a:effectLst/>
              <a:latin typeface="+mn-lt"/>
              <a:ea typeface="+mn-ea"/>
              <a:cs typeface="+mn-cs"/>
            </a:rPr>
          </a:br>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In this example we're searching for ESG compliance </a:t>
          </a:r>
          <a:r>
            <a:rPr lang="en-US" sz="1100" b="1" i="0" baseline="0">
              <a:solidFill>
                <a:schemeClr val="dk1"/>
              </a:solidFill>
              <a:effectLst/>
              <a:latin typeface="+mn-lt"/>
              <a:ea typeface="+mn-ea"/>
              <a:cs typeface="+mn-cs"/>
            </a:rPr>
            <a:t>and</a:t>
          </a:r>
          <a:r>
            <a:rPr lang="en-US" sz="1100" b="0" i="0" baseline="0">
              <a:solidFill>
                <a:schemeClr val="dk1"/>
              </a:solidFill>
              <a:effectLst/>
              <a:latin typeface="+mn-lt"/>
              <a:ea typeface="+mn-ea"/>
              <a:cs typeface="+mn-cs"/>
            </a:rPr>
            <a:t> Environment, excluding consulting </a:t>
          </a:r>
          <a:r>
            <a:rPr lang="en-US" sz="1100" b="1" i="0" baseline="0">
              <a:solidFill>
                <a:schemeClr val="dk1"/>
              </a:solidFill>
              <a:effectLst/>
              <a:latin typeface="+mn-lt"/>
              <a:ea typeface="+mn-ea"/>
              <a:cs typeface="+mn-cs"/>
            </a:rPr>
            <a:t>or</a:t>
          </a:r>
          <a:r>
            <a:rPr lang="en-US" sz="1100" b="0" i="0" baseline="0">
              <a:solidFill>
                <a:schemeClr val="dk1"/>
              </a:solidFill>
              <a:effectLst/>
              <a:latin typeface="+mn-lt"/>
              <a:ea typeface="+mn-ea"/>
              <a:cs typeface="+mn-cs"/>
            </a:rPr>
            <a:t> agency</a:t>
          </a:r>
          <a:endParaRPr lang="en-US" sz="1100" b="0" i="0">
            <a:solidFill>
              <a:schemeClr val="dk1"/>
            </a:solidFill>
            <a:effectLst/>
            <a:latin typeface="+mn-lt"/>
            <a:ea typeface="+mn-ea"/>
            <a:cs typeface="+mn-cs"/>
          </a:endParaRP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3"/>
          <a:extLst>
            <a:ext uri="{FF2B5EF4-FFF2-40B4-BE49-F238E27FC236}">
              <a16:creationId xmlns:a16="http://schemas.microsoft.com/office/drawing/2014/main" id="{10F7EF6F-34E8-484D-B82D-1C529BA6FDA8}"/>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https://docs.veridion.com/reference/company-keywords-filter</a:t>
          </a:r>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3810</xdr:rowOff>
    </xdr:from>
    <xdr:to>
      <xdr:col>5</xdr:col>
      <xdr:colOff>586740</xdr:colOff>
      <xdr:row>28</xdr:row>
      <xdr:rowOff>39234</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46735BD8-62A7-4D4B-8847-4F59741C7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760662" y="1153092"/>
          <a:ext cx="4957944"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167640</xdr:rowOff>
    </xdr:from>
    <xdr:to>
      <xdr:col>15</xdr:col>
      <xdr:colOff>76200</xdr:colOff>
      <xdr:row>220</xdr:row>
      <xdr:rowOff>114300</xdr:rowOff>
    </xdr:to>
    <xdr:sp macro="" textlink="">
      <xdr:nvSpPr>
        <xdr:cNvPr id="3" name="Rectangle: Rounded Corners 2">
          <a:extLst>
            <a:ext uri="{FF2B5EF4-FFF2-40B4-BE49-F238E27FC236}">
              <a16:creationId xmlns:a16="http://schemas.microsoft.com/office/drawing/2014/main" id="{6595B20A-A750-4AC7-986A-FC57B9ECAF10}"/>
            </a:ext>
          </a:extLst>
        </xdr:cNvPr>
        <xdr:cNvSpPr/>
      </xdr:nvSpPr>
      <xdr:spPr>
        <a:xfrm>
          <a:off x="198120" y="167640"/>
          <a:ext cx="10576560" cy="401650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83B21C5D-0020-4683-A14D-4132793258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21</xdr:row>
      <xdr:rowOff>45720</xdr:rowOff>
    </xdr:to>
    <xdr:sp macro="" textlink="">
      <xdr:nvSpPr>
        <xdr:cNvPr id="5" name="TextBox 4">
          <a:extLst>
            <a:ext uri="{FF2B5EF4-FFF2-40B4-BE49-F238E27FC236}">
              <a16:creationId xmlns:a16="http://schemas.microsoft.com/office/drawing/2014/main" id="{4FAD0FAE-3D89-48E6-B026-61826AE5A012}"/>
            </a:ext>
          </a:extLst>
        </xdr:cNvPr>
        <xdr:cNvSpPr txBox="1"/>
      </xdr:nvSpPr>
      <xdr:spPr>
        <a:xfrm>
          <a:off x="335280" y="1546860"/>
          <a:ext cx="2804160" cy="232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Company Products</a:t>
          </a:r>
          <a:r>
            <a:rPr lang="en-US" sz="1100" b="0" i="0">
              <a:solidFill>
                <a:schemeClr val="dk1"/>
              </a:solidFill>
              <a:effectLst/>
              <a:latin typeface="+mn-lt"/>
              <a:ea typeface="+mn-ea"/>
              <a:cs typeface="+mn-cs"/>
            </a:rPr>
            <a:t> (</a:t>
          </a:r>
          <a:r>
            <a:rPr lang="en-US">
              <a:effectLst/>
            </a:rPr>
            <a:t>company_products</a:t>
          </a:r>
          <a:r>
            <a:rPr lang="en-US" sz="1100" b="0" i="0">
              <a:solidFill>
                <a:schemeClr val="dk1"/>
              </a:solidFill>
              <a:effectLst/>
              <a:latin typeface="+mn-lt"/>
              <a:ea typeface="+mn-ea"/>
              <a:cs typeface="+mn-cs"/>
            </a:rPr>
            <a:t>) filter enables you to discover companies based on the products and / or services they offer.</a:t>
          </a: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&amp;</a:t>
          </a:r>
          <a:r>
            <a:rPr lang="en-US" sz="1100" b="0" i="0">
              <a:solidFill>
                <a:schemeClr val="dk1"/>
              </a:solidFill>
              <a:effectLst/>
              <a:latin typeface="+mn-lt"/>
              <a:ea typeface="+mn-ea"/>
              <a:cs typeface="+mn-cs"/>
            </a:rPr>
            <a:t> is the</a:t>
          </a:r>
          <a:r>
            <a:rPr lang="en-US" sz="1100" b="0" i="0" baseline="0">
              <a:solidFill>
                <a:schemeClr val="dk1"/>
              </a:solidFill>
              <a:effectLst/>
              <a:latin typeface="+mn-lt"/>
              <a:ea typeface="+mn-ea"/>
              <a:cs typeface="+mn-cs"/>
            </a:rPr>
            <a:t> equivalend of the "and" operand</a:t>
          </a:r>
          <a:br>
            <a:rPr lang="en-US" sz="1100" b="0" i="0" baseline="0">
              <a:solidFill>
                <a:schemeClr val="dk1"/>
              </a:solidFill>
              <a:effectLst/>
              <a:latin typeface="+mn-lt"/>
              <a:ea typeface="+mn-ea"/>
              <a:cs typeface="+mn-cs"/>
            </a:rPr>
          </a:br>
          <a:r>
            <a:rPr lang="en-US" sz="1100" b="1" i="0" baseline="0">
              <a:solidFill>
                <a:schemeClr val="dk1"/>
              </a:solidFill>
              <a:effectLst/>
              <a:latin typeface="+mn-lt"/>
              <a:ea typeface="+mn-ea"/>
              <a:cs typeface="+mn-cs"/>
            </a:rPr>
            <a:t>|</a:t>
          </a:r>
          <a:r>
            <a:rPr lang="en-US" sz="1100" b="0" i="0" baseline="0">
              <a:solidFill>
                <a:schemeClr val="dk1"/>
              </a:solidFill>
              <a:effectLst/>
              <a:latin typeface="+mn-lt"/>
              <a:ea typeface="+mn-ea"/>
              <a:cs typeface="+mn-cs"/>
            </a:rPr>
            <a:t> is the equivalent of the "or" operand</a:t>
          </a:r>
          <a:endParaRPr lang="en-US" sz="1100" b="0" i="0">
            <a:solidFill>
              <a:schemeClr val="dk1"/>
            </a:solidFill>
            <a:effectLst/>
            <a:latin typeface="+mn-lt"/>
            <a:ea typeface="+mn-ea"/>
            <a:cs typeface="+mn-cs"/>
          </a:endParaRPr>
        </a:p>
      </xdr:txBody>
    </xdr:sp>
    <xdr:clientData/>
  </xdr:twoCellAnchor>
  <xdr:twoCellAnchor>
    <xdr:from>
      <xdr:col>1</xdr:col>
      <xdr:colOff>106680</xdr:colOff>
      <xdr:row>25</xdr:row>
      <xdr:rowOff>53340</xdr:rowOff>
    </xdr:from>
    <xdr:to>
      <xdr:col>5</xdr:col>
      <xdr:colOff>472440</xdr:colOff>
      <xdr:row>27</xdr:row>
      <xdr:rowOff>160020</xdr:rowOff>
    </xdr:to>
    <xdr:sp macro="" textlink="">
      <xdr:nvSpPr>
        <xdr:cNvPr id="6" name="TextBox 5">
          <a:hlinkClick xmlns:r="http://schemas.openxmlformats.org/officeDocument/2006/relationships" r:id="rId3"/>
          <a:extLst>
            <a:ext uri="{FF2B5EF4-FFF2-40B4-BE49-F238E27FC236}">
              <a16:creationId xmlns:a16="http://schemas.microsoft.com/office/drawing/2014/main" id="{B7FD8200-1B54-438C-A1E0-E7F0D755CC37}"/>
            </a:ext>
          </a:extLst>
        </xdr:cNvPr>
        <xdr:cNvSpPr txBox="1"/>
      </xdr:nvSpPr>
      <xdr:spPr>
        <a:xfrm>
          <a:off x="312420" y="4610100"/>
          <a:ext cx="28041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sng" baseline="0">
              <a:solidFill>
                <a:schemeClr val="tx2">
                  <a:lumMod val="50000"/>
                  <a:lumOff val="50000"/>
                </a:schemeClr>
              </a:solidFill>
              <a:effectLst/>
              <a:latin typeface="+mn-lt"/>
              <a:ea typeface="+mn-ea"/>
              <a:cs typeface="+mn-cs"/>
            </a:rPr>
            <a:t>https://docs.veridion.com/reference/company-products</a:t>
          </a: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91440</xdr:rowOff>
    </xdr:from>
    <xdr:to>
      <xdr:col>5</xdr:col>
      <xdr:colOff>586740</xdr:colOff>
      <xdr:row>29</xdr:row>
      <xdr:rowOff>135255</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BB29579E-6B37-4AAB-AB15-1924E2781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998220" y="1295400"/>
          <a:ext cx="5433060"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0</xdr:row>
      <xdr:rowOff>85725</xdr:rowOff>
    </xdr:from>
    <xdr:to>
      <xdr:col>15</xdr:col>
      <xdr:colOff>142875</xdr:colOff>
      <xdr:row>233</xdr:row>
      <xdr:rowOff>28575</xdr:rowOff>
    </xdr:to>
    <xdr:sp macro="" textlink="">
      <xdr:nvSpPr>
        <xdr:cNvPr id="3" name="Rectangle: Rounded Corners 2">
          <a:extLst>
            <a:ext uri="{FF2B5EF4-FFF2-40B4-BE49-F238E27FC236}">
              <a16:creationId xmlns:a16="http://schemas.microsoft.com/office/drawing/2014/main" id="{DFEEA2EC-160B-4BB9-8589-82516C0A7397}"/>
            </a:ext>
            <a:ext uri="{147F2762-F138-4A5C-976F-8EAC2B608ADB}">
              <a16:predDERef xmlns:a16="http://schemas.microsoft.com/office/drawing/2014/main" pred="{BB29579E-6B37-4AAB-AB15-1924E27814D9}"/>
            </a:ext>
          </a:extLst>
        </xdr:cNvPr>
        <xdr:cNvSpPr/>
      </xdr:nvSpPr>
      <xdr:spPr>
        <a:xfrm>
          <a:off x="200025" y="85725"/>
          <a:ext cx="10344150" cy="4221480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4A1B652A-D8DC-44E7-8609-D95C6E9B99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28</xdr:row>
      <xdr:rowOff>121920</xdr:rowOff>
    </xdr:to>
    <xdr:sp macro="" textlink="">
      <xdr:nvSpPr>
        <xdr:cNvPr id="5" name="TextBox 4">
          <a:extLst>
            <a:ext uri="{FF2B5EF4-FFF2-40B4-BE49-F238E27FC236}">
              <a16:creationId xmlns:a16="http://schemas.microsoft.com/office/drawing/2014/main" id="{66AB2936-4846-4B5E-BDC7-361816A72B5B}"/>
            </a:ext>
          </a:extLst>
        </xdr:cNvPr>
        <xdr:cNvSpPr txBox="1"/>
      </xdr:nvSpPr>
      <xdr:spPr>
        <a:xfrm>
          <a:off x="335280" y="1546860"/>
          <a:ext cx="2804160" cy="3771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An </a:t>
          </a:r>
          <a:r>
            <a:rPr lang="en-US" sz="1100" b="1" i="0">
              <a:solidFill>
                <a:schemeClr val="dk1"/>
              </a:solidFill>
              <a:effectLst/>
              <a:latin typeface="+mn-lt"/>
              <a:ea typeface="+mn-ea"/>
              <a:cs typeface="+mn-cs"/>
            </a:rPr>
            <a:t>Advanced</a:t>
          </a:r>
          <a:r>
            <a:rPr lang="en-US" sz="1100" b="1" i="0" baseline="0">
              <a:solidFill>
                <a:schemeClr val="dk1"/>
              </a:solidFill>
              <a:effectLst/>
              <a:latin typeface="+mn-lt"/>
              <a:ea typeface="+mn-ea"/>
              <a:cs typeface="+mn-cs"/>
            </a:rPr>
            <a:t> Search </a:t>
          </a:r>
          <a:r>
            <a:rPr lang="en-US" sz="1100" b="0" i="0" baseline="0">
              <a:solidFill>
                <a:schemeClr val="dk1"/>
              </a:solidFill>
              <a:effectLst/>
              <a:latin typeface="+mn-lt"/>
              <a:ea typeface="+mn-ea"/>
              <a:cs typeface="+mn-cs"/>
            </a:rPr>
            <a:t>can be performed by chaining multiple filters.</a:t>
          </a:r>
          <a:br>
            <a:rPr lang="en-US" sz="1100" b="0" i="0" baseline="0">
              <a:solidFill>
                <a:schemeClr val="dk1"/>
              </a:solidFill>
              <a:effectLst/>
              <a:latin typeface="+mn-lt"/>
              <a:ea typeface="+mn-ea"/>
              <a:cs typeface="+mn-cs"/>
            </a:rPr>
          </a:br>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In this example you can search by companies using 3 independent filters chained together.</a:t>
          </a:r>
          <a:br>
            <a:rPr lang="en-US" sz="1100" b="0" i="0" baseline="0">
              <a:solidFill>
                <a:schemeClr val="dk1"/>
              </a:solidFill>
              <a:effectLst/>
              <a:latin typeface="+mn-lt"/>
              <a:ea typeface="+mn-ea"/>
              <a:cs typeface="+mn-cs"/>
            </a:rPr>
          </a:br>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In the 1st filter you can switch between Company Products and Company Keywords.</a:t>
          </a:r>
          <a:br>
            <a:rPr lang="en-US" sz="1100" b="0" i="0" baseline="0">
              <a:solidFill>
                <a:schemeClr val="dk1"/>
              </a:solidFill>
              <a:effectLst/>
              <a:latin typeface="+mn-lt"/>
              <a:ea typeface="+mn-ea"/>
              <a:cs typeface="+mn-cs"/>
            </a:rPr>
          </a:br>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In the 3rd filter you can switch between all attributes that take a search term.</a:t>
          </a:r>
          <a:br>
            <a:rPr lang="en-US" sz="1100" b="0" i="0" baseline="0">
              <a:solidFill>
                <a:schemeClr val="dk1"/>
              </a:solidFill>
              <a:effectLst/>
              <a:latin typeface="+mn-lt"/>
              <a:ea typeface="+mn-ea"/>
              <a:cs typeface="+mn-cs"/>
            </a:rPr>
          </a:br>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Chaining filters is done through</a:t>
          </a:r>
          <a:br>
            <a:rPr lang="en-US" sz="1100" b="0" i="0" baseline="0">
              <a:solidFill>
                <a:schemeClr val="dk1"/>
              </a:solidFill>
              <a:effectLst/>
              <a:latin typeface="+mn-lt"/>
              <a:ea typeface="+mn-ea"/>
              <a:cs typeface="+mn-cs"/>
            </a:rPr>
          </a:br>
          <a:r>
            <a:rPr lang="en-US" sz="1100" b="1" i="0" baseline="0">
              <a:solidFill>
                <a:schemeClr val="dk1"/>
              </a:solidFill>
              <a:effectLst/>
              <a:latin typeface="+mn-lt"/>
              <a:ea typeface="+mn-ea"/>
              <a:cs typeface="+mn-cs"/>
            </a:rPr>
            <a:t>*</a:t>
          </a:r>
          <a:r>
            <a:rPr lang="en-US" sz="1100" b="0" i="0" baseline="0">
              <a:solidFill>
                <a:schemeClr val="dk1"/>
              </a:solidFill>
              <a:effectLst/>
              <a:latin typeface="+mn-lt"/>
              <a:ea typeface="+mn-ea"/>
              <a:cs typeface="+mn-cs"/>
            </a:rPr>
            <a:t>    - the equivalend of the "and" operand</a:t>
          </a:r>
          <a:br>
            <a:rPr lang="en-US" sz="1100" b="0" i="0" baseline="0">
              <a:solidFill>
                <a:schemeClr val="dk1"/>
              </a:solidFill>
              <a:effectLst/>
              <a:latin typeface="+mn-lt"/>
              <a:ea typeface="+mn-ea"/>
              <a:cs typeface="+mn-cs"/>
            </a:rPr>
          </a:br>
          <a:r>
            <a:rPr lang="en-US" sz="1100" b="1" i="0" baseline="0">
              <a:solidFill>
                <a:schemeClr val="dk1"/>
              </a:solidFill>
              <a:effectLst/>
              <a:latin typeface="+mn-lt"/>
              <a:ea typeface="+mn-ea"/>
              <a:cs typeface="+mn-cs"/>
            </a:rPr>
            <a:t>+</a:t>
          </a:r>
          <a:r>
            <a:rPr lang="en-US" sz="1100" b="0" i="0" baseline="0">
              <a:solidFill>
                <a:schemeClr val="dk1"/>
              </a:solidFill>
              <a:effectLst/>
              <a:latin typeface="+mn-lt"/>
              <a:ea typeface="+mn-ea"/>
              <a:cs typeface="+mn-cs"/>
            </a:rPr>
            <a:t>    - the equivalend of the "or" operand</a:t>
          </a:r>
          <a:br>
            <a:rPr lang="en-US" sz="1100" b="0" i="0" baseline="0">
              <a:solidFill>
                <a:schemeClr val="dk1"/>
              </a:solidFill>
              <a:effectLst/>
              <a:latin typeface="+mn-lt"/>
              <a:ea typeface="+mn-ea"/>
              <a:cs typeface="+mn-cs"/>
            </a:rPr>
          </a:br>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The Company Products / Company Keywords filter needs to be passed </a:t>
          </a:r>
          <a:r>
            <a:rPr lang="en-US" sz="1100" b="1" i="0" baseline="0">
              <a:solidFill>
                <a:schemeClr val="dk1"/>
              </a:solidFill>
              <a:effectLst/>
              <a:latin typeface="+mn-lt"/>
              <a:ea typeface="+mn-ea"/>
              <a:cs typeface="+mn-cs"/>
            </a:rPr>
            <a:t>separately</a:t>
          </a:r>
          <a:r>
            <a:rPr lang="en-US" sz="1100" b="0" i="0" baseline="0">
              <a:solidFill>
                <a:schemeClr val="dk1"/>
              </a:solidFill>
              <a:effectLst/>
              <a:latin typeface="+mn-lt"/>
              <a:ea typeface="+mn-ea"/>
              <a:cs typeface="+mn-cs"/>
            </a:rPr>
            <a:t>, not with * or +</a:t>
          </a:r>
          <a:endParaRPr lang="en-US" sz="1100" b="1" i="0">
            <a:solidFill>
              <a:schemeClr val="dk1"/>
            </a:solidFill>
            <a:effectLst/>
            <a:latin typeface="+mn-lt"/>
            <a:ea typeface="+mn-ea"/>
            <a:cs typeface="+mn-cs"/>
          </a:endParaRPr>
        </a:p>
      </xdr:txBody>
    </xdr:sp>
    <xdr:clientData/>
  </xdr:twoCellAnchor>
  <xdr:twoCellAnchor>
    <xdr:from>
      <xdr:col>6</xdr:col>
      <xdr:colOff>38100</xdr:colOff>
      <xdr:row>0</xdr:row>
      <xdr:rowOff>167640</xdr:rowOff>
    </xdr:from>
    <xdr:to>
      <xdr:col>15</xdr:col>
      <xdr:colOff>68580</xdr:colOff>
      <xdr:row>8</xdr:row>
      <xdr:rowOff>60960</xdr:rowOff>
    </xdr:to>
    <xdr:sp macro="" textlink="">
      <xdr:nvSpPr>
        <xdr:cNvPr id="6" name="Rectangle: Rounded Corners 5">
          <a:extLst>
            <a:ext uri="{FF2B5EF4-FFF2-40B4-BE49-F238E27FC236}">
              <a16:creationId xmlns:a16="http://schemas.microsoft.com/office/drawing/2014/main" id="{EB2D75C3-9A66-4072-BD51-1B6B392D63E7}"/>
            </a:ext>
          </a:extLst>
        </xdr:cNvPr>
        <xdr:cNvSpPr/>
      </xdr:nvSpPr>
      <xdr:spPr>
        <a:xfrm>
          <a:off x="3291840" y="167640"/>
          <a:ext cx="7475220" cy="1341120"/>
        </a:xfrm>
        <a:prstGeom prst="roundRect">
          <a:avLst>
            <a:gd name="adj" fmla="val 14432"/>
          </a:avLst>
        </a:prstGeom>
        <a:noFill/>
        <a:ln w="6350">
          <a:solidFill>
            <a:srgbClr val="FBB03B">
              <a:alpha val="98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xdr:colOff>
      <xdr:row>1</xdr:row>
      <xdr:rowOff>15240</xdr:rowOff>
    </xdr:from>
    <xdr:to>
      <xdr:col>7</xdr:col>
      <xdr:colOff>223620</xdr:colOff>
      <xdr:row>2</xdr:row>
      <xdr:rowOff>48360</xdr:rowOff>
    </xdr:to>
    <xdr:sp macro="" textlink="">
      <xdr:nvSpPr>
        <xdr:cNvPr id="7" name="Rectangle: Rounded Corners 6">
          <a:extLst>
            <a:ext uri="{FF2B5EF4-FFF2-40B4-BE49-F238E27FC236}">
              <a16:creationId xmlns:a16="http://schemas.microsoft.com/office/drawing/2014/main" id="{7F0B60B6-463A-41A2-A265-473F31DA9C6C}"/>
            </a:ext>
          </a:extLst>
        </xdr:cNvPr>
        <xdr:cNvSpPr/>
      </xdr:nvSpPr>
      <xdr:spPr>
        <a:xfrm>
          <a:off x="3436620" y="198120"/>
          <a:ext cx="216000" cy="216000"/>
        </a:xfrm>
        <a:prstGeom prst="roundRect">
          <a:avLst>
            <a:gd name="adj" fmla="val 50000"/>
          </a:avLst>
        </a:prstGeom>
        <a:solidFill>
          <a:srgbClr val="FBB03B"/>
        </a:solidFill>
        <a:ln w="6350">
          <a:solidFill>
            <a:srgbClr val="FBB03B">
              <a:alpha val="98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1</a:t>
          </a:r>
        </a:p>
      </xdr:txBody>
    </xdr:sp>
    <xdr:clientData/>
  </xdr:twoCellAnchor>
  <xdr:twoCellAnchor>
    <xdr:from>
      <xdr:col>6</xdr:col>
      <xdr:colOff>45720</xdr:colOff>
      <xdr:row>8</xdr:row>
      <xdr:rowOff>152400</xdr:rowOff>
    </xdr:from>
    <xdr:to>
      <xdr:col>15</xdr:col>
      <xdr:colOff>76200</xdr:colOff>
      <xdr:row>16</xdr:row>
      <xdr:rowOff>30480</xdr:rowOff>
    </xdr:to>
    <xdr:sp macro="" textlink="">
      <xdr:nvSpPr>
        <xdr:cNvPr id="8" name="Rectangle: Rounded Corners 7">
          <a:extLst>
            <a:ext uri="{FF2B5EF4-FFF2-40B4-BE49-F238E27FC236}">
              <a16:creationId xmlns:a16="http://schemas.microsoft.com/office/drawing/2014/main" id="{5E9EB850-416C-453F-8714-8E19ACE7C09B}"/>
            </a:ext>
          </a:extLst>
        </xdr:cNvPr>
        <xdr:cNvSpPr/>
      </xdr:nvSpPr>
      <xdr:spPr>
        <a:xfrm>
          <a:off x="3299460" y="1600200"/>
          <a:ext cx="7475220" cy="1341120"/>
        </a:xfrm>
        <a:prstGeom prst="roundRect">
          <a:avLst>
            <a:gd name="adj" fmla="val 14432"/>
          </a:avLst>
        </a:prstGeom>
        <a:noFill/>
        <a:ln w="6350">
          <a:solidFill>
            <a:srgbClr val="FBB03B">
              <a:alpha val="98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15240</xdr:colOff>
      <xdr:row>9</xdr:row>
      <xdr:rowOff>0</xdr:rowOff>
    </xdr:from>
    <xdr:to>
      <xdr:col>7</xdr:col>
      <xdr:colOff>231240</xdr:colOff>
      <xdr:row>10</xdr:row>
      <xdr:rowOff>33120</xdr:rowOff>
    </xdr:to>
    <xdr:sp macro="" textlink="">
      <xdr:nvSpPr>
        <xdr:cNvPr id="9" name="Rectangle: Rounded Corners 8">
          <a:extLst>
            <a:ext uri="{FF2B5EF4-FFF2-40B4-BE49-F238E27FC236}">
              <a16:creationId xmlns:a16="http://schemas.microsoft.com/office/drawing/2014/main" id="{31CD4BFB-2617-4816-AA02-19C4AB9941D8}"/>
            </a:ext>
          </a:extLst>
        </xdr:cNvPr>
        <xdr:cNvSpPr/>
      </xdr:nvSpPr>
      <xdr:spPr>
        <a:xfrm>
          <a:off x="3444240" y="1630680"/>
          <a:ext cx="216000" cy="216000"/>
        </a:xfrm>
        <a:prstGeom prst="roundRect">
          <a:avLst>
            <a:gd name="adj" fmla="val 50000"/>
          </a:avLst>
        </a:prstGeom>
        <a:solidFill>
          <a:srgbClr val="FBB03B"/>
        </a:solidFill>
        <a:ln w="6350">
          <a:solidFill>
            <a:srgbClr val="FBB03B">
              <a:alpha val="98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2</a:t>
          </a:r>
        </a:p>
      </xdr:txBody>
    </xdr:sp>
    <xdr:clientData/>
  </xdr:twoCellAnchor>
  <xdr:twoCellAnchor>
    <xdr:from>
      <xdr:col>6</xdr:col>
      <xdr:colOff>38100</xdr:colOff>
      <xdr:row>16</xdr:row>
      <xdr:rowOff>99060</xdr:rowOff>
    </xdr:from>
    <xdr:to>
      <xdr:col>15</xdr:col>
      <xdr:colOff>68580</xdr:colOff>
      <xdr:row>24</xdr:row>
      <xdr:rowOff>22860</xdr:rowOff>
    </xdr:to>
    <xdr:sp macro="" textlink="">
      <xdr:nvSpPr>
        <xdr:cNvPr id="10" name="Rectangle: Rounded Corners 9">
          <a:extLst>
            <a:ext uri="{FF2B5EF4-FFF2-40B4-BE49-F238E27FC236}">
              <a16:creationId xmlns:a16="http://schemas.microsoft.com/office/drawing/2014/main" id="{8C8A5D26-E9C1-4F7F-88BB-3A0EB9669B10}"/>
            </a:ext>
          </a:extLst>
        </xdr:cNvPr>
        <xdr:cNvSpPr/>
      </xdr:nvSpPr>
      <xdr:spPr>
        <a:xfrm>
          <a:off x="3291840" y="3055620"/>
          <a:ext cx="7482840" cy="1386840"/>
        </a:xfrm>
        <a:prstGeom prst="roundRect">
          <a:avLst>
            <a:gd name="adj" fmla="val 14432"/>
          </a:avLst>
        </a:prstGeom>
        <a:noFill/>
        <a:ln w="6350">
          <a:solidFill>
            <a:srgbClr val="FBB03B">
              <a:alpha val="98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xdr:colOff>
      <xdr:row>16</xdr:row>
      <xdr:rowOff>129540</xdr:rowOff>
    </xdr:from>
    <xdr:to>
      <xdr:col>7</xdr:col>
      <xdr:colOff>223620</xdr:colOff>
      <xdr:row>17</xdr:row>
      <xdr:rowOff>162660</xdr:rowOff>
    </xdr:to>
    <xdr:sp macro="" textlink="">
      <xdr:nvSpPr>
        <xdr:cNvPr id="11" name="Rectangle: Rounded Corners 10">
          <a:extLst>
            <a:ext uri="{FF2B5EF4-FFF2-40B4-BE49-F238E27FC236}">
              <a16:creationId xmlns:a16="http://schemas.microsoft.com/office/drawing/2014/main" id="{744A7DF0-AA0B-47FF-BD4C-85ECAE133040}"/>
            </a:ext>
          </a:extLst>
        </xdr:cNvPr>
        <xdr:cNvSpPr/>
      </xdr:nvSpPr>
      <xdr:spPr>
        <a:xfrm>
          <a:off x="3436620" y="3086100"/>
          <a:ext cx="216000" cy="216000"/>
        </a:xfrm>
        <a:prstGeom prst="roundRect">
          <a:avLst>
            <a:gd name="adj" fmla="val 50000"/>
          </a:avLst>
        </a:prstGeom>
        <a:solidFill>
          <a:srgbClr val="FBB03B"/>
        </a:solidFill>
        <a:ln w="6350">
          <a:solidFill>
            <a:srgbClr val="FBB03B">
              <a:alpha val="98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91440</xdr:rowOff>
    </xdr:from>
    <xdr:to>
      <xdr:col>5</xdr:col>
      <xdr:colOff>586740</xdr:colOff>
      <xdr:row>29</xdr:row>
      <xdr:rowOff>135255</xdr:rowOff>
    </xdr:to>
    <xdr:pic>
      <xdr:nvPicPr>
        <xdr:cNvPr id="2" name="Picture 1" descr="A white wall with a yellow background&#10;&#10;Description automatically generated with medium confidence">
          <a:extLst>
            <a:ext uri="{FF2B5EF4-FFF2-40B4-BE49-F238E27FC236}">
              <a16:creationId xmlns:a16="http://schemas.microsoft.com/office/drawing/2014/main" id="{AFE7BB51-E936-4676-AD30-90BB4542A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flipV="1">
          <a:off x="-998220" y="1295400"/>
          <a:ext cx="5433060" cy="3025140"/>
        </a:xfrm>
        <a:prstGeom prst="round2SameRect">
          <a:avLst>
            <a:gd name="adj1" fmla="val 0"/>
            <a:gd name="adj2" fmla="val 0"/>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198120</xdr:colOff>
      <xdr:row>0</xdr:row>
      <xdr:rowOff>83820</xdr:rowOff>
    </xdr:from>
    <xdr:to>
      <xdr:col>15</xdr:col>
      <xdr:colOff>144780</xdr:colOff>
      <xdr:row>30</xdr:row>
      <xdr:rowOff>167640</xdr:rowOff>
    </xdr:to>
    <xdr:sp macro="" textlink="">
      <xdr:nvSpPr>
        <xdr:cNvPr id="3" name="Rectangle: Rounded Corners 2">
          <a:extLst>
            <a:ext uri="{FF2B5EF4-FFF2-40B4-BE49-F238E27FC236}">
              <a16:creationId xmlns:a16="http://schemas.microsoft.com/office/drawing/2014/main" id="{926B7673-6A7E-4F90-B249-F4B82BD0D943}"/>
            </a:ext>
          </a:extLst>
        </xdr:cNvPr>
        <xdr:cNvSpPr/>
      </xdr:nvSpPr>
      <xdr:spPr>
        <a:xfrm>
          <a:off x="198120" y="83820"/>
          <a:ext cx="10652760" cy="5646420"/>
        </a:xfrm>
        <a:prstGeom prst="roundRect">
          <a:avLst>
            <a:gd name="adj" fmla="val 2501"/>
          </a:avLst>
        </a:prstGeom>
        <a:noFill/>
        <a:ln>
          <a:solidFill>
            <a:schemeClr val="bg1">
              <a:lumMod val="85000"/>
              <a:alpha val="9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510540</xdr:colOff>
      <xdr:row>1</xdr:row>
      <xdr:rowOff>0</xdr:rowOff>
    </xdr:from>
    <xdr:to>
      <xdr:col>4</xdr:col>
      <xdr:colOff>579120</xdr:colOff>
      <xdr:row>5</xdr:row>
      <xdr:rowOff>68580</xdr:rowOff>
    </xdr:to>
    <xdr:pic>
      <xdr:nvPicPr>
        <xdr:cNvPr id="4" name="Picture 3" descr="A black and orange text&#10;&#10;Description automatically generated">
          <a:extLst>
            <a:ext uri="{FF2B5EF4-FFF2-40B4-BE49-F238E27FC236}">
              <a16:creationId xmlns:a16="http://schemas.microsoft.com/office/drawing/2014/main" id="{E1B71F03-5FC2-4B68-B06E-1C034DBDE5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280" y="182880"/>
          <a:ext cx="189738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8</xdr:row>
      <xdr:rowOff>99060</xdr:rowOff>
    </xdr:from>
    <xdr:to>
      <xdr:col>5</xdr:col>
      <xdr:colOff>495300</xdr:colOff>
      <xdr:row>28</xdr:row>
      <xdr:rowOff>121920</xdr:rowOff>
    </xdr:to>
    <xdr:sp macro="" textlink="">
      <xdr:nvSpPr>
        <xdr:cNvPr id="5" name="TextBox 4">
          <a:hlinkClick xmlns:r="http://schemas.openxmlformats.org/officeDocument/2006/relationships" r:id="rId3"/>
          <a:extLst>
            <a:ext uri="{FF2B5EF4-FFF2-40B4-BE49-F238E27FC236}">
              <a16:creationId xmlns:a16="http://schemas.microsoft.com/office/drawing/2014/main" id="{CDC61B4E-9742-4ED7-B610-B38ADC99F6C4}"/>
            </a:ext>
          </a:extLst>
        </xdr:cNvPr>
        <xdr:cNvSpPr txBox="1"/>
      </xdr:nvSpPr>
      <xdr:spPr>
        <a:xfrm>
          <a:off x="335280" y="1546860"/>
          <a:ext cx="2804160" cy="3771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You can bring in companies that you enriched in </a:t>
          </a:r>
          <a:r>
            <a:rPr lang="en-US" sz="1100" b="0" i="0" u="sng">
              <a:solidFill>
                <a:schemeClr val="tx2">
                  <a:lumMod val="75000"/>
                  <a:lumOff val="25000"/>
                </a:schemeClr>
              </a:solidFill>
              <a:effectLst/>
              <a:latin typeface="+mn-lt"/>
              <a:ea typeface="+mn-ea"/>
              <a:cs typeface="+mn-cs"/>
            </a:rPr>
            <a:t>https://explore.veridion.com/</a:t>
          </a:r>
          <a:r>
            <a:rPr lang="en-US" sz="1100" b="0" i="0">
              <a:solidFill>
                <a:schemeClr val="dk1"/>
              </a:solidFill>
              <a:effectLst/>
              <a:latin typeface="+mn-lt"/>
              <a:ea typeface="+mn-ea"/>
              <a:cs typeface="+mn-cs"/>
            </a:rPr>
            <a:t>.</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If the Veridion</a:t>
          </a:r>
          <a:r>
            <a:rPr lang="en-US" sz="1100" b="0" i="0" baseline="0">
              <a:solidFill>
                <a:schemeClr val="dk1"/>
              </a:solidFill>
              <a:effectLst/>
              <a:latin typeface="+mn-lt"/>
              <a:ea typeface="+mn-ea"/>
              <a:cs typeface="+mn-cs"/>
            </a:rPr>
            <a:t> taskpane is closed, o</a:t>
          </a:r>
          <a:r>
            <a:rPr lang="en-US" sz="1100" b="0" i="0">
              <a:solidFill>
                <a:schemeClr val="dk1"/>
              </a:solidFill>
              <a:effectLst/>
              <a:latin typeface="+mn-lt"/>
              <a:ea typeface="+mn-ea"/>
              <a:cs typeface="+mn-cs"/>
            </a:rPr>
            <a:t>pen it by navigating to the "Veridion" menu</a:t>
          </a:r>
          <a:r>
            <a:rPr lang="en-US" sz="1100" b="0" i="0" baseline="0">
              <a:solidFill>
                <a:schemeClr val="dk1"/>
              </a:solidFill>
              <a:effectLst/>
              <a:latin typeface="+mn-lt"/>
              <a:ea typeface="+mn-ea"/>
              <a:cs typeface="+mn-cs"/>
            </a:rPr>
            <a:t> and clicking the "Open" button.</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If you're logged in and have some enriched companies, you'll see their name in a list.</a:t>
          </a:r>
          <a:br>
            <a:rPr lang="en-US" sz="1100" b="0" i="0" baseline="0">
              <a:solidFill>
                <a:schemeClr val="dk1"/>
              </a:solidFill>
              <a:effectLst/>
              <a:latin typeface="+mn-lt"/>
              <a:ea typeface="+mn-ea"/>
              <a:cs typeface="+mn-cs"/>
            </a:rPr>
          </a:br>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You can click on any company and it would be added to the cell you select. Try it in cell H4.</a:t>
          </a:r>
          <a:endParaRPr lang="en-US" sz="1100" b="1" i="0">
            <a:solidFill>
              <a:schemeClr val="dk1"/>
            </a:solidFill>
            <a:effectLst/>
            <a:latin typeface="+mn-lt"/>
            <a:ea typeface="+mn-ea"/>
            <a:cs typeface="+mn-cs"/>
          </a:endParaRP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26">
  <rv s="0">
    <v>Minnesota Mining and Manufacturing</v>
    <v>0</v>
    <v>Minnesota Mining and Manufacturing</v>
    <v>7</v>
    <v>Rice Street</v>
    <v>1. Country: United States | Country Code: US | Region: Minnesota | City: Maplewood | Street: Rice Street | Street Number: 1801 | Postcode: 55113 | Latitude: 44.99544703448276 | Longitude: -93.105765, 2. Country: United States | Country Code: US | Region: Illinois | City: DeKalb Township | Street: East Fairview Drive | Street Number: 1247 | Postcode: 60115 | Latitude: 41.907417 | Longitude: -88.73877775584256, 3. Country: China | Country Code: CN | Region: Sichuan | City: Qingyang District | Street: 文庙前街 | Street Number: 93号 | Postcode: 610041 | Latitude: 30.5000001 | Longitude: 102.4999999, 4. Country: Sri Lanka | Country Code: LK | Region: Western Province | City: Colombo | Street: Srimath Anagarika Dharmapala Mawatha | Street Number: 65 C | Postcode: 0007 | Latitude: 6.9387469 | Longitude: 79.8541134, 5. Country: Egypt | Country Code: EG | Region: Cairo | City: Cairo | Street: Hussain Ahmed Othman Street | Street Number: 28B | Postcode: 11728 | Latitude: 29.9618529 | Longitude: 31.2485143, 6. Country: Malaysia | Country Code: MY | Region: Selangor | City: Puchong | Street: Jalan TPK 2/6 | Street Number: 1 | Postcode: 47170 | Latitude: 3.0449933 | Longitude: 101.6338746, 7. Country: Germany | Country Code: DE | Region: North Rhine-Westphalia | City: Kamen | Street: Edisonstraße | Street Number: 6 | Postcode: 59174 | Latitude: 51.5738645 | Longitude: 7.673218643651201, 8. Country: Switzerland | Country Code: CH | Region: Bern | City: Langenthal | Street: Kühlhausstrasse | Street Number: 2 | Postcode: 4900 | Latitude: 47.2181913 | Longitude: 7.7822116, 9. Country: Poland | Country Code: PL | Region: Lower Silesian Voivodeship | City: Breslavia | Street: Śrubowa | Street Number: 1 | Postcode: 53-611 | Latitude: 51.1124757 | Longitude: 17.0001407, 10. Country: Uruguay | Country Code: UR | Region: Montevideo | City: Montevideo | Street: Contador Luis E. Lecueder | Street Number: 3536 | Postcode: 11300 | Latitude: -34.9041564 | Longitude: -56.1365071</v>
    <v>null</v>
    <v>Maplewood</v>
    <v>Minnesota Mining and Manufacturing</v>
    <v>ce5f9825-93e4-11eb-8ad6-7326edce8d21</v>
    <v>3M Company, Minnesota Mining and Manufacturing Company</v>
    <v>Minnesota Mining and Manufacturing</v>
    <v/>
    <v>Public</v>
    <v>United States</v>
    <v>US</v>
    <v>24.11.2019</v>
    <v/>
    <v/>
    <v>Extracted</v>
    <v>95000</v>
    <v>Adhesives, Abrasives, Laminates, Passive Fire Protection, Personal Protective Equipment, Window Films, Dental Products, Electrical Materials, Medical Products, Car-care Products</v>
    <v>3M, legally known as 3M Company, headquartered in Maplewood, Minnesota, is a global innovator in science and technology. Founded in 1902 as Minnesota Mining and Manufacturing Company, 3M has grown into a Fortune 500 company with a diverse range of products that improve daily life across various industries. The company's offerings include abrasives, adhesives, sealants, advanced materials, automotive parts, building materials, cleaning supplies, coatings, dental products, electronics materials, filtration and separation products, insulation, lab supplies, lubricants, medical devices, office supplies, personal protective equipment, signage, tapes, and tools. 3M is committed to sustainability and innovation, with a focus on achieving carbon neutrality and reducing water use by 25% at its facilities. The company employs over 60,000 people and operates in more than 70 countries, generating sales in over 200 markets.</v>
    <v>https://facebook.com/3m</v>
    <v>Filtration Products, Industrial Adhesives, Automotive Components, Home Care Products, Electrical Materials, Laboratory Supplies, Office Supplies, Personal Protective Equipment, Optical Films, Abrasives Manufacturing, Electronic Devices, Healthcare Software Solutions, Medical Products, Dental Products</v>
    <v>3M (originally the Minnesota Mining and Manufacturing Company) is an American multinational conglomerate operating in the fields of industry, worker safety, U.S. health care, and consumer goods. The company produces over 60,000 products under several brands, including adhesives, abrasives, laminates, passive fire protection, personal protective equipment, window films, paint protection films, dental and orthodontic products, electrical and electronic connecting and insulating materials, medical products, car-care products, electronic circuits, healthcare software and optical films. It is based in Maplewood, a suburb of Saint Paul, Minnesota. 3M made $35.4 billion in total sales in 2021, and ranked number 102 in the Fortune 500 list of the largest United States corporations by total revenue. , the company had approximately 95,000 employees, and had operations in more than 70 countries.</v>
    <v>519201, 359006, 504701, 329701, 287501</v>
    <v>Wholesale - Surgical / Dental / Hospital / Drafting / Engineering / Scientific Supplies, Tool and Die Manufacturing, Wholesale - Chemicals (Not Otherwise Classified), Abrasives Manufacturing, Chemical Manufacturing (Not Flammable/Carcinogenic/Environmentally Harmful)</v>
    <v/>
    <v>https://instagram.com/3m</v>
    <v>null</v>
    <v>2022, 2029</v>
    <v>Manufacture of paints, varnishes and similar coatings, printing ink and mastics, Manufacture of other chemical products n.e.c.</v>
    <v/>
    <v>44.997406005859375</v>
    <v/>
    <v/>
    <v>https://linkedin.com/company/3m</v>
    <v>-93.105995178222656</v>
    <v>Manufacturing</v>
    <v>0.92</v>
    <v>Confidence score: 1 | Match Source: Company Legal Name | Match Type: Exact | Value: 3M Company</v>
    <v xml:space="preserve">Confidence score: 0.25 | Match Source: Secondary | Match Type: Exact | Country:  | Country Code:  | Region:  | City:  | Street:  | Street Number:  | Postcode:  | Latitude:  | Longitude: </v>
    <v/>
    <v xml:space="preserve">Confidence score:  | Match Source:  | Match Type:  | Value: </v>
    <v>Confidence score: 1 | Match Source: Main Domain | Match Type: Exact | Value: 3m.com</v>
    <v>company_name | location | website</v>
    <v>20.3, 20.53, 20.52, 20.59, 20.51</v>
    <v>Manufacture of paints, varnishes and similar coatings, printing ink and mastics, Manufacture of essential oils, Manufacture of glues, Manufacture of other chemical products n.e.c., Manufacture of explosives</v>
    <v>325220</v>
    <v>Synthetic Dye and Pigment Manufacturing</v>
    <v>332999</v>
    <v>All Other Miscellaneous Fabricated Metal Product Manufacturing</v>
    <v>4557, 4558, 4653</v>
    <v>400</v>
    <v>+18332561792, +18883643577, +3227224594, +16517331110, +14232042327, +18886115500, +18003643577, +14234042345</v>
    <v>55113</v>
    <v>3mnews@mmm.com</v>
    <v>+18883643577</v>
    <v>Minnesota</v>
    <v/>
    <v/>
    <v/>
    <v/>
    <v>0</v>
    <v>0</v>
    <v/>
    <v/>
    <v>34000000000</v>
    <v>Extracted</v>
    <v>With corporate operations in 70 countries and sales in 200, we are committed to creating the technology and products that advance every company, enhance every home and improve every life.</v>
    <v>RT-CH | Chemicals</v>
    <v>RT | Resource Transformation</v>
    <v>RT.2 | Chemicals</v>
    <v>javascript frameworks: requirejs, analytics: adobe analytics, javascript frameworks: underscore.js, analytics: soasta mpulse, analytics: facebook custom audiences, ecommerce: hybris, javascript frameworks: handlebars - 4.0.10, documentation tools: demandbase, web frameworks: java servlet, advertising: demandbase, javascript frameworks: jquery - 1.9.1, web frameworks: microsoft asp.net, javascript libraries: jquery - 1.9.1, cdn: akamai, advertising networks: tealium, retargeting: adobe audience manager, reverse proxy: nginx, widgets: facebook, cms: adobe experience cloud, retargeting: facebook custom audiences, analytics: ruxit, customer data platform: tealium, segmentation: adobe audience manager, paas: demandbase, web servers: apache, operating systems: windows server, javascript libraries: lightbox, document management systems: adobe audience manager, ecommerce: sap commerce cloud, web servers: iis, a/b testing: omniture adobe test and target, retargeting: facebook, advertising: microsoft advertising, javascript frameworks: lightbox, analytics: adobe audience manager, security: akamai bot manager, javascript libraries: underscore.js, web servers: nginx, javascript frameworks: backbone.js, programming languages: java</v>
    <v/>
    <v>null</v>
    <v>24.05.2024</v>
    <v/>
    <v>https://www.3m.com</v>
    <v>3m.com</v>
    <v>en</v>
    <v>com</v>
    <v>1902</v>
    <v>https://www.youtube.com/c/3MCorporate</v>
  </rv>
  <rv s="0">
    <v>Apple</v>
    <v>0</v>
    <v>Apple</v>
    <v>7</v>
    <v>Infinite Loop</v>
    <v>1. Country: United States | Country Code: US | Region: California | City: Cupertino | Street: Infinite Loop | Street Number: 1 | Postcode: 95014 | Latitude: 37.331405 | Longitude: -122.0304185, 2. Country: Ireland | Country Code: IE | Region: Munster | City: Cork | Street: Lavitt's Quay | Street Number: 20 | Postcode: T12 HT78 | Latitude: 51.90037536621094 | Longitude: -8.47395133972168, 3. Country: India | Country Code: IN | Region: Karnataka | City: Bengaluru | Street: Vittal Mallya Road | Street Number:  | Postcode: 560001 | Latitude: 12.969315528869629 | Longitude: 77.59452819824219, 4. Country: United States | Country Code: US | Region: Texas | City: Austin | Street: Riata Trace Parkway | Street Number: 12365 | Postcode: 78727 | Latitude: 30.42837142944336 | Longitude: -97.74193572998047, 5. Country: India | Country Code: IN | Region: Uttar Pradesh | City: Ghaziabad | Street: Doctor Sushila Naiyar Marg | Street Number: A-102, Ahinsa Khand-1 | Postcode: 201014 | Latitude: 28.639307022094727 | Longitude: 77.36055755615234, 6. Country: India | Country Code: IN | Region: Uttar Pradesh | City: Gomti Nagar | Street: Shaheed Path (National Highway 27) | Street Number: 6/395 | Postcode: 226010 | Latitude: 26.851131 | Longitude: 81.00162028906823, 7. Country: France | Country Code: FR | Region: Ile-de-France | City: Paris | Street: Avenue d'Iéna | Street Number: 7 | Postcode: 75116 | Latitude: 48.865318298339844 | Longitude: 2.2939016819000244, 8. Country: India | Country Code: IN | Region: Maharashtra | City: Mumbai | Street:  | Street Number:  | Postcode: 400066 | Latitude: 19.226722717285156 | Longitude: 72.86193084716797, 9. Country: United States | Country Code: US | Region: California | City: Los Angeles | Street: South Broadway | Street Number: 802 | Postcode: 90014 | Latitude: 34.043601989746094 | Longitude: -118.25474548339844, 10. Country: United Kingdom | Country Code: GB | Region: England | City: London | Street: Brompton Road | Street Number: 132 | Postcode: SW3 1HY | Latitude: 51.49875259399414 | Longitude: -0.165720596909523</v>
    <v>null</v>
    <v>Cupertino</v>
    <v>Apple, Apple Legal, Apple Support</v>
    <v>f0750704-93e4-11eb-8e19-198fb02d6f96</v>
    <v>Apple Inc., Apple Computer Incorporated, Apple Payments Services LLC.</v>
    <v>Apple</v>
    <v/>
    <v>Public</v>
    <v>United States</v>
    <v>US</v>
    <v>23.11.2019</v>
    <v/>
    <v/>
    <v>Extracted</v>
    <v>164000</v>
    <v>MacBook Air, Apple Fitness, Apple Watch Accessories, Watch Series, Apple Watch Bands, TV Support, Apple Card, AirPods Accessories, Apple Watch SE, Apple Books</v>
    <v>Apple, legally known as Apple Inc., is a technology company headquartered in Cupertino, California. The company specializes in the design and manufacture of consumer electronics, including iPhones, iPads, Apple Watches, Mac computers, and Apple TVs. Apple also offers a range of accessories and entertainment services such as Apple Music, Apple TV+, and Apple Arcade. The company is known for its innovative products and commitment to user experience, providing expert device support and trade-in programs.</v>
    <v>https://facebook.com/apple</v>
    <v>Personal Computing Devices, Consumer Electronics Manufacturer, Hardware and Software Accessories, Data Synchronization Services, Smartphone and Software Services, Technology Investment and Acquisitions, Artificial Intelligence Research, Cloud Computing Services, Mobile Operating Systems, Online Retail Services, Streaming Media Services, Digital Payment Services, Wearable Technology Products, Digital Music Services, Professional Software Solutions</v>
    <v>Apple Inc. is an American multinational technology company headquartered in Cupertino, California. Apple is the largest technology company by revenue, totaling US$394.3 billion in 2022. , Apple is the world's biggest company by market capitalization. As of June 2022, Apple is the fourth-largest personal computer vendor by unit sales and second-largest mobile phone manufacturer. It is one of the Big Five American information technology companies, alongside Alphabet (known for Google), Amazon, Meta (known for Facebook), and Microsoft. Apple was founded as Apple Computer Company on April 1, 1976, by Steve Wozniak, Steve Jobs and Ronald Wayne to develop and sell Wozniak's Apple I personal computer. It was incorporated by Jobs and Wozniak as Apple Computer, Inc. in 1977. The company's second computer, the Apple II, became a best seller and one of the first mass-produced microcomputers. Apple went public in 1980 to instant financial success. The company developed computers featuring innovative graphical user interfaces, including the 1984 original Macintosh, announced that year in a critically acclaimed advertisement. By 1985, the high cost of its products, and power struggles between executives, caused problems. Wozniak stepped back from Apple amicably and pursued other ventures, while Jobs resigned bitterly and founded NeXT, taking some Apple employees with him.</v>
    <v>571401, 571501, 571801, 571301, 599701</v>
    <v>Retail - Electronics (Consumer / Office, No Off Premises Install/Repair), Retail - Audio / Video Media Sales / Rentals (Music / Movies / Etc), Retail - Electronics (Install / Repair Off Premises), Retail - Furniture / Appliances / Lighting Fixtures (New, No Install / Repair Off Premises), Retail - Cameras / Photography Supplies</v>
    <v/>
    <v>https://instagram.com/apple</v>
    <v>null</v>
    <v>4762, 4789, 4791, 4799, 9521, 9522, 4773, 3313, 4741, 4742, 4759</v>
    <v>Retail sale of music and video recordings in specialized stores, Retail sale via stalls and markets of other goods, Retail sale via mail order houses or via Internet, Other retail sale not in stores, stalls or markets, Repair of consumer electronics, Repair of household appliances and home and garden equipment, Other retail sale of new goods in specialized stores, Repair of electronic and optical equipment, Retail sale of computers, peripheral units, software and telecommunications equipment in specialized stores, Retail sale of audio and video equipment in specialized stores, Retail sale of electrical household appliances, furniture, lighting equipment and other household articles in specialized stores</v>
    <v/>
    <v>37.331404999999997</v>
    <v/>
    <v/>
    <v>https://linkedin.com/company/apple</v>
    <v>-122.0304185</v>
    <v>Electronics &amp; Appliances</v>
    <v>1</v>
    <v>Confidence score: 1 | Match Source: Company Commercial Name | Match Type: Exact | Value: Apple</v>
    <v xml:space="preserve">Confidence score:  | Match Source:  | Match Type:  | Country:  | Country Code:  | Region:  | City:  | Street:  | Street Number:  | Postcode:  | Latitude:  | Longitude: </v>
    <v/>
    <v xml:space="preserve">Confidence score:  | Match Source:  | Match Type:  | Value: </v>
    <v>Confidence score: 1 | Match Source: Main Domain | Match Type: Exact | Value: apple.com</v>
    <v>company_name | website</v>
    <v>47.41, 47.42, 47.63, 47.89, 47.91, 47.99, 95.21, 95.22, 47.76, 47.77, 47.78, 47.59, 47.54, 47.43, 33.13</v>
    <v>Retail sale of computers, peripheral units and software in specialised stores, Retail sale of telecommunications equipment in specialised stores, Retail sale of music and video recordings in specialised stores, Retail sale via stalls and markets of other goods, Retail sale via mail order houses or via Internet, Other retail sale not in stores, stalls or markets, Repair of consumer electronics, Repair of household appliances and home and garden equipment, Retail sale of flowers, plants, seeds, fertilisers, pet animals and pet food in specialised stores, Retail sale of watches and jewellery in specialised stores, Other retail sale of new goods in specialised stores, Retail sale of furniture, lighting equipment and other household articles in specialised stores, Retail sale of electrical household appliances in specialised stores, Retail sale of audio and video equipment in specialised stores, Repair of electronic and optical equipment</v>
    <v>449210</v>
    <v>Electronics and Appliance Retailers</v>
    <v/>
    <v/>
    <v>7380, 8006, 8008, 8010, 8013, 8017, 8018, 8044, 8047, 8072, 9519</v>
    <v>522</v>
    <v>+18005389696, +18774127753, +18774182573</v>
    <v>95014</v>
    <v>null</v>
    <v>+18774182573</v>
    <v>California</v>
    <v/>
    <v/>
    <v/>
    <v/>
    <v>0</v>
    <v>0</v>
    <v/>
    <v/>
    <v>394330013696</v>
    <v>Extracted</v>
    <v>Discover the innovative world of Apple and shop everything iPhone, iPad, Apple Watch, Mac, and Apple TV, plus explore accessories, entertainment, and expert device support.</v>
    <v>SV-PS | Professional &amp; Commercial Services</v>
    <v>SV | Services</v>
    <v>SV.3 | Consumer Services</v>
    <v>analytics: adobe analytics, cms: adobe experience manager, cms: skolengo - 2340.4.0, issue trackers: new relic, miscellaneous: webpack, issue trackers: sentry, ecommerce: fourthwall - 2340.4.0, rum: web-vitals, web frameworks: microsoft asp.net, javascript frameworks: react, miscellaneous: pwa, lms: skolengo - 2340.4.0, web servers: apache tomcat, javascript frameworks: svelte, javascript libraries: jquery - 2.1.4, security: hsts, ui frameworks: marko, javascript frameworks: jquery - 2.1.4, authentication: apple sign-in, miscellaneous: module federation, javascript frameworks: ember.js, javascript frameworks: moment.js, social login: apple sign-in, miscellaneous: vite, saas: adobe target - 2.3.2, personalisation: adobe target - 2.3.2, javascript libraries: select2, miscellaneous: open graph, maps: apple mapkit js, javascript libraries: jquery ui, javascript libraries: core-js - 2.6.12, web servers: apache, operating systems: windows server, seo tool: facebook friendly, programming languages: node.js, analytics: zipkin, javascript frameworks: jquery ui, ecommerce: fourthwall, ecommerce: cart functionality, web servers: iis, a/b testing: omniture adobe test and target, javascript libraries: jquery, dev tools: new relic, miscellaneous: jive, analytics: sitecatalyst, javascript frameworks: select2, databases: mariadb, javascript libraries: preact, cdn: cloudflare, javascript frameworks: prototype - 1.7, web frameworks: marko, analytics: new relic, javascript libraries: web-vitals, security: cloudflare bot management, javascript libraries: moment.js, javascript frameworks: mustache - 2.3.0, javascript frameworks: jquery, analytics: google analytics, programming languages: java</v>
    <v/>
    <v>https://twitter.com/apple</v>
    <v>20.12.2024</v>
    <v/>
    <v>https://www.apple.com/</v>
    <v>apple.com</v>
    <v>en</v>
    <v>com</v>
    <v>1976</v>
    <v>https://www.youtube.com/applesupport</v>
  </rv>
  <rv s="0">
    <v>Accenture</v>
    <v>0</v>
    <v>Accenture</v>
    <v>7</v>
    <v>Campus Kronberg</v>
    <v>1. Country: Germany | Country Code: DE | Region: Hesse | City: Kronberg im Taunus | Street: Campus Kronberg | Street Number: 1 | Postcode: 61476 | Latitude: 50.17500484999999 | Longitude: 8.527927947143464, 2. Country: United Kingdom | Country Code: GB | Region: England | City: London | Street: Mark Lane | Street Number: 70 | Postcode: EC3R 7NQ | Latitude: 51.5109978 | Longitude: -0.0800148, 3. Country: United States | Country Code: US | Region: New York | City: New York | Street: 6th Avenue | Street Number: 155 | Postcode: 10013 | Latitude: 40.72541046142578 | Longitude: -74.00469207763672, 4. Country: United States | Country Code: US | Region: District of Columbia | City: Washington | Street: Connecticut Avenue Northwest | Street Number: 800 | Postcode: 20006 | Latitude: 38.900390625 | Longitude: -77.03839874267578, 5. Country: United States | Country Code: US | Region: Illinois | City: Chicago | Street: West Madison Street | Street Number: 500 | Postcode: 60661 | Latitude: 41.8837890625 | Longitude: -87.6405258178711, 6. Country: United States | Country Code: US | Region: California | City: San Diego | Street: La Jolla Village Drive | Street Number: 4370 | Postcode: 92122 | Latitude: 32.87345886230469 | Longitude: -117.21100616455078, 7. Country: India | Country Code: IN | Region: Maharashtra | City: Mumbai | Street: Lal Bahadur Shastri Marg | Street Number:  | Postcode: 400079 | Latitude: 19.103370666503906 | Longitude: 72.92076110839844, 8. Country: India | Country Code: IN | Region: Karnataka | City: Bengaluru | Street: Kundalahalli Underpass | Street Number: bdc6c | Postcode: 560037 | Latitude: 12.955853462219238 | Longitude: 77.71471405029297, 9. Country: India | Country Code: IN | Region: Telangana | City: Khajaguda | Street: Treasure Island Gokarting Track | Street Number:  | Postcode: 500075 | Latitude: 17.39159845 | Longitude: 78.31938143167616, 10. Country: India | Country Code: IN | Region: Haryana | City: Gurugram | Street:  | Street Number:  | Postcode: 122017 | Latitude: 28.36276626586914 | Longitude: 76.91932678222656</v>
    <v>null</v>
    <v>Kronberg Im Taunus</v>
    <v>Accenture, Accentures, ACCENTURE SERVICES MOROCCO, Accenture Budapest Industry X</v>
    <v>25915f11-93e5-11eb-be3a-7f925cb94351</v>
    <v>Accenture PLC., Accenture India Private Limited, Accenture TiGital GmbH</v>
    <v>Accenture</v>
    <v/>
    <v>Public</v>
    <v>Germany</v>
    <v>DE</v>
    <v>24.11.2019</v>
    <v/>
    <v>dataprivacyofficer@accenture.com, investor.relations@accenture.com</v>
    <v>Extracted</v>
    <v>738000</v>
    <v>Digital Consultancy, Management Consulting Services</v>
    <v>Accenture, legally known as Accenture PLC., headquartered in Kronberg, Hesse, is a global management consulting firm. The company offers a wide range of services including strategy consulting, technology consulting, digital engineering, business operations management, and digital manufacturing. Accenture serves various industries such as aerospace and defense, automotive, banking, capital markets, chemicals, communications and media, consumer goods and services, energy, healthcare, high tech, insurance, life sciences, natural resources, public service, retail, software and platforms, travel, and utilities. The firm is recognized for its contributions to the development of AI-driven platforms and its commitment to responsible AI practices.</v>
    <v>https://www.facebook.com/accenture/</v>
    <v>Management Consulting, Artificial Intelligence Solutions, Data Analytics Services, Mobility Services, Business Process Outsourcing, Digital Marketing Services, Cloud Services, IT Consulting Services, Software Development Services, Strategy and Consulting, Cybersecurity Solutions, Operations Services, Technology Services, Interactive Experience Services</v>
    <v>Accenture plc is an Irish-American professional services company based in Dublin, specializing in information technology (IT) services and consulting. A Fortune Global 500 company, it reported revenues of $61.6 billion in 2022. Accenture's current clients include 91 of the Fortune Global 100 and more than three-quarters of the Fortune Global 500. , Accenture is considered the largest consulting firm in the world by number of employees. Julie Sweet has served as CEO of Accenture since 1 September 2019.</v>
    <v>641401, 641403, 641406, 641411, 641404</v>
    <v>Management Consultants, Operations Consultants, Strategic Consultants, Information Technology Consultants, Human Resource Consultants</v>
    <v/>
    <v>https://www.instagram.com/accenture/</v>
    <v>null</v>
    <v>7020</v>
    <v>Management consultancy activities</v>
    <v/>
    <v>50.175004849999993</v>
    <v/>
    <v/>
    <v>https://www.linkedin.com/company/accenture</v>
    <v>8.5279279471434641</v>
    <v>Other Professional Services</v>
    <v>1</v>
    <v>Confidence score: 1 | Match Source: Company Commercial Name | Match Type: Exact | Value: Accenture</v>
    <v xml:space="preserve">Confidence score:  | Match Source:  | Match Type:  | Country:  | Country Code:  | Region:  | City:  | Street:  | Street Number:  | Postcode:  | Latitude:  | Longitude: </v>
    <v/>
    <v xml:space="preserve">Confidence score:  | Match Source:  | Match Type:  | Value: </v>
    <v>Confidence score: 1 | Match Source: Main Domain | Match Type: Exact | Value: accenture.com</v>
    <v>company_name | website</v>
    <v>70.21, 70.22</v>
    <v>Public relations and communication activities, Business and other management consultancy activities</v>
    <v>541611</v>
    <v>Administrative Management and General Management Consulting Services</v>
    <v/>
    <v/>
    <v>8742</v>
    <v>458</v>
    <v>+13126930188, +49308904740, +35315064000, +33153235555, +19174529878, +43504009, +447500974814, +6583460316, +494961739499, +17039485162, +17039474404, +17039472571, +35314078203, +19174526561, +19735909920, +60327782300, +35316462000, +19174524417, +17039485150, +13012500660, +442045250485, +447952594784, +35314076000, +60379323211, +18582528208, +6626361616, +212522461950, +18778899009, +3618222000, +4961739499, +912222814000, +17804931074, +19174527714, +4961739498, +40372286000, +12166720266, +2304025300, +421259290290, +35924399932, +19733013135, +16303386426, +19174520845, +541143188500, +15714345003, +18584361900</v>
    <v>61476</v>
    <v>investor.relations@accenture.com</v>
    <v>+49308904740</v>
    <v>Hesse</v>
    <v/>
    <v/>
    <v/>
    <v/>
    <v>0</v>
    <v>0</v>
    <v/>
    <v/>
    <v>61599997952</v>
    <v>Extracted</v>
    <v>Accenture is an Ireland-based professional services company that provides solutions such as IT consulting and system integration for industries including retail and energy.</v>
    <v>TC-SI | Software &amp; IT Services</v>
    <v>TC | Technology &amp; Communications</v>
    <v>TC.1 | Technology</v>
    <v>analytics: adobe analytics, cms: adobe experience manager, security: recaptcha, customer data platform: adobe experience platform identity service, ssl/tls certificate authorities: digicert, tag managers: adobe experience platform launch, paas: amazon web services, cdn: cdnjs, security: hsts, video players: youtube, javascript libraries: lit-element - 3.1.2, javascript libraries: lodash - 4.17.21, miscellaneous: open graph, cookie compliance: onetrust, javascript libraries: lit-html - 2.1.2, javascript libraries: jquery - 1.12.4, javascript frameworks: gsap, javascript frameworks: adobe client data layer - 2.0.2, cdn: cloudflare, cdn: amazon cloudfront, javascript libraries: flickity, programming languages: java</v>
    <v/>
    <v>https://twitter.com/accenture</v>
    <v>01.01.2025</v>
    <v/>
    <v>https://www.accenture.com/</v>
    <v>accenture.com</v>
    <v>en</v>
    <v>com</v>
    <v>1989</v>
    <v>https://www.youtube.com/accenture</v>
  </rv>
  <rv s="0">
    <v>Air France</v>
    <v>0</v>
    <v>Air France</v>
    <v>7</v>
    <v/>
    <v>1. Country: France | Country Code: FR | Region: Ile-de-France | City: Paris | Street:  | Street Number:  | Postcode:  | Latitude:  | Longitude: , 2. Country: France | Country Code: FR | Region: Ile-de-France | City: Sarcelles | Street: Avenue Charles de Gaulle | Street Number: 2 | Postcode: 95700 | Latitude: 49.0006217956543 | Longitude: 2.5144155025482178, 3. Country: Cameroon | Country Code: CM | Region: Littoral | City: Douala | Street: Rue Joss | Street Number: 96 | Postcode:  | Latitude: 4.0453756 | Longitude: 9.6933864, 4. Country: Mexico | Country Code: MX | Region: Mexico City | City: Mexico City | Street: Aeropuerto Civil | Street Number:  | Postcode: 15620 | Latitude: 19.43682289123535 | Longitude: -99.08097076416016, 5. Country: Benin | Country Code: BJ | Region: Littoral | City: Cotonou | Street: Rue 12.164 | Street Number: 219 | Postcode: 6411 | Latitude: 6.354774475097656 | Longitude: 2.3961408138275146, 6. Country: Hong Kong | Country Code: HK | Region: Hong Kong | City: Hong Kong Island | Street: Man Kwong Street | Street Number:  | Postcode: 000000 | Latitude: 22.2868363 | Longitude: 114.1597301, 7. Country: Morocco | Country Code: MA | Region: Casablanca-Settat | City: Arrondissement d'Aîn-Chock مقاطعة عين الشق | Street:  | Street Number:  | Postcode: 20250 | Latitude: 33.54817581176758 | Longitude: -7.639981746673584, 8. Country: United States | Country Code: US | Region: Illinois | City: Chicago | Street: Mannheim Road | Street Number: 5600 | Postcode: 60666 | Latitude: 41.98124313354492 | Longitude: -87.8790512084961, 9. Country: United States | Country Code: US | Region: Massachusetts | City: Boston | Street: Harborside Drive | Street Number:  | Postcode: 02128 | Latitude: 42.36399459838867 | Longitude: -71.02519989013672, 10. Country: French Guiana | Country Code: GF | Region: French Guiana | City: Matoury | Street:  | Street Number:  | Postcode: 97351 | Latitude: 4.849671363830566 | Longitude: -52.32686996459961</v>
    <v>null</v>
    <v>Paris</v>
    <v>Air France, Atlas-Gruppe, Air Charter International, Société Aerienne Francaise d'Affretement</v>
    <v>bcecbc76-93e4-11eb-b89f-536884b3e7dd</v>
    <v>Société Air France S.A.</v>
    <v>Air France</v>
    <v/>
    <v>Private</v>
    <v>France</v>
    <v>FR</v>
    <v>24.11.2019</v>
    <v/>
    <v/>
    <v>Extracted</v>
    <v>84602</v>
    <v>Aviation Safety, Airline Pilots, Aircraft Supplies, Flight Attendants, Cargo Service, Transport Engineering, Revenue Optimization, Safety Systems, Ground Handling, Ground Operations</v>
    <v>Air France, legally known as Société Air France S.A., is a major airline headquartered in Paris, Ile-de-France. The company operates under the slogan "Fly Your Way" and is known for its extensive global network and long-haul routes. Air France is committed to reducing its carbon footprint and has implemented various measures to achieve this goal, including the use of alternative fuels and reducing fuel consumption. The airline's carbon emissions are primarily attributed to fuel combustion, with indirect emissions from the production and transportation of fuel accounting for approximately 17% of total emissions. Air France has reduced its total CO₂ emissions by 6% since 2005, despite a significant increase in traffic. The company also collaborates with other airlines, such as KLM, to enhance its environmental impact reduction strategies.</v>
    <v>https://facebook.com/airfrance</v>
    <v>Airport Lounge Services, International Air Transport, Ground Handling Services, Airline Alliance Membership, Airline Catering Services, Air Travel Booking, Aviation Safety Training, In-flight Entertainment, Air Cargo Services, Corporate Travel Solutions, Passenger Airline Services, Crew Management Services, Frequent Flyer Program, Flight Operation Services</v>
    <v>Air France (formally Société Air France, S.A.), stylised as AIRFRANCE, is the flag carrier of France headquartered in Tremblay-en-France. It is a subsidiary of the Air France–KLM Group and a founding member of the SkyTeam global airline alliance. , Air France serves 29 destinations in France and operates worldwide scheduled passenger and cargo services to 201 destinations in 78 countries (93 including overseas departments and territories of France) and also carried 46,803,000 passengers in 2019. The airline's global hub is at Charles de Gaulle Airport with Orly Airport as the primary domestic hub. Air France's corporate headquarters, previously in Montparnasse, Paris, are located on the grounds of Charles de Gaulle Airport, north of Paris. Air France was formed on 7 October 1933 from a merger of Air Orient, Air Union, Compagnie Générale Aéropostale, Compagnie Internationale de Navigation Aérienne (CIDNA), and Société Générale de Transport Aérien (SGTA). During the Cold War, from 1950 until 1990, it was one of the three main Allied scheduled airlines operating in Germany at West Berlin's Tempelhof and Tegel airports. In 1990, it acquired the operations of French domestic carrier Air Inter and international rival UTA – Union de Transports Aériens. It served as France's primary national flag carrier for seven decades prior to its 2003 merger with KLM.</v>
    <v>729801, 797001, 458001, 510401</v>
    <v>Travel Agencies, Ticket Agencies, Aircraft Maintenance / Repair / Storage (incl Hangars), Wholesale - Aircraft Supplies</v>
    <v/>
    <v>https://instagram.com/airfrance</v>
    <v>null</v>
    <v>5120</v>
    <v>Freight air transport</v>
    <v/>
    <v>0</v>
    <v/>
    <v/>
    <v>https://linkedin.com/company/air-france</v>
    <v>0</v>
    <v>Transport &amp; Warehousing</v>
    <v>1</v>
    <v>Confidence score: 1 | Match Source: Company Commercial Name | Match Type: Exact | Value: Air France</v>
    <v xml:space="preserve">Confidence score:  | Match Source:  | Match Type:  | Country:  | Country Code:  | Region:  | City:  | Street:  | Street Number:  | Postcode:  | Latitude:  | Longitude: </v>
    <v/>
    <v xml:space="preserve">Confidence score:  | Match Source:  | Match Type:  | Value: </v>
    <v>Confidence score: 1 | Match Source: Main Domain | Match Type: Exact | Value: airfrance.com</v>
    <v>company_name | website</v>
    <v>51.22, 51.21</v>
    <v>Space transport, Freight air transport</v>
    <v>481112</v>
    <v>Scheduled Freight Air Transportation</v>
    <v>481111</v>
    <v>Scheduled Passenger Air Transportation</v>
    <v>7405</v>
    <v>500</v>
    <v/>
    <v>null</v>
    <v>null</v>
    <v>null</v>
    <v>Ile-de-France</v>
    <v/>
    <v/>
    <v/>
    <v/>
    <v>0</v>
    <v>0</v>
    <v/>
    <v/>
    <v>17270026240</v>
    <v>Extracted</v>
    <v>Air France (formally Société Air France, S. A.), stylised as AIRFRANCE, is the flag carrier of France headquartered in Tremblay-en-France.</v>
    <v>TR-AL | Airlines</v>
    <v>TR | Transportation</v>
    <v>TR.1 | Air Transportation</v>
    <v>programming languages: typescript, miscellaneous: webpack, javascript frameworks: zone.js, javascript frameworks: angular - 16.2.5, rum: web-vitals, miscellaneous: pwa, cdn: akamai, security: hsts, miscellaneous: module federation, personalisation: optimizely, javascript libraries: core-js - 2.6.10, miscellaneous: open graph, a/b testing: optimizely, rum: dynatrace rum, analytics: dynatrace, ssl/tls certificate authorities: sectigo, security: akamai bot manager, javascript libraries: hammer.js - 2.0.7, javascript libraries: web-vitals</v>
    <v/>
    <v>https://twitter.com/airfrance</v>
    <v>28.10.2024</v>
    <v/>
    <v>https://www.airfrance.com/</v>
    <v>airfrance.com</v>
    <v>fr</v>
    <v>com</v>
    <v>1933</v>
    <v>https://www.youtube.com/user/airfranceonair</v>
  </rv>
  <rv s="0">
    <v>ALCIVIA</v>
    <v>0</v>
    <v>ALCIVIA</v>
    <v>7</v>
    <v>Landmark Drive</v>
    <v>1. Country: United States | Country Code: US | Region: Wisconsin | City: Village of Cottage Grove | Street: Landmark Drive | Street Number: 1401 | Postcode: 53527 | Latitude: 43.1008793 | Longitude: -89.1969728, 2. Country: United States | Country Code: US | Region: Wisconsin | City: Amery | Street: Birch Street East | Street Number: 116 | Postcode: 54001 | Latitude: 45.31269073486328 | Longitude: -92.36170959472656, 3. Country: United States | Country Code: US | Region: Wisconsin | City: Elmwood | Street: Omaha Avenue | Street Number: 404 | Postcode: 54740 | Latitude: 44.780471299999995 | Longitude: -92.1516889, 4. Country: United States | Country Code: US | Region: Wisconsin | City: Village of Cottage Grove | Street: Coffeytown Road | Street Number: 2582 | Postcode: 53527 | Latitude: 43.0650677 | Longitude: -89.19990639999999, 5. Country: United States | Country Code: US | Region: Wisconsin | City: Fall Creek | Street: Miami Avenue | Street Number: 211 | Postcode: 54742 | Latitude: 44.76446119999999 | Longitude: -91.2738457, 6. Country: United States | Country Code: US | Region: Wisconsin | City: Mondovi | Street: US Highway 10 | Street Number:  | Postcode: 54755 | Latitude: 44.57991179999999 | Longitude: -91.7101663, 7. Country: United States | Country Code: US | Region: Wisconsin | City: Burlington | Street: South Kane Street | Street Number: 638 | Postcode: 53105 | Latitude: 42.667255 | Longitude: -88.27619949999999, 8. Country: United States | Country Code: US | Region: Wisconsin | City: Durand | Street: Cooperative Lane | Street Number: 5453 | Postcode: 54736 | Latitude: 44.6059379 | Longitude: -91.8520126, 9. Country: United States | Country Code: US | Region: Wisconsin | City: Albany | Street: South Cincinnati Street | Street Number: 204 | Postcode: 53502 | Latitude: 42.70740542497601 | Longitude: -89.42962498814569, 10. Country: United States | Country Code: US | Region: Wisconsin | City: Fall River | Street: Seier Road | Street Number: n3220 | Postcode: 53932 | Latitude: 43.4088019 | Longitude: -89.1048147</v>
    <v>null</v>
    <v>Village Of Cottage Grove</v>
    <v>ALCIVIA, ALCIVIA - Genoa City Agronomy</v>
    <v>cc4ecec8-ff77-11eb-bf0d-33785130dc70</v>
    <v/>
    <v>ALCIVIA</v>
    <v/>
    <v>Private</v>
    <v>United States</v>
    <v>US</v>
    <v>17.08.2021</v>
    <v/>
    <v>info@alcivia.com, teammarketing@alcivia.com</v>
    <v>Extracted</v>
    <v>160</v>
    <v>Grains, Cash Bids, Opportunity Management, Crop Protection, Crop Nutrition, Delivery Service, Fees &amp; Scheduling, Grain Contracts, Technical Services, Animal Nutrition</v>
    <v>ALCIVIA - Fall Creek Grain is a grain elevator and agricultural cooperative located in Fall Creek, Wisconsin, United States.</v>
    <v>https://www.facebook.com/ALCIVIACOOP/</v>
    <v>Agricultural Cooperative, Propane Supplier, Grain Elevator, Seed Supplier, Soil Preparing, Soil Preparation Services, Plant Cultivating Services, Fertilizers Manufacturer, Energy Services, Plant Cultivating, Seeding Solutions, Current Energy Promotions, Medications And Supplements, Agronomy Services, Refined Fuel, Crop Protection, Programs and Equipment, Grain Opportunity Management, Store Pickup Service, Grain Services, Commodity Options, Petroleum and Petroleum Products Merchant Wholesalers, Non-profit Organization, Responsible Solutions, Country Store, Animal Nutrition Services, Grain Contracts, Agricultural Solutions Provider, Animal Feed Store, Ace Hardware</v>
    <v>ALCIVIA is a member owned cooperative community, providing expertise in agronomy, grain, animal nutrition, energy, and financing. We offer a wide variety of hybrids, crop nutrition options and crop protection solutions. Including: Soil and tissue sampling, Scouting, and seed solutions. We have the knowledge to deliver what you need for your fields. We offer a variety of animal nutrition products, delivery, and contracting options. Our dairy and beef nutritionists design unique nutritional plans to create innovative and flexible solutions to accomplish your goals.</v>
    <v>552501, 552101, 551503, 204201, 073302</v>
    <v>Gas Station - Self Serve (No Repairs), Gas Station - Full Serve (No Repairs), Retail- Lawn/Garden Equipment, Grain Products Manufacturing / Processing (incl Flour / Cereal), Pesticide / Herbicide Application (Outdoor)</v>
    <v/>
    <v>null</v>
    <v>null</v>
    <v>0111, 0116, 012, 0127, 0128, 0129, 0150, 0230, 1072</v>
    <v>Growing of cereals (except rice), leguminous crops and oil seeds, Growing of fibre crops, Growing of perennial crops, Growing of beverage crops, Growing of spices, aromatic, drug and pharmaceutical crops, Growing of other perennial crops, Mixed farming, Gathering of non-wood forest products, Manufacture of sugar</v>
    <v/>
    <v>43.100879300000003</v>
    <v/>
    <v/>
    <v>https://www.linkedin.com/company/alciviacoop</v>
    <v>-89.196972799999998</v>
    <v>Agriculture, Forestry, Fishing and Hunting</v>
    <v>1</v>
    <v>Confidence score: 1 | Match Source: Company Commercial Name | Match Type: Exact | Value: ALCIVIA</v>
    <v xml:space="preserve">Confidence score:  | Match Source:  | Match Type:  | Country:  | Country Code:  | Region:  | City:  | Street:  | Street Number:  | Postcode:  | Latitude:  | Longitude: </v>
    <v/>
    <v xml:space="preserve">Confidence score:  | Match Source:  | Match Type:  | Value: </v>
    <v>Confidence score: 1 | Match Source: Main Domain | Match Type: Exact | Value: alcivia.com</v>
    <v>company_name | website</v>
    <v>10.81, 01.28, 01.11, 01.27, 01.2, 01.5, 01.29, 02.3, 01.16</v>
    <v>Manufacture of sugar, Growing of spices, aromatic, drug and pharmaceutical crops, Growing of cereals (except rice), leguminous crops and oil seeds, Growing of beverage crops, Growing of perennial crops, Mixed farming, Growing of other perennial crops, Gathering of wild growing non-wood products, Growing of fibre crops</v>
    <v>111998</v>
    <v>All Other Miscellaneous Crop Farming</v>
    <v>424910</v>
    <v>Farm Supplies Merchant Wholesalers</v>
    <v>37</v>
    <v>26</v>
    <v>+16088193400, +17153043810, +16088193220, +16088193560, +17153043737, +17158772661, +16082519010, +16088193183, +17152734075, +16088395144, +12627672018, +12626426201, +18157452611, +17153043815</v>
    <v>53527</v>
    <v>info@alcivia.com</v>
    <v>+16088395144</v>
    <v>Wisconsin</v>
    <v/>
    <v/>
    <v/>
    <v/>
    <v>0</v>
    <v>0</v>
    <v/>
    <v/>
    <v>69005920</v>
    <v>Modelled</v>
    <v>ALCIVIA is a leading, member-owned agricultural and energy cooperative located in Wisconsin and serving customers in Wisconsin, Minnesota, Illinois, and Iowa.</v>
    <v>IF-EN | Engineering &amp; Construction Services</v>
    <v>IF | Infrastructure</v>
    <v>IF.2 | Infrastructure</v>
    <v>javascript libraries: core-js, javascript libraries: jquery ui - 1.13.2, javascript libraries: jquery - 3.6.3, miscellaneous: rss, ui frameworks: bootstrap, performance: performance lab - 2.6.0, performance: priority hints, javascript libraries: swiper, miscellaneous: webpack, advertising: simpli.fi, wordpress plugins: download monitor, wordpress plugins: elementor, seo: yoast seo, ui frameworks: bootstrap - 3.4.1, wordpress plugins: svg support, form builders: formidable form, font scripts: google font api, wordpress plugins: performance lab - 2.6.0, analytics: google analytics - GA4, security: hsts, wordpress plugins: elementor - 3.16.5, databases: mysql, miscellaneous: module federation, seo: yoast seo - 21.3, cdn: google hosted libraries, miscellaneous: open graph, wordpress plugins: yoast seo - 21.3, wordpress plugins: download monitor - 4.8.8, javascript libraries: jquery ui, javascript libraries: core-js - 3.0.0, surveys: formidable form, web servers: apache http server, javascript libraries: jquery migrate - 3.4.1, cms: wordpress, blogs: wordpress, javascript libraries: jquery, analytics: facebook pixel, performance: performance lab, wordpress plugins: yoast seo, programming languages: php, javascript libraries: jquery migrate, page builders: elementor, wordpress plugins: formidable form, analytics: google analytics, wordpress plugins: performance lab, page builders: elementor - 3.16.5</v>
    <v/>
    <v>null</v>
    <v>25.11.2024</v>
    <v/>
    <v>https://www.alcivia.com/</v>
    <v>alcivia.com</v>
    <v>en</v>
    <v>com</v>
    <v>1933</v>
    <v>null</v>
  </rv>
  <rv s="0">
    <v>Alon USA</v>
    <v>0</v>
    <v>Alon USA</v>
    <v>7</v>
    <v>Commerce Way</v>
    <v>1. Country: United States | Country Code: US | Region: Tennessee | City: Brentwood | Street: Commerce Way | Street Number: 7102 | Postcode: 37027 | Latitude: 35.97028379493557 | Longitude: -86.80924077792224</v>
    <v>null</v>
    <v>Brentwood</v>
    <v>Alon USA</v>
    <v>74968471-93e4-11eb-8ad6-7326edce8d21</v>
    <v>ALON USA Energy Inc</v>
    <v>Alon USA</v>
    <v/>
    <v>Private</v>
    <v>United States</v>
    <v>US</v>
    <v>24.11.2019</v>
    <v/>
    <v/>
    <v>Extracted</v>
    <v>250</v>
    <v>Petroleum Marketing, Merchandising &amp; Marketing, Retail Branding, Oil &amp; Energy</v>
    <v>Alon is an independent refiner and marketer of petroleum products. They focus on growth and innovation to meet the energy and environmental needs of today. With operations in refining, asphalt, and retail/branded marketing, Alon aims to share best practices and expertise across their family of companies. They provide exceptional value and service to customers by leveraging their experience in merchandising, marketing, and technology across their business lines.</v>
    <v>null</v>
    <v>Flash Objects, Legitimate Interests, Web Beacons, Branded Retail Operations, Asphalt Refining and Marketing, Refining and Supplying Petroleum Products, Pixel Tags, Personalized Advertisements, Best Practices Sharing, Technology Services</v>
    <v>Alon is an independent refiner and marketer of petroleum products focused on growth and innovation to meet both the energy and environmental needs of today. With refining, asphalt and retail/branded marketing operations across the western and south-central regions of the United States, there is a concentrated effort to share best practices and expertise across the Alon family of companies. We provide exceptional value and service to all our customers by leveraging our significant experience in merchandising, marketing and technology across our business lines.</v>
    <v/>
    <v/>
    <v/>
    <v>null</v>
    <v>null</v>
    <v/>
    <v/>
    <v/>
    <v>35.970283794935568</v>
    <v/>
    <v/>
    <v>http://www.linkedin.com/company/alon-usa</v>
    <v>-86.809240777922241</v>
    <v>Resources &amp; Energy</v>
    <v>1</v>
    <v>Confidence score: 1 | Match Source: Company Commercial Name | Match Type: Exact | Value: Alon USA</v>
    <v xml:space="preserve">Confidence score:  | Match Source:  | Match Type:  | Country:  | Country Code:  | Region:  | City:  | Street:  | Street Number:  | Postcode:  | Latitude:  | Longitude: </v>
    <v/>
    <v xml:space="preserve">Confidence score:  | Match Source:  | Match Type:  | Value: </v>
    <v>Confidence score: 1 | Match Source: Main Domain | Match Type: Exact | Value: alonusa.com</v>
    <v>company_name | website</v>
    <v/>
    <v/>
    <v>undefined</v>
    <v>undefined</v>
    <v/>
    <v/>
    <v/>
    <v>1</v>
    <v>+16157716701</v>
    <v>37027</v>
    <v>null</v>
    <v>+16157716701</v>
    <v>Tennessee</v>
    <v/>
    <v/>
    <v/>
    <v/>
    <v>0</v>
    <v>0</v>
    <v/>
    <v/>
    <v>3900000000</v>
    <v>Extracted</v>
    <v>Alon is an independent refiner and marketer of petroleum products focused on growth and innovation to meet both the energy and environmental needs of today.</v>
    <v>undefined | undefined</v>
    <v>undefined | undefined</v>
    <v>undefined | undefined</v>
    <v>domain parking: godaddy domain parking, web servers: openresty, javascript frameworks: react, reverse proxies: nginx, javascript libraries: core-js - 3.32.1, web servers: nginx</v>
    <v/>
    <v>https://twitter.com/alonbenefits</v>
    <v>28.11.2024</v>
    <v/>
    <v>https://www.alonusa.com/</v>
    <v>alonusa.com</v>
    <v>en</v>
    <v>com</v>
    <v>2000</v>
    <v>null</v>
  </rv>
  <rv s="0">
    <v>AlphaSights</v>
    <v>0</v>
    <v>AlphaSights</v>
    <v>7</v>
    <v>Queenhithe</v>
    <v xml:space="preserve">1. Country: United Kingdom | Country Code: GB | Region: England | City: London | Street: Queenhithe | Street Number: Thames Court, 1 | Postcode: EC4V 3DX | Latitude: 51.5108247 | Longitude: -0.094727, 2. Country: Hong Kong | Country Code: HK | Region: Hong Kong | City: Hong Kong Island | Street: King's Road | Street Number: 979 | Postcode: 999077 | Latitude: 22.2868817 | Longitude: 114.21090295356066, 3. Country: United States | Country Code: US | Region: New York | City: New York | Street: Park Avenue | Street Number: 100 | Postcode: 10017 | Latitude: 40.751338450000006 | Longitude: -73.97900047190298, 4. Country: United States | Country Code: US | Region: California | City: San Francisco | Street: California Street | Street Number: 351 | Postcode: 94104 | Latitude: 37.7928741 | Longitude: -122.40076882949751, 5. Country: China | Country Code: CN | Region: Shanghai | City: Shanghai | Street: South Huangpi Road | Street Number: 838 | Postcode: 200025 | Latitude: 31.2129811 | Longitude: 121.471867, 6. Country: Germany | Country Code: DE | Region: Hamburg | City: Hamburg | Street: Gerhofstraße | Street Number: 1-3 | Postcode: 20354 | Latitude: 53.5544073 | Longitude: 9.9893201, 7. Country: South Korea | Country Code: KR | Region: Seoul | City: Seoul | Street: Eulji-ro 5-gil | Street Number: 19, 지하2층 (수하동) | Postcode: 04539 | Latitude: 37.5670582 | Longitude: 126.9839928, 8. Country: Japan | Country Code: JP | Region: Tokyo | City: Tokyo | Street: Sotobori-dori | Street Number: 8/f | Postcode: 105-0003 | Latitude: 35.6695926 | Longitude: 139.751577, 9. Country: United Arab Emirates | Country Code: AE | Region: Dubai | City: Dubai | Street:  | Street Number:  | Postcode:  | Latitude:  | Longitude: </v>
    <v>null</v>
    <v>London</v>
    <v>AlphaSights, AlphaSightsについて, AlphaSights는, AlphaSightsは</v>
    <v>d411b950-93e4-11eb-919a-b3f9a5ad205c</v>
    <v>AlphaSights Ltd.</v>
    <v>AlphaSights</v>
    <v/>
    <v>Private</v>
    <v>United Kingdom</v>
    <v>GB</v>
    <v>24.11.2019</v>
    <v/>
    <v>admin@alphasights.com, dpo@alphasights.com</v>
    <v>Extracted</v>
    <v>1000</v>
    <v>Professional Services</v>
    <v>AlphaSights is an information services company based in London. They specialize in connecting clients with experts in various fields such as management &amp; strategy consulting, investment management, private equity, corporate and professional services firms. Their clients come from a range of industries including technology, industrials, consumer goods, telecommunications, utilities, financial services, healthcare, consumer services, basic materials, and oil and gas. AlphaSights has offices in London, New York, Hamburg, Dubai, Hong Kong, San Francisco, Shanghai, Seoul, and Tokyo.</v>
    <v>https://www.facebook.com/alphasightsglobal/</v>
    <v>Decision-making Support, Global Information Broker, Investment Decision Support, Custom Research Solutions, Market Intelligence Services, Professional Information Services, Knowledge Search Services, Client Service Operations, Expert Network Consulting, Corporate Strategy Insights, Professional Learning Services, Industry Analysis Provision, Advisory Network Facilitation, Due Diligence Research</v>
    <v>AlphaSights is an information services company, specializing in connecting clients with experts, sometimes referred to as an expert network. The company's clients include professionals operating in management &amp; strategy consulting, investment management, private equity, corporate and professional services firms with interests in a range of markets including technology, industrials, consumer goods, telecommunications, utilities, financial services, healthcare, consumer services, basic materials, and oil and gas. AlphaSights is headquartered in London and has offices in New York, Hamburg, Dubai, Hong Kong, San Francisco, Shanghai, Seoul, and Tokyo.</v>
    <v>641401, 641403, 641405, 641411, 740501</v>
    <v>Management Consultants, Operations Consultants, Marketing Consultants, Information Technology Consultants, Employment Agencies</v>
    <v/>
    <v>https://www.instagram.com/alphasights/</v>
    <v>null</v>
    <v>6630, 6619</v>
    <v>Fund management activities, Other activities auxiliary to financial service activities</v>
    <v/>
    <v>51.510824700000001</v>
    <v/>
    <v/>
    <v>https://www.linkedin.com/company/alphasights</v>
    <v>-9.4727000000000006E-2</v>
    <v>Advertising &amp; Marketing</v>
    <v>1</v>
    <v>Confidence score: 1 | Match Source: Company Commercial Name | Match Type: Exact | Value: AlphaSights</v>
    <v xml:space="preserve">Confidence score:  | Match Source:  | Match Type:  | Country:  | Country Code:  | Region:  | City:  | Street:  | Street Number:  | Postcode:  | Latitude:  | Longitude: </v>
    <v/>
    <v xml:space="preserve">Confidence score:  | Match Source:  | Match Type:  | Value: </v>
    <v>Confidence score: 1 | Match Source: Main Domain | Match Type: Exact | Value: alphasights.com</v>
    <v>company_name | website</v>
    <v>66.3, 66.19</v>
    <v>Fund management activities, Other activities auxiliary to financial services, except insurance and pension funding</v>
    <v>523940</v>
    <v>Portfolio Management and Investment Advice</v>
    <v/>
    <v/>
    <v>8742</v>
    <v>9</v>
    <v>+82260220550, +81342131610, +16282035333, +12122319020, +85234914629, +442073999750, +494079729545, +862131755230, +18883691693, +862133255411, +97146652120</v>
    <v>EC4V 3DX</v>
    <v>admin@alphasights.com</v>
    <v>+12122319020</v>
    <v>England</v>
    <v/>
    <v/>
    <v/>
    <v/>
    <v>0</v>
    <v>0</v>
    <v/>
    <v/>
    <v>209618288</v>
    <v>Modelled</v>
    <v>We provide frictionless access to expert knowledge, focusing relentlessly on one thing: helping our clients unlock knowledge advantage.</v>
    <v>TC-SI | Software &amp; IT Services</v>
    <v>TC | Technology &amp; Communications</v>
    <v>TC.1 | Technology</v>
    <v>analytics: matomo analytics, javascript libraries: core-js, caching: wp rocket, javascript libraries: lit-html, ui frameworks: bootstrap, reviews: trustpilot, seo: yoast seo, miscellaneous: pwa, rum: cloudflare browser insights, miscellaneous: lottiefiles, security: hsts, miscellaneous: http/3, databases: mysql, video players: wistia, font scripts: typekit, analytics: hubspot analytics, miscellaneous: open graph, seo: yoast seo premium, cdn: jsdelivr, translation: wpml, cookie compliance: cookieyes, cms: wordpress, blogs: wordpress, analytics: cloudflare browser insights, javascript libraries: splide, tag managers: google tag manager, javascript libraries: jquery, wordpress plugins: wpml, javascript libraries: lit-element, marketing automation: hubspot, wordpress plugins: wp rocket, cdn: cloudflare, wordpress plugins: yoast seo, programming languages: php, cookie compliance: hubspot cookie policy banner</v>
    <v/>
    <v>https://twitter.com/alphasights</v>
    <v>15.12.2024</v>
    <v/>
    <v>https://www.alphasights.com/</v>
    <v>alphasights.com</v>
    <v>en</v>
    <v>com</v>
    <v>2008</v>
    <v>https://www.youtube.com/c/Alphasights1</v>
  </rv>
  <rv s="0">
    <v>The Economist</v>
    <v>0</v>
    <v>The Economist</v>
    <v>7</v>
    <v/>
    <v>1. Country: United States | Country Code: US | Region: Colorado | City: Denver | Street:  | Street Number:  | Postcode: 80218 | Latitude: 39.73123329677075 | Longitude: -104.97186841200961</v>
    <v>null</v>
    <v>Denver</v>
    <v>The Economist</v>
    <v>95efa830-93e4-11eb-a746-fdabd18be9c6</v>
    <v/>
    <v>The Economist</v>
    <v/>
    <v>Private</v>
    <v>United States</v>
    <v>US</v>
    <v>29.09.2020</v>
    <v/>
    <v/>
    <v>Modelled</v>
    <v>15</v>
    <v/>
    <v>The Economist, legally known as The Economist in Denver CO., is a residential property located in the Uptown neighborhood of Denver, Colorado. The property offers a variety of studio and one-bedroom apartments with modern amenities, including stainless steel appliances, in-home washer and dryers, and a rooftop deck/patio with city and mountain views. Residents can enjoy additional features such as controlled entry, bike storage, and a fitness center. The Economist is situated near various dining and entertainment options, public transportation, and outdoor recreational areas, including City Park and Cheesman Park.</v>
    <v>https://www.facebook.com/theeconomistapts/</v>
    <v>Roof Top Deck/patio, Minimalist City Living Options, On-site Fitness Room, Stainless Steel Appliances, Bike Storage, Community Room with Patio, Real Estate, Controlled Entry, In-home Washer/dryer, L Apartments for Rent</v>
    <v>At The Economist, you're right at home in Denver's Uptown neighborhood. Located in the Uptown neighborhood of Denver, Colorado, The Economist offers minimalist city living options—putting you 8 minutes away from the heart of Denver. Our newly constructed building offers a variety of stunning floorplans and amazing amenities. Choose from chic micro studio and one-bedroom floorplan options, whichever fits your lifestyle. As a resident, you'll enjoy stainless steel appliances, in-home washer and dryers, and more, as well as a gorgeous roof top deck/patio with city and mountain views, controlled entry, bike storage, and a fitness center. Indulge in breathtaking cityscape and mountain views on our rooftop deck, take advantage of our onsite fitness room for convenient workouts, host family or friends in our community room/patio, and so much more. Grab a bite with family or friends at nearby Rocky Fin Poke Bar or Humboldt Kitchen and Bar. Swing by Vine Street Pub &amp; Brewery or Charlie's Denver for a drink, or if coffee's more your style, ride over to Thump Coffee or Starbucks.</v>
    <v>271001, 399101, 663301, 518001, 651101</v>
    <v>Newspaper / Magazine Publishing / Printing, Building Owner - Multiple Occupancy - Mixed-Use Commercial, Building Owner - Multiple Occupancy - Warehouse / Wholesale, Wholesale - Newspapers / Periodicals / Books, Building Owner - Multiple Occupancy - Office</v>
    <v/>
    <v>https://www.instagram.com/economistbyavanti/</v>
    <v>null</v>
    <v>6810</v>
    <v>Real estate activities with own or leased property</v>
    <v/>
    <v>0</v>
    <v/>
    <v/>
    <v>null</v>
    <v>0</v>
    <v>Real Estate</v>
    <v>0.77</v>
    <v>Confidence score: 1 | Match Source: Company Commercial Name | Match Type: Exact | Value: The Economist</v>
    <v xml:space="preserve">Confidence score: 0.25 | Match Source: Primary | Match Type: Exact | Country:  | Country Code:  | Region:  | City:  | Street:  | Street Number:  | Postcode:  | Latitude:  | Longitude: </v>
    <v/>
    <v xml:space="preserve">Confidence score:  | Match Source:  | Match Type:  | Value: </v>
    <v xml:space="preserve">Confidence score:  | Match Source:  | Match Type:  | Value: </v>
    <v>company_name | location</v>
    <v>68.1, 68.2</v>
    <v>Buying and selling of own real estate, Rental and operating of own or leased real estate</v>
    <v>531110</v>
    <v>Lessors of Residential Buildings and Dwellings</v>
    <v/>
    <v/>
    <v>9015</v>
    <v>1</v>
    <v>+17205006879</v>
    <v>80218</v>
    <v>marketing@avantiresidential.com</v>
    <v>+17205006879</v>
    <v>Colorado</v>
    <v/>
    <v/>
    <v/>
    <v/>
    <v>0</v>
    <v>0</v>
    <v/>
    <v/>
    <v>5090011</v>
    <v>Modelled</v>
    <v>Check for available apartment homes at The Economist in Denver, CO. View floor plans, photos, and community amenities. Make The Economist your new home.</v>
    <v>IF-RS | Real Estate Services</v>
    <v>IF | Infrastructure</v>
    <v>IF.3 | Real Estate</v>
    <v>javascript libraries: core-js, ui frameworks: bootstrap, miscellaneous: webpack, marketing automation: signal, advertising: appnexus, web frameworks: microsoft asp.net, miscellaneous: pwa, rum: cloudflare browser insights, font scripts: google font api, security: hsts, tag managers: signal, miscellaneous: module federation, analytics: cloudflare browser insights, tag managers: google tag manager, analytics: facebook pixel, cdn: cloudflare, security: cloudflare bot management, analytics: google analytics</v>
    <v/>
    <v>null</v>
    <v>07.11.2024</v>
    <v/>
    <v>https://www.theeconomistbyavanti.com/</v>
    <v>theeconomistbyavanti.com</v>
    <v>en</v>
    <v>com</v>
    <v>0</v>
    <v>null</v>
  </rv>
  <rv s="0">
    <v>Veridion</v>
    <v>0</v>
    <v>Veridion</v>
    <v>7</v>
    <v/>
    <v>1. Country: Romania | Country Code: RO | Region: Bucharest | City: Bucharest | Street:  | Street Number:  | Postcode: 010051 | Latitude: 44.437477290909094 | Longitude: 26.103071654545452, 2. Country: Romania | Country Code: RO | Region: Bucharest | City: Bucharest | Street: Calea Floreasca | Street Number: 246C | Postcode: 014476 | Latitude: 44.4774927 | Longitude: 26.105435200000002</v>
    <v>null</v>
    <v>Bucharest</v>
    <v>Veridion, Veridion API Docs</v>
    <v>f76a4402-fbe2-11ec-ada8-ad2ba305cba6</v>
    <v>Dataworks Research SRL.</v>
    <v>Veridion</v>
    <v/>
    <v>Private</v>
    <v>Romania</v>
    <v>RO</v>
    <v>14.04.2022</v>
    <v/>
    <v>privacy@veridion.com, directory@veridion.com, sales@veridion.com</v>
    <v>Modelled</v>
    <v>75</v>
    <v>Data Delivery, Data Consultancy, Machine Learning Algorithms, Data And Tools, Statistics &amp; Data, Predictive Modelling, Data Exploration, Load Balancers, Search API, User Experience</v>
    <v>Veridion, legally known as Soleadify Inc., is a company based in Bucharest, Romania, specializing in providing AI-curated business and firmographic data. The company offers over 60 data points on more than 80 million companies, catering to various industries such as procurement, insurance, market intelligence, and ESG. Veridion's data is designed to support business decision automation, risk management, and data-driven growth. The company's APIs enable real-time data access, supplier risk monitoring, and automated business validation, aiming to enhance accuracy and reliability in data-driven decision-making.</v>
    <v>https://www.facebook.com/veridioncom/</v>
    <v>Apis of Ai-curated Business Data, Firmographic Data Provider Services, Business Data Enrichment, Cockpit Assembly Turnkey Manufacturing, In-depth Market Intelligence, Procurement Insights Provider, Artificial Intelligence and Machine Learning Utilization, Accurate Classification and Insights, Company Profiles, Custom Programming Services, Complex Search API, Unprecedented Coverage of Private Companies, Data Analysis Services, Business Decision Automation Services, Supplier Risk Management, Software Development and Implementation of Software, Commercial Underwriting Services, Insurance Insights Supplier, Tailored Software Solutions</v>
    <v>Veridion provides business data enrichment with unprecedented coverage of private companies, accurate classification and in-depth insights based on real-time updates, for procurement, insurance, market intelligence and more. Always driven by the complexity of AI and Machine Learning, we build more efficient ways of getting more data and get more out of it. Urged on reliability and complete-ness, our datasets have yet to be beaten in terms of accuracy and classification by industry mammoths. The people at Veridion are committed to enrich your organization with the best possible data to break new business ground with your private companies.</v>
    <v/>
    <v/>
    <v/>
    <v>https://www.instagram.com/veridion_data/</v>
    <v>null</v>
    <v>6201</v>
    <v>Computer programming activities</v>
    <v/>
    <v>0</v>
    <v/>
    <v/>
    <v>https://www.linkedin.com/company/veridiondata</v>
    <v>0</v>
    <v>IT&amp;C Services</v>
    <v>0.82</v>
    <v>Confidence score: 1 | Match Source: Company Commercial Name | Match Type: Exact | Value: Veridion</v>
    <v xml:space="preserve">Confidence score: 0.4 | Match Source: Primary | Match Type: Exact | Country:  | Country Code:  | Region:  | City:  | Street:  | Street Number:  | Postcode:  | Latitude:  | Longitude: </v>
    <v/>
    <v xml:space="preserve">Confidence score:  | Match Source:  | Match Type:  | Value: </v>
    <v xml:space="preserve">Confidence score:  | Match Source:  | Match Type:  | Value: </v>
    <v>company_name | location</v>
    <v>62.01</v>
    <v>Computer programming activities</v>
    <v>541511</v>
    <v>Custom Computer Programming Services</v>
    <v/>
    <v/>
    <v>8810</v>
    <v>2</v>
    <v>+40729032361</v>
    <v>010051</v>
    <v>sales@veridion.com</v>
    <v>+40729032361</v>
    <v>Bucharest</v>
    <v/>
    <v/>
    <v/>
    <v/>
    <v>0</v>
    <v>0</v>
    <v/>
    <v/>
    <v>2000000</v>
    <v>Extracted</v>
    <v>Provider of APIs of AI-curated business and firmographic data with over 60 data points on over 80M companies for business decision automation.</v>
    <v>TC-SI | Software &amp; IT Services</v>
    <v>TC | Technology &amp; Communications</v>
    <v>TC.1 | Technology</v>
    <v/>
    <v/>
    <v>https://twitter.com/veridiondata</v>
    <v>31.12.2024</v>
    <v/>
    <v>https://veridion.com/</v>
    <v>veridion.com</v>
    <v>en</v>
    <v>com</v>
    <v>2019</v>
    <v>https://www.youtube.com/@veridiondata</v>
  </rv>
  <rv s="0">
    <v>Cisco</v>
    <v>0</v>
    <v>Cisco</v>
    <v>7</v>
    <v>West Tasman Drive</v>
    <v xml:space="preserve">1. Country: United States | Country Code: US | Region: California | City: San Jose | Street: West Tasman Drive | Street Number: 175 | Postcode: 95134 | Latitude: 37.4095694 | Longitude: -121.95165671227188, 2. Country: United States | Country Code: US | Region: Texas | City: Richardson | Street: President George Bush Highway | Street Number: 2250 | Postcode: 75082 | Latitude: 32.990840911865234 | Longitude: -96.66841125488281, 3. Country: India | Country Code: IN | Region: Karnataka | City: Bengaluru | Street: Gear School Road | Street Number: BGL-12 | Postcode: 560103 | Latitude: 12.935752868652344 | Longitude: 77.6962890625, 4. Country: United States | Country Code: US | Region: California | City: Santa Clara | Street: Lawson Lane | Street Number: 2225 | Postcode: 95054 | Latitude: 37.375824449999996 | Longitude: -121.96270881503031, 5. Country: India | Country Code: IN | Region: Tamil Nādu | City: Chennai | Street:  | Street Number:  | Postcode: 600031 | Latitude: 12.944260333333332 | Longitude: 80.17942701666666, 6. Country: Colombia | Country Code: CO | Region: Antioquia | City: Medellín | Street: Calle 7 | Street Number: #39-215 | Postcode: 050020 | Latitude: 6.2060627937316895 | Longitude: -75.57109069824219, 7. Country: United States | Country Code: US | Region: California | City: San Jose | Street: East Tasman Drive | Street Number: 275 | Postcode: 95134 | Latitude: 37.4141895 | Longitude: -121.93351870000001, 8. Country: United States | Country Code: US | Region: North Carolina | City: Morrisville | Street: Davis Drive | Street Number: 2 | Postcode: 27560 | Latitude: 35.83939743041992 | Longitude: -78.85572814941406, 9. Country: Netherlands | Country Code: NL | Region: North Holland | City: Amsterdam | Street:  | Street Number:  | Postcode:  | Latitude:  | Longitude: , 10. Country: United States | Country Code: US | Region: North Carolina | City: Raleigh | Street:  | Street Number:  | Postcode:  | Latitude:  | Longitude: </v>
    <v>null</v>
    <v>San Jose</v>
    <v>Cisco, Cisco Systems, Cisco Umbrella</v>
    <v>6ea6bc00-b070-11ed-879e-d954e6cdd1c6</v>
    <v>CISCO, L.L.C.</v>
    <v>Cisco</v>
    <v>Active</v>
    <v>Public</v>
    <v>United States</v>
    <v>US</v>
    <v>23.11.2019</v>
    <v/>
    <v>dmcaagent@cisco.com</v>
    <v>Extracted</v>
    <v>83300</v>
    <v>Hybrid Clouds, Enterprise Networking, Networking Software, Converged Infrastructure, Cisco Security</v>
    <v>Cisco, legally known as Cisco Systems Inc., headquartered in San Jose, California, is a global technology leader specializing in software, networking, and cybersecurity solutions. The company offers a wide range of products and services including networking, security, collaboration, computing, and observability. Cisco's portfolio includes hardware, software, and services designed to enhance network operations, data center security, and enterprise IT management. The company serves various industries such as education, financial services, government, healthcare, manufacturing, and retail, providing tailored solutions to meet diverse business needs.</v>
    <v>https://www.facebook.com/Cisco/</v>
    <v>Networking Hardware Provider, Service Provider Networking, Wireless Technology Services, Telecommunications Equipment, Optical Networking Components, Network Security Products, Data Center Infrastructure, Technical Support Services, Internet of Things Technology, Network Management Applications, Cloud Computing Services, Networking Software Solutions, Network Access Control, Enterprise Networking Systems</v>
    <v>Cisco Systems, Inc., commonly known as Cisco, is an American-based multinational digital communications technology conglomerate corporation headquartered in San Jose, California. Cisco develops, manufactures, and sells networking hardware, software, telecommunications equipment and other high-technology services and products. Cisco specializes in specific tech markets, such as the Internet of Things (IoT), domain security, videoconferencing, and energy management with leading products including Webex, OpenDNS, Jabber, Duo Security, and Jasper. Cisco is one of the largest technology companies in the world ranking 74 on the Fortune 100 with over $51 billion in revenue and nearly 80,000 employees. Cisco Systems was founded in December 1984 by Leonard Bosack and Sandy Lerner, two Stanford University computer scientists who had been instrumental in connecting computers at Stanford. They pioneered the concept of a local area network (LAN) being used to connect distant computers over a multiprotocol router system. By the time the company went public in 1990, Cisco had a market capitalization of $224 million; by the end of the dot-com bubble in the year 2000, this had increased to $500 billion, surpassing Microsoft as the world's most valuable company. As of December 2021, Cisco had a market capitalization of around $267 billion.</v>
    <v>641411, 740808, 740810, 740809, 641406</v>
    <v>Information Technology Consultants, Cloud Computing, Software Implementation Integration, Technology Customer Support Services (For others), Strategic Consultants</v>
    <v>1997-12-30</v>
    <v>https://www.instagram.com/cisco/</v>
    <v>null</v>
    <v>6209</v>
    <v>Other information technology and computer service activities</v>
    <v>US-AZ</v>
    <v>37.409569400000002</v>
    <v>Domestic LLC</v>
    <v/>
    <v>https://www.linkedin.com/company/cisco</v>
    <v>-121.95165671227188</v>
    <v>IT&amp;C Services</v>
    <v>0.8</v>
    <v>Confidence score: 1 | Match Source: Company Legal Name | Match Type: Exact | Value: CISCO, L.L.C.</v>
    <v xml:space="preserve">Confidence score: 0.25 | Match Source: Registered | Match Type: Exact | Country:  | Country Code:  | Region:  | City:  | Street:  | Street Number:  | Postcode:  | Latitude:  | Longitude: </v>
    <v/>
    <v xml:space="preserve">Confidence score:  | Match Source:  | Match Type:  | Value: </v>
    <v xml:space="preserve">Confidence score:  | Match Source:  | Match Type:  | Value: </v>
    <v>company_name | location</v>
    <v>62.09</v>
    <v>Other information technology and computer service activities</v>
    <v>541519</v>
    <v>Other Computer Related Services</v>
    <v/>
    <v/>
    <v>8810</v>
    <v>215</v>
    <v>+18005536387, +14089062726, +17738605828, +18666061866, +442088244283, +19252097907, +18005532447, +17702362181, +18337742726</v>
    <v>95134</v>
    <v>kmchale@cisco.com</v>
    <v>+18005536387</v>
    <v>California</v>
    <v>North Donner Avenue</v>
    <v>Pima County</v>
    <v>United States</v>
    <v>US</v>
    <v>32.248358412900316</v>
    <v>-110.74028935282196</v>
    <v>Arizona</v>
    <v>L08266522</v>
    <v>51560001536</v>
    <v>Extracted</v>
    <v>Cisco is a worldwide technology leader. Our purpose is to power an inclusive future for all through software, networking, security, computing, and more solutions.</v>
    <v>TC-TL | Telecommunication Services</v>
    <v>TC | Technology &amp; Communications</v>
    <v>TC.4 | Telecommunications</v>
    <v>javascript libraries: jquery - 2.2.4, javascript frameworks: jquery - 3.6.0, personalisation: adobe target - 1.7.1, javascript libraries: lodash, analytics: adobe analytics, analytics: soasta mpulse, web server extensions: openssl - 1.0.2k, cms: adobe experience manager, javascript libraries: lit-element - 4.1.0, rum: akamai mpulse, javascript libraries: jquery - 1.10.2, ecommerce: salesforce commerce cloud, customer data platform: adobe experience platform identity service, cms: lithium, rum: boomerang, javascript frameworks: angularjs, paas: amazon web services, javascript frameworks: lo-dash, cdn: akamai, miscellaneous: onetrust, security: hsts, advertising networks: tealium, lead generation: salesforce, crm: salesforce, miscellaneous: optanon, reverse proxy: nginx, javascript frameworks: moment.js, video players: brightcove, javascript libraries: zepto, javascript libraries: lit-html - 3.2.0, miscellaneous: highlight.js, javascript libraries: lodash - 1.13.1, miscellaneous: open graph, web servers: apache - 2.4.46, customer data platform: tealium, cookie compliance: onetrust, saas: adobe target - 1.7.1, javascript frameworks: zepto, marketing automation: marketo, web servers: apache, seo tool: facebook friendly, web servers: apache http server, web servers: apache - 2.4.34, widgets: opinionlab, javascript libraries: jquery - 3.6.0, surveys: opinionlab, ecommerce: cart functionality, a/b testing: omniture adobe test and target, saas: adobe experience platform identity service, javascript libraries: boomerang, javascript libraries: jquery, analytics: sitecatalyst, web mail: marketo mail, miscellaneous: prism, operating systems: ubuntu, seo tool: twitter friendly, security: akamai bot manager, operating systems: red hat, web servers: nginx, cdn: cloudflare, programming languages: php, javascript libraries: moment.js, cdn: amazon cloudfront, browser fingerprinting: clientjs, javascript frameworks: jquery - 2.2.4, javascript frameworks: jquery, analytics: google analytics, programming languages: java</v>
    <v/>
    <v>https://twitter.com/ciscosystems</v>
    <v>19.12.2024</v>
    <v/>
    <v>http://www.cisco.com/</v>
    <v>cisco.com</v>
    <v>en</v>
    <v>com</v>
    <v>1984</v>
    <v>https://www.youtube.com/user/cisco</v>
  </rv>
  <rv s="0">
    <v>Engelhart</v>
    <v>0</v>
    <v>Engelhart</v>
    <v>7</v>
    <v>Collyer Quay</v>
    <v xml:space="preserve">1. Country: Singapore | Country Code: SG | Region: Central | City: Singapore | Street: Collyer Quay | Street Number: 16 | Postcode: 049318 | Latitude: 1.2841722500000001 | Longitude: 103.85256944003397, 2. Country: United States | Country Code: US | Region: Connecticut | City: Stamford | Street: Atlantic Street | Street Number: 400 | Postcode: 06901 | Latitude: 41.0503823 | Longitude: -73.5388928, 3. Country: United States | Country Code: US | Region: Texas | City: Houston | Street: East Greenway Plaza | Street Number: 24 | Postcode: 77046 | Latitude: 29.732671041666666 | Longitude: -95.43160435416667, 4. Country: China | Country Code: CN | Region: Shanghai | City: Pudong | Street: Century Avenue | Street Number: no.826 | Postcode: 200120 | Latitude: 31.2308055 | Longitude: 121.5227053, 5. Country: China | Country Code: CN | Region: Beijing | City: Xicheng District | Street: Taipingqiao Street | Street Number: no.96 | Postcode: 100037 | Latitude: 39.9075903 | Longitude: 116.3598934, 6. Country: Switzerland | Country Code: CH | Region: Geneva | City: Geneva | Street: Route de Pré-Bois | Street Number: 29 | Postcode: 1215 | Latitude: 46.2280834 | Longitude: 6.1043493, 7. Country: United Kingdom | Country Code: GB | Region: England | City: London | Street: Berkeley Square | Street Number: Berkeley Square House | Postcode: W1J 6BR | Latitude: 51.5092669 | Longitude: -0.1446556, 8. Country: Brazil | Country Code: BR | Region: Rio de Janeiro | City: Rio de Janeiro | Street: Praia de Botafogo | Street Number:  | Postcode: 22250-040 | Latitude: -22.940978 | Longitude: -43.178013, 9. Country: Libya | Country Code: LY | Region: Jabal al Gharbi | City:  | Street:  | Street Number:  | Postcode:  | Latitude:  | Longitude: </v>
    <v>null</v>
    <v>Singapore</v>
    <v>Engelhart, Engelhart Commodities, Engelhart CTP</v>
    <v>3e78574d-93e5-11eb-9937-4fab995bf8ff</v>
    <v>Engelhart Ctp Pte. Ltd., Engelhart CTP Singapore Pte. Ltd, Engelhart CTP Group UK Limited</v>
    <v>Engelhart</v>
    <v/>
    <v>Private</v>
    <v>Singapore</v>
    <v>SG</v>
    <v>24.02.2020</v>
    <v/>
    <v/>
    <v>Modelled</v>
    <v>189</v>
    <v>Renewable Energies, Economic Development, Commodities Market, Price Discovery, Marketing Analytics, Financial Trading</v>
    <v>Engelhart, legally known as Engelhart Ctp Pte. Ltd., founded in 2013 and originally known as BTG Commodities, is an international commodity trading company based in Singapore. The company was reorganized under the umbrella entity Engelhart Commodities Trading Partners (Ectp) in 2016. Engelhart specializes in financial trading, market analytics, and weather forecasting, focusing on building a robust capital base and leveraging its supportive shareholder. The company operates globally with seven offices in five countries and employs over 180 people. Engelhart emphasizes agility, collaboration, and sustainable economic development, aiming to enhance market efficiency and capital allocation.</v>
    <v>null</v>
    <v>Capital Efficiency Services, Financial Services for Commodities Trading, Research Services, Marketing Analytics Services, Risk Management Services for Deployment Projects, Sustainable Development Services, Liquidity Provision, Weather Forecasting Services</v>
    <v>Engelhart was founded in 2013 by BTG Pactual Group. As an international commodity trading company, we have brought together exceptional individuals with diverse global backgrounds and decades of experience. We understand and support markets and sustainable economic development. Together we improve markets by providing liquidity, and price discovery which supports capital allocation efficiency. Our business model is "asset light" and highly diversified – giving us the ability to effectively and nimbly adapt to changing market conditions. best-in-class commodity traders. Engelhart was founded in 2013 and was originally known as BTG Commodities. We grew rapidly as a physical and financial commodity trading company before being reorganised under a single umbrella entity called Engelhart Commodities Trading Partners (ECTP) in 2016. Consistent with its history and values of agility and entrepreneurialism, Engelhart subsequently simplified its business model by shifting focus towards financial trading and building an edge in research, market analytics and weather forecasting.</v>
    <v>399101, 641501, 529101, 740802, 641201</v>
    <v>Building Owner - Multiple Occupancy - Mixed-Use Commercial, Financial Planners / Advisors, Building Owner - Multiple Occupancy - Retail (Not Enclosed Mall), Bookkeeping Services, Insurance Agents / Brokers / Adjusters</v>
    <v/>
    <v>null</v>
    <v>null</v>
    <v>6612, 6499</v>
    <v>Security and commodity contracts brokerage, Other financial service activities, except insurance and pension funding activities, n.e.c.</v>
    <v/>
    <v>1.2841722499999999</v>
    <v/>
    <v/>
    <v>https://www.linkedin.com/company/engelhart-commodities-trading-partners</v>
    <v>103.85256944003396</v>
    <v>Finance &amp; Insurance</v>
    <v>0.73</v>
    <v>Confidence score: 0.9 | Match Source: Company Alternate Names | Match Type: Exact | Value: Ectp</v>
    <v xml:space="preserve">Confidence score: 0.25 | Match Source: Secondary | Match Type: Exact | Country:  | Country Code:  | Region:  | City:  | Street:  | Street Number:  | Postcode:  | Latitude:  | Longitude: </v>
    <v/>
    <v xml:space="preserve">Confidence score:  | Match Source:  | Match Type:  | Value: </v>
    <v xml:space="preserve">Confidence score:  | Match Source:  | Match Type:  | Value: </v>
    <v>company_name | location</v>
    <v>64.99, 66.12</v>
    <v>Other financial service activities, except insurance and pension funding n.e.c., Security and commodity contracts brokerage</v>
    <v>523150</v>
    <v>Investment Banking and Securities Intermediation</v>
    <v/>
    <v/>
    <v>8742, 8810</v>
    <v>9</v>
    <v>+442076474900, +18323256000, +6567186400, +12033497500, +41225620400, +862120299688</v>
    <v>049318</v>
    <v>ol-privacidade@ectp.com</v>
    <v>+6567186400</v>
    <v>Central</v>
    <v/>
    <v/>
    <v/>
    <v/>
    <v>0</v>
    <v>0</v>
    <v/>
    <v/>
    <v>92022912</v>
    <v>Modelled</v>
    <v>As an international commodity trading company, we have brought together incredible individuals with diverse global backgrounds and decades of experience.</v>
    <v>FN-IB | Investment Banking &amp; Brokerage</v>
    <v>FN | Financials</v>
    <v>FN.1 | Capital Markets</v>
    <v>web servers: litespeed, miscellaneous: rss, seo: yoast seo, font scripts: google font api, analytics: google analytics - GA4, miscellaneous: http/3, databases: mysql, miscellaneous: open graph, cookie compliance: cookieyes, cms: wordpress, blogs: wordpress, wordpress plugins: yoast seo, programming languages: php</v>
    <v/>
    <v>null</v>
    <v>15.12.2024</v>
    <v/>
    <v>https://www.ectp.com/</v>
    <v>ectp.com</v>
    <v>en</v>
    <v>com</v>
    <v>2013</v>
    <v>null</v>
  </rv>
  <rv s="0">
    <v>JudgeDumas</v>
    <v>0</v>
    <v>JudgeDumas</v>
    <v>7</v>
    <v/>
    <v xml:space="preserve">1. Country: United States | Country Code: US | Region: Georgia | City: Buchanan | Street:  | Street Number:  | Postcode:  | Latitude:  | Longitude: </v>
    <v>https://play.google.com/store/apps/details?id=com.prettysimple.criminalcaseandroid&amp;hl=en_US&amp;gl=US</v>
    <v>Buchanan</v>
    <v>JudgeDumas</v>
    <v>f458eb80-b06f-11ed-8b40-d7b1de4c1bec</v>
    <v>ENRON LLC</v>
    <v>JudgeDumas</v>
    <v>Active</v>
    <v>Private</v>
    <v>United States</v>
    <v>US</v>
    <v>31.12.2020</v>
    <v/>
    <v>messages@judgedumas2021.com</v>
    <v>Extracted</v>
    <v>1</v>
    <v>Cannabis Marketing, Cannabis Products, Recreational, Cell Phones, Recreational Cannabis, Uses &amp; Tips, Medical Cannabis, Mental Illnesses, Chronic Pain, Growing Hemp</v>
    <v>JudgeDumas is a legal blog that provides legal knowledge and resources to help people understand the legal process and their rights under the law. The blog covers a variety of legal topics, including contracts, civil litigation, business law, and more. In addition to writing about legal topics and providing legal advice, JudgeDumás also offers counsel to those who need it. The company aims to ensure that everyone has access to legal knowledge.</v>
    <v>null</v>
    <v>Legal Services, Legal Advice and Counsel, Sexual Harassment In The Workplace, Legal Liability of Company Presidents, Municipal Liability Protection in Pennsylvania, Legal Implications of Claiming Healing Abilities, Lessor’s Risk Insurance, Probation and Parole Officers Legal Liabilities</v>
    <v>An independent judiciary, in short, is a check on government power, the,. Over the past few years, we've seen many Western governments address their past positions on the legality of cannabis and cannabis extract products. One country that still has pretty strict laws regarding the use of recreational cannabis as well as medical usage is the United Kingdom. The answer is pretty simple and pretty strict you cannot grow, consume, or possess any gram of cannabis legally. Take a look at the history of legislation surrounding the possession and consumption of cannabis products in the United Kingdom. Even then it's essential to understand that all this legal cannabis is still cultivated in the UK by people approved by the government. But since travel has opened back up, so has the opportunity to travel for work again. If you're lucky, your company will have arranged somewhere to stay for you, as well as your flight, and that will leave you with sorting out how you're going to travel when you're there.</v>
    <v>811101, 808501, 862001, 862002, 271001</v>
    <v>Lawyers / Barristers / Solicitors, Social / Counselling / Consulting Services, Professional Associations, Business Improvement Associations / Chambers of Commerce, Newspaper / Magazine Publishing / Printing</v>
    <v>2011-12-27</v>
    <v>null</v>
    <v>null</v>
    <v>8423</v>
    <v>Public order and safety activities</v>
    <v>US-DE</v>
    <v>0</v>
    <v/>
    <v/>
    <v>null</v>
    <v>0</v>
    <v>Government</v>
    <v>0.77</v>
    <v>Confidence score: 1 | Match Source: Company Legal Name | Match Type: Exact | Value: ENRON LLC</v>
    <v xml:space="preserve">Confidence score: 0.25 | Match Source: Registered | Match Type: Exact | Country:  | Country Code:  | Region:  | City:  | Street:  | Street Number:  | Postcode:  | Latitude:  | Longitude: </v>
    <v/>
    <v xml:space="preserve">Confidence score:  | Match Source:  | Match Type:  | Value: </v>
    <v xml:space="preserve">Confidence score:  | Match Source:  | Match Type:  | Value: </v>
    <v>company_name | location</v>
    <v>84.23, 84.25, 84.24</v>
    <v>Justice and judicial activities, Fire service activities, Public order and safety activities</v>
    <v>922110</v>
    <v>Courts</v>
    <v/>
    <v/>
    <v/>
    <v>1</v>
    <v>+13104245816, +17706462005</v>
    <v>null</v>
    <v>messages@judgedumas2021.com</v>
    <v>+17706462005</v>
    <v>Georgia</v>
    <v/>
    <v/>
    <v>United States</v>
    <v>US</v>
    <v>0</v>
    <v>0</v>
    <v>Delaware</v>
    <v>5086455</v>
    <v>262738</v>
    <v>Modelled</v>
    <v>I write about a variety of legal topics, including contracts, civil litigation, business law, and more.</v>
    <v>SV-PS | Professional &amp; Commercial Services</v>
    <v>SV | Services</v>
    <v>SV.3 | Consumer Services</v>
    <v>miscellaneous: http/3, databases: mysql, cms: wordpress, blogs: wordpress, cdn: cloudflare, programming languages: php, analytics: google analytics</v>
    <v/>
    <v>null</v>
    <v>27.06.2024</v>
    <v/>
    <v>https://www.judgedumas2021.com/</v>
    <v>judgedumas2021.com</v>
    <v>en</v>
    <v>com</v>
    <v>0</v>
    <v>null</v>
  </rv>
  <rv s="0">
    <v>GEAPS Foundation</v>
    <v>0</v>
    <v>GEAPS Foundation</v>
    <v>7</v>
    <v>Olson Memorial Highway Frontage Road South</v>
    <v>1. Country: United States | Country Code: US | Region: Minnesota | City: Golden Valley | Street: Olson Memorial Highway Frontage Road South | Street Number: 4800 | Postcode: 55422 | Latitude: 44.985164 | Longitude: -93.34056439999999, 2. Country: United States | Country Code: US | Region: Minnesota | City: Minneapolis | Street: Olson Memorial Highway | Street Number: 4800 | Postcode: 55422 | Latitude: 44.9842908 | Longitude: -93.3107802</v>
    <v>null</v>
    <v>Golden Valley</v>
    <v>GEAPS Foundation</v>
    <v>3e521cd0-b07e-11ed-aebc-2de32f793dc5</v>
    <v>Grain Elevator and Processing Society</v>
    <v>GEAPS Foundation</v>
    <v>Active</v>
    <v>Private</v>
    <v>United States</v>
    <v>US</v>
    <v>24.11.2019</v>
    <v/>
    <v>info@geaps.com</v>
    <v>Modelled</v>
    <v>15</v>
    <v>Process Industries, Training And Educating, Events &amp; Meetings, Leadership Conference, Professional Association, Chapter Resources, Events And Opportunities, Resources &amp; Readings, Chapter Leaders, Speakers &amp; Workshops</v>
    <v>Grain Elevator and Processing Society GEAPS, legally known as Grain Elevator and Processing Society, is a global professional association based in Golden Valley, Minnesota. It comprises over 2,800 grain industry professionals from approximately 1,000 companies worldwide. GEAPS champions, connects, and serves the global grain industry by providing networking opportunities, educational resources, and industry news. The organization hosts annual conferences and events, including the Leadership Workshop and the annual Leadership Conference, which feature educational sessions and trade shows. GEAPS also supports the development of training resources through its foundation and operates several industry publications under its Media Group.</v>
    <v>https://www.facebook.com/pages/Grain-Elevator-and-Processing-Society-GEAPS/169086706480746/</v>
    <v>Grain Processing Industry, Professional Association, Member Directory, Training Opportunities, Non-profit Organization, Agricultural Association, Industry News, Meetings &amp; Events, Elevator and Grain Processing Plant Services, Conveyor Training, Knowledge Sharing, Buyers Guide, Advertising Opportunities, Leadership Conference</v>
    <v>The Grain Elevator and Processing Society (GEAPS – pronounced "Jeeps") is an international professional association of individuals that work in the grain handling and processing industry. Since 1930 GEAPS has fostered leadership, innovation and excellence in grain-related industry operations. Our members began collaborating nearly 90 years ago to create and sustain safer, more efficient operations.</v>
    <v>862001, 14201, 862002, 863001, 208201</v>
    <v>Professional Associations, Agricultural Associations (Breeders / Racing / Growers / 4 H Clubs), Business Improvement Associations / Chambers of Commerce, Labour Unions, Beverage Manufacturing / Processing (Non-Alcoholic)</v>
    <v>1974-10-16</v>
    <v>https://www.instagram.com/geapsinfo/</v>
    <v>null</v>
    <v>9412</v>
    <v>Activities of professional membership organizations</v>
    <v>US-MN</v>
    <v>44.985163999999997</v>
    <v>Nonprofit Corporation</v>
    <v/>
    <v>https://www.linkedin.com/company/geaps</v>
    <v>-93.340564400000005</v>
    <v>Non Profit</v>
    <v>0.98</v>
    <v>Confidence score: 1 | Match Source: Company Legal Name | Match Type: Exact | Value: Grain Elevator and Processing Society</v>
    <v xml:space="preserve">Confidence score: 0.25 | Match Source: Registered | Match Type: Exact | Country:  | Country Code:  | Region:  | City:  | Street:  | Street Number:  | Postcode:  | Latitude:  | Longitude: </v>
    <v/>
    <v xml:space="preserve">Confidence score:  | Match Source:  | Match Type:  | Value: </v>
    <v xml:space="preserve">Confidence score:  | Match Source:  | Match Type:  | Value: </v>
    <v>company_name | location</v>
    <v>94.12</v>
    <v>Activities of professional membership organisations</v>
    <v>813920</v>
    <v>Professional Organizations</v>
    <v/>
    <v/>
    <v>9061</v>
    <v>2</v>
    <v>+17639994300</v>
    <v>55422</v>
    <v>info@geaps.com</v>
    <v>+17639994300</v>
    <v>Minnesota</v>
    <v>Olson Memorial Highway</v>
    <v>Golden Valley</v>
    <v>United States</v>
    <v>US</v>
    <v>44.984139306997157</v>
    <v>-93.340035084912941</v>
    <v>Minnesota</v>
    <v>L-1171</v>
    <v>4312655</v>
    <v>Modelled</v>
    <v>The Grain Elevator &amp; Processing Society is an international professional association of individuals that work in the grain handling and processing industry.</v>
    <v>SV-PS | Professional &amp; Commercial Services</v>
    <v>SV | Services</v>
    <v>SV.3 | Consumer Services</v>
    <v>security: hsts, reverse proxies: nginx, databases: mysql, cms: wordpress, blogs: wordpress, web servers: nginx, programming languages: php</v>
    <v/>
    <v>https://twitter.com/GEAPSinfo</v>
    <v>21.11.2024</v>
    <v/>
    <v>http://www.geaps.com/</v>
    <v>geaps.com</v>
    <v>en</v>
    <v>com</v>
    <v>1930</v>
    <v>https://www.youtube.com/channel/UCIpct4gl7WZQrbuMn8tgrLQ</v>
  </rv>
  <rv s="0">
    <v>Independent's</v>
    <v>0</v>
    <v>Independent's</v>
    <v>7</v>
    <v>Market Street</v>
    <v>1. Country: United States | Country Code: US | Region: Missouri | City: Hannibal | Street: Market Street | Street Number: 2710 | Postcode: 63401 | Latitude: 39.69176551819228 | Longitude: -91.38568946659727</v>
    <v>null</v>
    <v>Hannibal</v>
    <v>Independent's, ISCO</v>
    <v>9793aed0-b06f-11ed-909e-dd2bef37cc20</v>
    <v>INDEPENDENT INSURANCE COMPANY</v>
    <v>Independent's</v>
    <v>Active</v>
    <v>Private</v>
    <v>United States</v>
    <v>US</v>
    <v>24.11.2019</v>
    <v/>
    <v>info@isco.net</v>
    <v>Modelled</v>
    <v>75</v>
    <v>Wall Graphics, Wide Format Printing, Wall Coverings, Pole Banners, Digital Printed, Home Prints, Window Perf, Print Servers, Glass Surfaces, Concrete Walls</v>
    <v>Independent's Service Co., legally known as Independents Service Company, is a printing company based in Hannibal, Missouri. With over 70 years of experience, the company specializes in wide format printing, producing a wide range of products including billboards, wall graphics, banners, stadium signs, and custom works. They serve various sectors such as retail, universities, and out-of-home advertising, utilizing materials like vinyl, polyethylene, fabric, and various types of paper and wallcovering. The company is known for its high-volume printing capabilities and attention to detail, ensuring high-quality results for their clients.</v>
    <v>https://www.facebook.com/IndependentsService/</v>
    <v>Taxi Tops, Stadium Graphics, Sidewalk Graphics, Window Graphics, Low Tack, Removable Adhesive Bond, Transit Campaign, Building Sides, Sintra PVC Sheet, Bus Back, University Wall Graphics, Printing Services, Wall Coverings, Gloss Film Overlaminate, Phthalate-free Films, Event and Sports Graphics</v>
    <v>We print a variety of large-format graphics including billboards, stadium graphics, building-sides, banners, taxi-tops, and window graphics. Independent's is a medium and large format, high-volume printer that has been printing great looking out of home advertising since the 1940s.</v>
    <v>740001, 281601, 153201, 359601, 275001</v>
    <v>Copying / Duplicating Service (Quick Printers), Ink / Dye / Printer Manufacturing, Signs - Installation (low rise - 3 stories or less), Signs Manufacturing (No Plastic), Commercial Printing</v>
    <v>1855-03-01</v>
    <v>null</v>
    <v>null</v>
    <v>1709, 1811, 2599, 8219</v>
    <v>Manufacture of other articles of paper and paperboard, Printing, Manufacture of other fabricated metal products n.e.c., Photocopying, document preparation and other specialized office support activities</v>
    <v>US-MO</v>
    <v>39.691765518192277</v>
    <v>General Assembly</v>
    <v/>
    <v>https://www.linkedin.com/company/independent</v>
    <v>-91.385689466597285</v>
    <v>Other Nondurable Products</v>
    <v>0.82</v>
    <v>Confidence score: 1 | Match Source: Company Legal Name | Match Type: Exact | Value: INDEPENDENT INSURANCE COMPANY</v>
    <v xml:space="preserve">Confidence score: 0.25 | Match Source: Registered | Match Type: Exact | Country:  | Country Code:  | Region:  | City:  | Street:  | Street Number:  | Postcode:  | Latitude:  | Longitude: </v>
    <v/>
    <v xml:space="preserve">Confidence score:  | Match Source:  | Match Type:  | Value: </v>
    <v xml:space="preserve">Confidence score:  | Match Source:  | Match Type:  | Value: </v>
    <v>company_name | location</v>
    <v>18.12, 18.11, 25.92, 25.99, 25.94, 25.91, 25.93, 17.22, 17.29, 17.23, 17.24, 82.19</v>
    <v>Other printing, Printing of newspapers, Manufacture of light metal packaging, Manufacture of other fabricated metal products n.e.c., Manufacture of fasteners and screw machine products, Manufacture of steel drums and similar containers, Manufacture of wire products, chain and springs, Manufacture of household and sanitary goods and of toilet requisites, Manufacture of other articles of paper and paperboard, Manufacture of paper stationery, Manufacture of wallpaper, Photocopying, document preparation and other specialised office support activities</v>
    <v>323111</v>
    <v>Commercial Printing (except Screen and Books)</v>
    <v/>
    <v/>
    <v>4299, 4351, 8810</v>
    <v>1</v>
    <v>+15732214615, +15732214616, +18003253694</v>
    <v>63401</v>
    <v>jcarbajal@isco.net</v>
    <v>+18003253694</v>
    <v>Missouri</v>
    <v/>
    <v/>
    <v>United States</v>
    <v>US</v>
    <v>0</v>
    <v>0</v>
    <v>Missouri</v>
    <v>A00000009</v>
    <v>13108147</v>
    <v>Modelled</v>
    <v>Billboards, wall graphics, banners, stadium signs, business signs, yard signs, large print graphics, and more printed with premium quality in Hannibal, Missouri</v>
    <v>SV-PS | Professional &amp; Commercial Services</v>
    <v>SV | Services</v>
    <v>SV.3 | Consumer Services</v>
    <v>blogs: wordpress - 6.3.1, miscellaneous: rss, ui frameworks: bootstrap, maps: google maps, ui frameworks: bootstrap - 3.4.1, ui frameworks: animate.css, font scripts: google font api, databases: mysql, paas: flywheel - 5.1.0, paas: flywheel, javascript libraries: jquery - 3.7.0, video players: mediaelement.js, miscellaneous: open graph, hosting: flywheel - 5.1.0, javascript libraries: jquery migrate - 3.4.1, cms: wordpress, blogs: wordpress, ecommerce: cart functionality, video players: mediaelement.js - 4.2.17, javascript libraries: jquery, analytics: google analytics - UA, programming languages: php, javascript libraries: jquery migrate, hosting: flywheel, cms: wordpress - 6.3.1, analytics: google analytics</v>
    <v/>
    <v>null</v>
    <v>08.11.2024</v>
    <v/>
    <v>https://www.isco.net/</v>
    <v>isco.net</v>
    <v>en</v>
    <v>net</v>
    <v>1940</v>
    <v>https://www.youtube.com/channel/UCtdnLKn6HRo33gIYBng6IEQ</v>
  </rv>
  <rv s="0">
    <v>Nordic Service Group</v>
    <v>0</v>
    <v>Nordic Service Group</v>
    <v>7</v>
    <v>Holbækvej</v>
    <v>1. Country: Denmark | Country Code: DK | Region: Region Zealand | City: Holbæk Municipality | Street: Holbækvej | Street Number: 150 | Postcode: 4450 | Latitude: 55.655154 | Longitude: 11.430366</v>
    <v>null</v>
    <v>Holbæk Municipality</v>
    <v>Nordic Service Group, Nordic Service GroupNordic, Service Group</v>
    <v>b98c8db0-b072-11ed-b671-6f0b4aa0afbf</v>
    <v>Nordic Service Group Denmark ApS</v>
    <v>Nordic Service Group</v>
    <v>Active</v>
    <v>Private</v>
    <v>Denmark</v>
    <v>DK</v>
    <v>24.11.2019</v>
    <v/>
    <v>test.no@nordicservicegroup.com, service.dk@nordicservicegroup.com, test.dk@nordicservicegroup.com, info.se@nordicservicegroup.com, info.no@nordicservicegroup.com, info.fi@nordicservicegroup.com, service.no@nordicservicegroup.com, test.fi@nordicservicegroup.com, service.se@nordicservicegroup.com, info.dk@nordicservicegroup.com</v>
    <v>Modelled</v>
    <v>78</v>
    <v>Medical Equipments, Laboratory Equipment, Electrical Safety Testing, Testing Equipment, Service &amp; Maintenance, Equipment Calibration, Calibration &amp; Repair, Services &amp; Organizations, Local Services, Healthcare Companies</v>
    <v>Nordic Service Group is a biomedical engineering company headquartered in Holbæk Municipality, Region Zealand. The company specializes in the maintenance, repair, and updating of medical and laboratory equipment. It provides services to public and private hospitals, laboratories, military, and research facilities across the Nordic region. Nordic Service Group is an authorized distributor for Fluke Biomedical, Fluke Industrial, and RaySafe test equipment, offering calibration and maintenance services. The company operates over 10 offices in Denmark, Sweden, Norway, and Finland, and is known for its highly skilled biomedical engineers and its commitment to delivering high-quality, fast service. As of January 1st, 2023, Nordic Service Group is part of the Trescal Group.</v>
    <v>null</v>
    <v>Hardware Maintenance, Hospital Medical Lab Equipment Services, Equipment Sales, Electrical Safety Testing, Maintenance and Calibration Services, Biomedical Engineering Services, Small Mechanical Maintenance, Software Maintenance, Electronic Maintenance</v>
    <v>Nordic Service Group is specialized in medical and laboratory equipment service. Our customers are public and private hospitals, laboratories, military, research facilities and many other organizations in the field of healthcare. We provide fast and high-quality service in the Nordic region. Nordic Service Group is an authorized distributor for Fluke Biomedical, Fluke Industrial and RaySafe test equipment. Besides the equipment sales, we offer calibration and maintenance service for the products that we represent. Our professional product managers all over the Nordic region are ready to help you to choose the right test equipment for the right purpose. Nordic Service Group is a neutral and independent service organization. We have more than 10 offices in Denmark, Sweden, Norway and Finland. We cooperate with the biggest healthcare companies in the world. Our mission is to be the strongest and the most reliable service partner in the Nordic region. Through 32 years Nordic Service Group has positioned itself as one of the strongest companies within .</v>
    <v/>
    <v/>
    <v>2009-06-30</v>
    <v>null</v>
    <v>null</v>
    <v>3312, 3313, 9511, 9512, 9521</v>
    <v>Repair of machinery, Repair of electronic and optical equipment, Repair of computers and peripheral equipment, Repair of communication equipment, Repair of consumer electronics</v>
    <v>DK</v>
    <v>55.655154000000003</v>
    <v>Anpartsselskab</v>
    <v>2138008GCF8T3RXO8L77</v>
    <v>https://www.linkedin.com/company/nordic-service-group</v>
    <v>11.430365999999999</v>
    <v>Other Professional Services</v>
    <v>1</v>
    <v>Confidence score: 1 | Match Source: Company Legal Name | Match Type: Exact | Value: Nordic Service Group Denmark ApS</v>
    <v xml:space="preserve">Confidence score: 1 | Match Source: Primary | Match Type: Exact | Country:  | Country Code:  | Region:  | City:  | Street:  | Street Number:  | Postcode:  | Latitude:  | Longitude: </v>
    <v/>
    <v>Confidence score: 1 | Match Source: LEI | Match Type: Exact | Value: 2138008GCF8T3RXO8L77</v>
    <v>Confidence score: 1 | Match Source: Main Domain | Match Type: Exact | Value: nordicservicegroup.com</v>
    <v>company_name | location | website | phone | registry_id</v>
    <v>95.21, 95.11, 33.13, 33.12, 95.12</v>
    <v>Repair of consumer electronics, Repair of computers and peripheral equipment, Repair of electronic and optical equipment, Repair of machinery, Repair of communication equipment</v>
    <v>811210</v>
    <v>Electronic and Precision Equipment Repair and Maintenance</v>
    <v/>
    <v/>
    <v>5191, 9516</v>
    <v>1</v>
    <v>+358103975400, +4559209010, +46851510188, +4767118888</v>
    <v>4450</v>
    <v>service.dk@nordicservicegroup.com</v>
    <v>+4559209010</v>
    <v>Region Zealand</v>
    <v>Tornved Byvej</v>
    <v>Holbæk Municipality</v>
    <v>Denmark</v>
    <v>DK</v>
    <v>55.651562300000002</v>
    <v>11.4399789</v>
    <v>Region Zealand</v>
    <v>32277535</v>
    <v>11509741</v>
    <v>Modelled</v>
    <v>Nordic Service Group is specialized in medical and laboratory equipment service. Maintainenance and repair of all major product categories.</v>
    <v>HC-MS | Medical Equipment &amp; Supplies</v>
    <v>HC | Health Care</v>
    <v>HC.4 | Medical Technology</v>
    <v>widgets: tagembed, seo: yoast seo premium - 14.9, miscellaneous: rss, ui frameworks: bootstrap, advertising: linkedin ads, hosting: seravo, blogs: wordpress - 5.9.8, security: recaptcha, seo: yoast seo, javascript libraries: core-js - 3.19.1, cms: wordpress - 5.9.8, paas: seravo, wordpress plugins: contact form 7 - 5.5.6, analytics: google analytics - GA4, reverse proxies: nginx, video players: youtube, javascript libraries: modernizr, content curation: tagembed, databases: mysql, wordpress plugins: site kit - 1.82.0, form builders: contact form 7 - 5.5.6, miscellaneous: open graph, analytics: site kit - 1.82.0, font scripts: twitter emoji (twemoji) - 13.1.0, javascript libraries: lightbox, video players: vimeo, analytics: linkedin insight tag, javascript libraries: jquery - 3.6.0, tag managers: google tag manager, javascript libraries: isotope, javascript libraries: jquery migrate - 3.3.2, analytics: leadfeeder, web servers: nginx, wordpress plugins: yoast seo, programming languages: php</v>
    <v>1015362673</v>
    <v>null</v>
    <v>29.11.2024</v>
    <v/>
    <v>https://nordicservicegroup.com/</v>
    <v>nordicservicegroup.com</v>
    <v>en</v>
    <v>com</v>
    <v>0</v>
    <v>null</v>
  </rv>
  <rv s="1">
    <v>BCG</v>
    <v>0</v>
    <v>BCG</v>
    <v>9</v>
    <v>State Street</v>
    <v/>
    <v>null</v>
    <v>Boston</v>
    <v>BCG, Boston Consulting Group, Boston Consulting Group-Expand Research, BCG CBI</v>
    <v>4122b6c2-93e5-11eb-b5f6-816dd10ac7b0</v>
    <v>Boston Consulting Group Inc., BCG Henderson Institute</v>
    <v>BCG</v>
    <v>Private</v>
    <v>United States</v>
    <v>US</v>
    <v>24.11.2019</v>
    <v>datasubjectrights@bcg.com, datenschutz@bcg.com, onlinede@bcg.com</v>
    <v>25000</v>
    <v>Diversity &amp; Equity, Corporate &amp; Finance, Business Transformation, Aerospace And Defense, Consumer Products &amp; Industrial, Digital Transformation, Innovation And Strategy, Risk Management &amp; Compliance, Private Equity, Health Care, Technology &amp; Media, Consulting Services</v>
    <v>Boston Consulting Group, Inc. (BCG) is an American global management consulting firm founded in 1963 and headquartered in Boston, Massachusetts. It is one of the Big Three (or MBB, the world’s three largest management consulting firms by revenue) along with Bain &amp; Company and McKinsey &amp; Company. Since 2021, the consultancy has been led by the German executive Christoph Schweizer.</v>
    <v>https://www.facebook.com/BostonConsultingGroup/</v>
    <v>Public Sector Consulting, Strategy and Operations, Technology Management Consulting, Health Care Consulting, Organizational Consulting, Business Advisory Services, Innovation Strategy Consulting, Data Analytics Services, Sustainability Consulting, Digital Transformation Services, Mergers and Acquisitions Advisory, Private Equity Consulting, Global Management Consulting, Financial Institutions Advisory</v>
    <v>Boston Consulting Group (BCG) is a global consulting firm that partners with leaders in business and society to provide strategic management consulting services. The company helps clients with total transformation, driving complex change, enabling organizations to grow, and driving bottom-line impact. BCG's experts work with global and regional financial institutions to build for the future using digital innovation and an ESG focus to drive fundamental change and deliver on evolving customer demand. The firm's aerospace and defense experts help industry players navigate their day-to-day operations and identify ways to innovate for the Future. BCM's energy consultants work with business leaders, governments, and ecosystems to create practical, equitable, and just solutions for a net-zero pathway. The BCG X team disrupts the present and creates a future through bold new technology products, services, and businesses.</v>
    <v>641401, 641406, 641403, 641402, 641404</v>
    <v>Management Consultants, Strategic Consultants, Operations Consultants, Organizational Consultants, Human Resource Consultants</v>
    <v>https://www.instagram.com/bcg/</v>
    <v>null</v>
    <v>7020</v>
    <v>Management consultancy activities</v>
    <v>42.358348846435547</v>
    <v>https://www.linkedin.com/company/boston-consulting-group</v>
    <v>-71.056076049804688</v>
    <v>Other Professional Services</v>
    <v>70.21, 70.22</v>
    <v>Public relations and communication activities, Business and other management consultancy activities</v>
    <v>541611</v>
    <v>Administrative Management and General Management Consulting Services</v>
    <v/>
    <v/>
    <v>8742</v>
    <v>100</v>
    <v>+576016461240, +13137566300, +16179731200, +34915206100, +49211301130, +2349087073300, +12136212772, +431537568550, +14157328000, +390646201011, +97126529600, +85225062111, +16504608780, +31202420900, +496997194050, +351213214800, +41443888666, +442077535353, +97444112996, +27112451600, +4532735303, +14048775200, +6626673000, +212529023049, +31205484000, +15874411100, +14042402500, +254111051760, +4969915020, +17132867000, +3902655991, +358985686000, +4930300137500, +4577323400, +420227060111, +18572068500, +48228203600, +3618880200, +41228882500, +34913481222, +14186611313, +442031400800, +17208009800, +34933634700, +442073372100, +4940309960, +4315375680, +4989231740</v>
    <v>02109</v>
    <v>permissions@bcg.com</v>
    <v>+97126529600</v>
    <v>Massachusetts</v>
    <v>11000000512</v>
    <v>BCG) is an American global management consulting firm founded in 1963 and headquartered in Boston, Massachusetts.</v>
    <v>SV-PS | Professional &amp; Commercial Services</v>
    <v>SV | Services</v>
    <v>SV.3 | Consumer Services</v>
    <v>analytics: adobe analytics, miscellaneous: babel, security: recaptcha, customer data platform: adobe experience platform identity service, ssl/tls certificate authorities: digicert, tag managers: adobe experience platform launch, javascript libraries: core-js - 3.21.1, security: hsts, cms: brightspot, javascript libraries: lit-element - 3.1.2, miscellaneous: open graph, javascript libraries: lit-html - 2.1.2, javascript libraries: jquery - 3.5.0, cookie compliance: trustarc, programming languages: java</v>
    <v>https://twitter.com/bcg</v>
    <v>12.08.2024</v>
    <v>https://www.bcg.com/</v>
    <v>bcg.com</v>
    <v>en</v>
    <v>com</v>
    <v>1963</v>
    <v>https://www.youtube.com/user/TheBCGVideo</v>
  </rv>
  <rv s="1">
    <v>Boston Consulting Group</v>
    <v>0</v>
    <v>Boston Consulting Group</v>
    <v>9</v>
    <v>Ludwigstraße</v>
    <v/>
    <v>null</v>
    <v>Munich</v>
    <v>Boston Consulting Group</v>
    <v>fed12b51-0c0a-11ec-abe7-db17fb2541e6</v>
    <v>Boston Consulting Group Inc.</v>
    <v>Boston Consulting Group</v>
    <v>Private</v>
    <v>Germany</v>
    <v>DE</v>
    <v>02.09.2021</v>
    <v/>
    <v>0</v>
    <v>Featured Insights, Artificial Intelligence, Risk Management &amp; Compliance, Consumer Products &amp; Industrial, Aerospace And Defense, Business Transformation, Corporate &amp; Finance, Diversity &amp; Equity, Technology &amp; Media, Innovation And Strategy</v>
    <v>Armed with the right organization design, companies can change the trajectory of their businesses and deliver lasting competitive advantage. At BCG, we believe in a simple rule of business: companies are most productive when they harness the intelligence of their employees to drive innovation. But many business leaders are unaware of how their organization model actually hampers agility, speed, cost-efficiency, and resilience. Our organization consultants don't use a traditional, top-down process to shape your organization for you. Rather, we work with you to ready your business for the future through new approaches, organization models, and tools that put the power of organization transformation in the hands of your leaders. BCG's distributed approach to organization design puts managers throughout the organization at the center of the redesign process and delivers better results by empowering them to shape their teams. This approach makes it easy for hundreds of designers to work together cohesively while redesigning thousands of positions.</v>
    <v>https://www.facebook.com/BostonConsultingGroup/</v>
    <v>Diversity, Equity, and Inclusion Consulting, Innovation Strategy and Delivery Consulting, Domain Backups and Recovery Services, Business Transformation Consulting, Climate and Sustainability Consulting, Domain Registration and Sales, Technology Consulting And Digital, Sales and Marketing Consulting Services, Domain Registration Services, Consumer Insights Consulting, International Business Consulting, Financial Strategy Consulting, People Strategy Consulting, M&amp;A, Transactions, and PMI Consulting, Strategic Management Consulting Services, Data Backup and Recovery Services, Virus Protection Services</v>
    <v>Andwerehome is a company that offers a range of services related to home improvement and renovation. These services include roofing, siding, gutters, windows, doors, sashes, and windowsills. They also provide interior design services, such as kitchen and bathroom remodeling, as well as flooring and flooring installation. The company offers free estimates for their services and specializes in residential and commercial projects. They have a team of professionals who are dedicated to providing high-quality workmanship and customer satisfaction.</v>
    <v>175702, 571301, 571701, 571103, 175701</v>
    <v>Home Stagers / Interior Decorators, Retail - Furniture / Appliances / Lighting Fixtures (New, No Install / Repair Off Premises), Retail - Furniture / Appliances / Lighting Fixtures (Install / Repair Off Premises), Retail - Gifts &amp; Decorative Items, Interior Designers</v>
    <v>https://www.instagram.com/bcg/</v>
    <v>null</v>
    <v>7020</v>
    <v>Management consultancy activities</v>
    <v>48.147193899999998</v>
    <v>https://www.linkedin.com/company/boston-consulting-group</v>
    <v>11.579284700000001</v>
    <v>Other Professional Services</v>
    <v>70.21, 70.22</v>
    <v>Public relations and communication activities, Business and other management consultancy activities</v>
    <v>541611</v>
    <v>Administrative Management and General Management Consulting Services</v>
    <v>512230</v>
    <v>Music Publishers</v>
    <v>8742</v>
    <v>79</v>
    <v>+31202420900, +4315375680, +4940309960, +41228882500, +17132867000, +3618880200, +244926366879, +496997194050, +97444112996, +3902655991, +12136212772, +420227060111, +13137566300, +12148491500, +13129933300, +27112451600, +14042402500, +34915206100, +13106981200, +34913481222, +3223200100, +41443888666, +2349087073300, +390230572500, +31205484000, +4684024400, +16504608780, +212529023049, +33140171010, +390646201011, +254208001224, +17208009800, +351213214800, +34933634700, +48228203600, +442031400800, +442073372100, +15874411100, +13128714500, +442077535353, +18572068500</v>
    <v>80539</v>
    <v>datenschutz@bcg.com</v>
    <v>+3223200100</v>
    <v>Bavaria</v>
    <v>0</v>
    <v>Organization is at the core of nearly everything we do at BCG. We believe that when clients have the right organization design, the possibilities are endless.</v>
    <v>SV-PS | Professional &amp; Commercial Services</v>
    <v>SV | Services</v>
    <v>SV.3 | Consumer Services</v>
    <v/>
    <v>https://twitter.com/BCG</v>
    <v>13.08.2024</v>
    <v>https://andwerehome.com/</v>
    <v>andwerehome.com</v>
    <v>en</v>
    <v>com</v>
    <v>1963</v>
    <v>https://www.youtube.com/user/TheBCGVideo</v>
  </rv>
  <rv s="1">
    <v>Boston Consulting Group</v>
    <v>0</v>
    <v>Boston Consulting Group</v>
    <v>9</v>
    <v>Peachtree Street Northeast</v>
    <v/>
    <v>null</v>
    <v>Atlanta</v>
    <v>Boston Consulting Group</v>
    <v>1c16a259-5d58-11ee-a4f5-696463122547</v>
    <v/>
    <v>Boston Consulting Group</v>
    <v>Private</v>
    <v>United States</v>
    <v>US</v>
    <v>27.07.2021</v>
    <v/>
    <v>0</v>
    <v>Business Management Solutions, Business Consulting, Strategic Planning, Managed Servers, General Management Consulting, Technology Management, Management Consulting Services, Business Management Software, Administrative Management</v>
    <v>About Boston Consulting Group. Boston Consulting Group is located at 600 Peachtree St NE Ste 3800 in Midtown - Atlanta, GA - DeKalb County and is a business listed in the categories Business Management Consultants, Consultants - Management, Management Consulting, Administrative Management And General Management Consulting Services, General Management Consultants and Management Consultants &amp; Services. Also, don't forget to mention Hubbiz to Boston Consulting Group. Keeping careful track of the money within your business is critical to its success. thrillist.com. All business management software for small- to mid-size companies are pretty much the same. It's your software partner who can help you succeed. apptio.com 4 Steps to Starting a Technology Business Management Journey. You're sold on Technology Business Management (TBM) and want to get an initiative underway. Find out more about each business management sector. alltopstartups.com. Strategic planning furnishes a blueprint which assists your businesses in understanding where you are now and where you want to be. spencertom.com.</v>
    <v>null</v>
    <v>Administrative Services, General Management Consulting</v>
    <v>Boston Consulting Group is a business management consulting firm located at 600 Peachtree St NE Ste 3800 in Midtown - Atlanta, GA. They offer management consulting services in the categories of business management consultants, management consulting, administrative management, and general management consulting. Customers are encouraged to leave reviews to help improve the business.</v>
    <v/>
    <v/>
    <v>null</v>
    <v>null</v>
    <v>7020</v>
    <v>Management consultancy activities</v>
    <v>33.761495799999999</v>
    <v>null</v>
    <v>-84.387906299999997</v>
    <v>Other Professional Services</v>
    <v>70.21, 70.22</v>
    <v>Public relations and communication activities, Business and other management consultancy activities</v>
    <v>541611</v>
    <v>Administrative Management and General Management Consulting Services</v>
    <v/>
    <v/>
    <v>8742</v>
    <v>1</v>
    <v>+14045845912, +14048775200</v>
    <v>30303</v>
    <v>null</v>
    <v>+14045845912</v>
    <v>Georgia</v>
    <v>0</v>
    <v>View Boston Consulting Group in Atlanta. View Phone, Address, Reviews, Complaints, Compliments and Similar Businesses to Boston Consulting Group</v>
    <v>SV-PS | Professional &amp; Commercial Services</v>
    <v>SV | Services</v>
    <v>SV.3 | Consumer Services</v>
    <v/>
    <v>null</v>
    <v>08.04.2024</v>
    <v>https://boston-consulting-group-ga-2.hub.biz/</v>
    <v>boston-consulting-group-ga-2.hub.biz</v>
    <v>en</v>
    <v>hub.biz</v>
    <v>0</v>
    <v>null</v>
  </rv>
  <rv s="1">
    <v>Boston Consulting Group</v>
    <v>0</v>
    <v>Boston Consulting Group</v>
    <v>9</v>
    <v>Mkwepu Street</v>
    <v/>
    <v>null</v>
    <v>Dar Es Salaam</v>
    <v>Boston Consulting Group</v>
    <v>d82fec60-f868-11ed-949c-9d2079d7db50</v>
    <v/>
    <v>Boston Consulting Group</v>
    <v>Private</v>
    <v>Tanzania</v>
    <v>TZ</v>
    <v>22.05.2023</v>
    <v/>
    <v>0</v>
    <v/>
    <v/>
    <v>null</v>
    <v/>
    <v/>
    <v/>
    <v/>
    <v>null</v>
    <v>null</v>
    <v>6920</v>
    <v>Accounting, bookkeeping and auditing activities; tax consultancy</v>
    <v>-6.8172859000000008</v>
    <v>null</v>
    <v>39.288135199999999</v>
    <v>Finance &amp; Insurance</v>
    <v>69.2</v>
    <v>Accounting, bookkeeping and auditing activities; tax consultancy</v>
    <v>541219</v>
    <v>Other Accounting Services</v>
    <v/>
    <v/>
    <v>8803, 8810</v>
    <v>1</v>
    <v>+255733341178</v>
    <v>null</v>
    <v>null</v>
    <v>+255733341178</v>
    <v>Dar Es Salaam</v>
    <v>0</v>
    <v>Boston Consulting Group is an accounting &amp; bookkeeping services company based in Dar es Salaam, Tanzania.</v>
    <v>undefined | undefined</v>
    <v>undefined | undefined</v>
    <v>undefined | undefined</v>
    <v/>
    <v>null</v>
    <v>13.05.2024</v>
    <v>http://www.bostonconsultinggroup.co.tz/</v>
    <v>bostonconsultinggroup.co.tz</v>
    <v>null</v>
    <v>co.tz</v>
    <v>0</v>
    <v>null</v>
  </rv>
  <rv s="1">
    <v>Accenture</v>
    <v>0</v>
    <v>Accenture</v>
    <v>9</v>
    <v>Campus Kronberg</v>
    <v/>
    <v>null</v>
    <v>Kronberg</v>
    <v>Accenture, Accentures, ACCENTURE SERVICES MOROCCO, Accentureuk</v>
    <v>25915f11-93e5-11eb-be3a-7f925cb94351</v>
    <v>Accenture PLC., ACCENTURE ECUADOR S.A., ACCENTURE FINANCE AND ACCOUNTING SERVICES S.R.L., Accenture India Private Limited, Accenture TiGital GmbH</v>
    <v>Accenture</v>
    <v>Public</v>
    <v>Germany</v>
    <v>DE</v>
    <v>24.11.2019</v>
    <v>dataprivacyofficer@accenture.com, investor.relations@accenture.com</v>
    <v>738000</v>
    <v>Mergers And Acquisition, Artificial Intelligence, Business Transformation, Supply Chain Management, Digital Engineering, Strategy And Consultancy, Business Process Outsourcing Services, Strategy Consultants</v>
    <v>Accenture plc is an Irish-American professional services company based in Dublin, specializing in information technology (IT) services and consulting. A Fortune Global 500 company, it reported revenues of $61.6 billion in 2022. Accenture's current clients include 91 of the Fortune Global 100 and more than three-quarters of the Fortune Global 500. As of 2022, Accenture is considered the largest consulting firm in the world by number of employees. Julie Sweet has served as CEO of Accenture since 1 September 2019.</v>
    <v>https://www.facebook.com/accenture/</v>
    <v>Management Consulting, Artificial Intelligence Solutions, Data Analytics Services, Mobility Services, Business Process Outsourcing, Digital Marketing Services, Cloud Services, IT Consulting Services, Software Development Services, Strategy and Consulting, Cybersecurity Solutions, Operations Services, Technology Services, Interactive Experience Services</v>
    <v>Accenture plc is an Irish-American professional services company based in Dublin. It specializes in providing information technology (IT) services and consulting. As a Fortune Global 500 company, it reported revenues of $61.6 billion in 2022. Accenture serves a diverse range of clients, including 91 of the Fortune Global 100 and over three-quarters of the Global 500. It is recognized as the largest consulting firm globally by the number of employees. The company is led by CEO Julie Sweet since September 2019.</v>
    <v>641401, 641403, 641406, 641411, 641404</v>
    <v>Management Consultants, Operations Consultants, Strategic Consultants, Information Technology Consultants, Human Resource Consultants</v>
    <v>https://www.instagram.com/accenture/</v>
    <v>null</v>
    <v>7020</v>
    <v>Management consultancy activities</v>
    <v>50.174973700000002</v>
    <v>https://www.linkedin.com/company/accenture</v>
    <v>8.5279583999999993</v>
    <v>Other Professional Services</v>
    <v>70.21, 70.22</v>
    <v>Public relations and communication activities, Business and other management consultancy activities</v>
    <v>541611</v>
    <v>Administrative Management and General Management Consulting Services</v>
    <v/>
    <v/>
    <v>8742</v>
    <v>458</v>
    <v>+19174527714, +49308904740, +447952594784, +17804931074, +16303386426, +912222814000, +35314078203, +4961739498, +17039474404, +6626361616, +17039485162, +2304025300, +421259290290, +40372286000, +19174524417, +4961739499, +390277758090, +33153235555, +13126930188, +19174520845, +35314076000, +13128425012, +494961739499, +35924399932, +442038301189, +59322527750, +19735909920, +12166720266, +19174529878, +3618222000, +19174524421, +60379323211, +212522461950, +18582528208, +43504009, +15714345003, +13012500660, +17039485150, +442078444000, +19174526561, +60327782300, +17039472571, +18778899009, +19733013135, +6583460316, +18584361900, +541143188500, +447500974814</v>
    <v>61476</v>
    <v>investor.relations@accenture.com</v>
    <v>+59322527750</v>
    <v>Hesse</v>
    <v>61599997952</v>
    <v>Accenture plc is an Irish-American professional services company based in Dublin, specializing in information technology (IT) services and consulting.</v>
    <v>TC-SI | Software &amp; IT Services</v>
    <v>TC | Technology &amp; Communications</v>
    <v>TC.1 | Technology</v>
    <v>analytics: adobe analytics, cms: adobe experience manager, javascript frameworks: adobe client data layer, ui frameworks: bootstrap, javascript libraries: swiper, security: recaptcha, customer data platform: adobe experience platform identity service, ssl/tls certificate authorities: digicert, tag managers: adobe experience platform launch, paas: amazon web services, cdn: cdnjs, security: hsts, javascript libraries: modernizr, miscellaneous: open graph, cookie compliance: onetrust, javascript libraries: jquery ui, javascript libraries: scrollmagic, javascript frameworks: gsap, javascript libraries: jquery, cdn: cloudflare, cdn: amazon cloudfront, programming languages: java</v>
    <v>https://twitter.com/accenture</v>
    <v>11.08.2024</v>
    <v>https://www.accenture.com/</v>
    <v>accenture.com</v>
    <v>en</v>
    <v>com</v>
    <v>1989</v>
    <v>https://www.youtube.com/accenture</v>
  </rv>
  <rv s="1">
    <v>TCS</v>
    <v>0</v>
    <v>TCS</v>
    <v>9</v>
    <v>Barrister Rajni Patel Marg</v>
    <v/>
    <v>null</v>
    <v>Mumbai Suburban District</v>
    <v>TCS, Tata Consultancy Services</v>
    <v>aed567f1-93e4-11eb-8474-3bbe2d07207d</v>
    <v>TCS' launches a Co.</v>
    <v>TCS</v>
    <v>Public</v>
    <v>India</v>
    <v>IN</v>
    <v>24.11.2019</v>
    <v>dpo.latam@tcs.com, dpo.apac@tcs.com, mea.privacy@tcs.com, dpo.brasil@tcs.com, pragya.priyadarshini@tcs.com, dpo.europe@tcs.com, dpo.uki@tcs.com, arushie.sinha@tcs.com</v>
    <v>616171</v>
    <v>Cyber Security, Corporate Sustainability, Digital Transformation, Customer Intelligence, Digital Engineering, Information Services, Data &amp; Analytics</v>
    <v>Tata Consultancy Services (TCS) is an Indian multinational information technology (IT) services and consulting company with its headquarters in Mumbai. It is a part of the Tata Group and operates in 150 locations across 46 countries. In July 2022, it was reported that TCS had over 600,000 employees worldwide. TCS is the second largest Indian company by market capitalisation and is among the most valuable IT service brands worldwide. In 2015, TCS was ranked 64th overall in the Forbes "World's Most Innovative Companies" ranking, making it one of the highest-ranked IT services companies and a top Indian company. As of 2018, it is ranked eleventh on the Fortune India 500 list. In September 2021, TCS recorded a market capitalisation of US$200 billion, making it the first Indian IT tech company to do so.</v>
    <v>https://www.facebook.com/TataConsultancyServices/</v>
    <v>Cognitive Business Operations, Technology Support Services, Advanced Analytics Services, Cloud Infrastructure Services, Enterprise Application Services, Human Resource Outsourcing, Sustainability Services, Systems Integration Services, Supply Chain Management, Business Process Outsourcing, IT Consulting Services, Risk and Compliance Services, Cybersecurity Solutions, Application Development, Digital Transformation Solutions</v>
    <v>TCS is a technology company that offers a range of solutions to help businesses transform through advanced technologies. Their services include data and analytics, IoT digital engineering, network solutions and service, and AI-driven workforce management solutions. They also provide AI-powered retail strategic intelligence platform Optumera, which helps drive strategic and data-driven decisions across the retail value chain. TCS offers SAP PaaS to accelerate the migration and modernization journey to the cloud, and TCS HOBS is a cloud-native, catalog-centric platform with composable architecture built for telecom Oss/Bss support systems. They have also developed TCS ADD, a suite of modern and open technology platforms for clinical research and drug development that helps make clinical trials more agile, safe, and efficient. Additionally, TCS BaNCS facilitates smooth transformation in financial services by offering software-as-a-service across a stack of solutions and applications.</v>
    <v>891802, 641411, 740808, 740810, 641401</v>
    <v>Software Developers (Custom), Information Technology Consultants, Cloud Computing, Software Implementation Integration, Management Consultants</v>
    <v>https://www.instagram.com/tcsglobal/</v>
    <v>null</v>
    <v>6201</v>
    <v>Computer programming activities</v>
    <v>0</v>
    <v>https://www.linkedin.com/company/tata-consultancy-services</v>
    <v>0</v>
    <v>IT&amp;C Services</v>
    <v>62.01</v>
    <v>Computer programming activities</v>
    <v>541511</v>
    <v>Custom Computer Programming Services</v>
    <v/>
    <v/>
    <v>8810</v>
    <v>204</v>
    <v>+912267789098, +971528656700, +525520956098, +31615903387, +447877177784, +818021150989, +61422989682, +6597209005, +14164567650, +19179817651, +912267789999</v>
    <v>400021</v>
    <v>dpo.europe@tcs.com</v>
    <v>+6597209005</v>
    <v>Maharashtra</v>
    <v>23657988096</v>
    <v>Tata Consultancy Services (TCS) is an Indian multinational information technology (IT) services and consulting company with its headquarters in Mumbai.</v>
    <v>TC-SI | Software &amp; IT Services</v>
    <v>TC | Technology &amp; Communications</v>
    <v>TC.1 | Technology</v>
    <v>analytics: adobe analytics, javascript libraries: core-js, cms: adobe experience manager, ui frameworks: bootstrap, advertising: linkedin ads, cdn: unpkg, javascript libraries: swiper, security: recaptcha, customer data platform: adobe experience platform identity service, tag managers: adobe experience platform launch, widgets: storifyme, digital asset management: adobe dynamic media classic, miscellaneous: pwa, security: hsts, miscellaneous: open graph, cookie compliance: onetrust, web servers: apache http server, analytics: linkedin insight tag, miscellaneous: pdf.js, javascript libraries: jquery, programming languages: java</v>
    <v>https://twitter.com/TCS</v>
    <v>10.08.2024</v>
    <v>https://www.tcs.com/</v>
    <v>tcs.com</v>
    <v>en</v>
    <v>com</v>
    <v>1968</v>
    <v>https://www.youtube.com/user/TCSGlobal</v>
  </rv>
  <rv s="1">
    <v>CBRE Group</v>
    <v>0</v>
    <v>CBRE Group</v>
    <v>9</v>
    <v>Pontius Avenue</v>
    <v/>
    <v>null</v>
    <v>Los Angeles</v>
    <v>CBRE Group</v>
    <v>9ae4e213-93e4-11eb-b5f6-816dd10ac7b0</v>
    <v>CBRE Group Inc, CBRE Institute, CBRE GWS Ireland Limited, CBRE GmbH, CBRE GWS Industrial Services GmbH, CBRE Global Investors Germany GmbH, CBRE PREUSS VALTEQ GmbH</v>
    <v>CBRE Group</v>
    <v>Public</v>
    <v>United States</v>
    <v>US</v>
    <v>23.11.2019</v>
    <v>webmaster@cbre.com, mediarelations@cbre.com, privacy.office@cbre.com, investorrelations@cbre.com, apacprivacyhelpline@cbre.com, dpo@cbre.com.sg, ukgdprrepresentative@cbre.com, datenschutzbeauftragter@cbre.com, privacyadministratorapac@cbre.com, privacyadministrator@cbre.com</v>
    <v>115000</v>
    <v>Manage Properties &amp; Portfolios, Property For Lease, Property For Sale, Corporate And Real Estate, Facilities Management, Plan, Lease &amp; Occupy, Commercial Real Estate Services, Real Estate, Global Real Estate, Investment Managers, Commercial Real Estate</v>
    <v>CBRE Group, Inc. is an American commercial real estate services and investment firm. The abbreviation CBRE stands for Coldwell Banker Richard Ellis. It is the world's largest commercial real estate services and investment firm (based on 2021 revenue). The firm is ranked 122nd on the Fortune 500 and has been included in the Fortune 500 every year since 2008. CBRE serves more than 90 of the top 100 companies on the Fortune 100. It is one of the "Big Three" commercial real estate services companies, alongside Cushman &amp; Wakefield and JLL.</v>
    <v>https://www.facebook.com/cbre/</v>
    <v>Real Estate Consulting, Strategic Consulting, Property Leasing, Project Management, Sustainability Solutions, Real Estate Investment Management, Occupancy Planning, Mortgage Services, Development Services, Commercial Real Estate Services, Capital Markets Solutions, Property Sales, Real Estate Valuation, Facility Management Services</v>
    <v>CBRE Group, Inc. is an American commercial real estate services and investment firm. It is the world's largest commercial real Estate services and Investment firm, according to 2021 revenue. Ranked 122nd on the Fortune 500, CBRE has been included annually since 2008 and serves over 90 of the top 100 companies in the Fortune 100. It ranks among the "Big 4" commercial realty services companies, alongside Cushman &amp; Wakefield, Colliers, and JLL.</v>
    <v>658001, 399101, 739301, 529101, 663201</v>
    <v>Real Estate Agents (No Property Management, No Real Estate Management), Building Owner - Multiple Occupancy - Mixed-Use Commercial, Building Management / Property Management, Building Owner - Multiple Occupancy - Retail (Not Enclosed Mall), Building Owner - Single Occupancy - Retail</v>
    <v>https://instagram.com/cbre</v>
    <v>null</v>
    <v>6820</v>
    <v>Real estate activities on a fee or contract basis</v>
    <v>34.047625879310345</v>
    <v>https://www.linkedin.com/company/cbre</v>
    <v>-118.44497072413792</v>
    <v>Real Estate</v>
    <v>68.31, 68.32</v>
    <v>Real estate agencies, Management of real estate on a fee or contract basis</v>
    <v>531210</v>
    <v>Offices of Real Estate Agents and Brokers</v>
    <v/>
    <v/>
    <v>8721</v>
    <v>480</v>
    <v>+12148633230, +18007996523, +442071822988, +17043311283, +14156940460, +14157720123, +18662253099, +12129846515, +34915143820, +13123347150, +14045047900, +12129848098, +14048125030, +13103634842, +16197088482, +14164148823, +18772273330, +14048125187, +12126187085, +12148633322, +12132209102, +442071822325, +12147283746, +12149796100, +14048125229, +17042411911, +14042777900, +13102276309, +14155168709, +12129848330, +12148634568, +14692716931, +15087897085</v>
    <v>90025</v>
    <v>dennis.schoenmaker@cbre.com</v>
    <v>+14692716931</v>
    <v>California</v>
    <v>27750000640</v>
    <v>CBRE Group, Inc. is an American commercial real estate services and investment firm.</v>
    <v>IF-RE | Real Estate</v>
    <v>IF | Infrastructure</v>
    <v>IF.3 | Real Estate</v>
    <v>javascript libraries: lodash, javascript libraries: core-js, javascript libraries: jquery ui - 1.13.2, analytics: mouse flow, miscellaneous: rss, miscellaneous: webpack, security: hsts, reverse proxies: nginx, javascript libraries: jquery - 3.4.1, miscellaneous: module federation, personalisation: coveo, customer data platform: segment, miscellaneous: open graph, cookie compliance: onetrust, personalisation: demandbase, javascript libraries: core-js - 3.0.0, analytics: demandbase, analytics: linkedin insight tag, tag managers: google tag manager, analytics: facebook pixel, ssl/tls certificate authorities: sectigo, web servers: nginx, cdn: cloudflare, search engines: coveo, analytics: google analytics - UA, security: cloudflare bot management, analytics: google analytics</v>
    <v>https://twitter.com/cbre</v>
    <v>12.08.2024</v>
    <v>https://www.cbre.com/</v>
    <v>cbre.com</v>
    <v>en</v>
    <v>com</v>
    <v>1906</v>
    <v>null</v>
  </rv>
  <rv s="1">
    <v>JLL</v>
    <v>0</v>
    <v>JLL</v>
    <v>9</v>
    <v>Riverside Plaza</v>
    <v/>
    <v>null</v>
    <v>Chicago</v>
    <v>JLL, Jones Lang LaSalle</v>
    <v>9d213d82-93e4-11eb-91fb-73d498260b10</v>
    <v>Jones Lang LaSalle Incorporated, JLL company</v>
    <v>JLL</v>
    <v>Public</v>
    <v>United States</v>
    <v>US</v>
    <v>06.01.2020</v>
    <v>unsubscribe@jll.com, privacyenquiries@jll.com, newsupplierinquiry@am.jll.com</v>
    <v>103000</v>
    <v>Investment Property, Commercial Real Estate, Global Real Estate, Real Estate Investments, Commercial Real Estate Services, Capital Markets, Occupier Services</v>
    <v>Jones Lang LaSalle Incorporated (JLL) is a global commercial real estate services company, founded in the United Kingdom with offices in 80 countries. The company also provides investment management services worldwide, including services to institutional and retail investors, and to high-net-worth individuals, as well as technology products through JLL Technologies, and VC investments via its PropTech fund, JLL Spark. The company is ranked 185 on the Fortune 500. It is one of the "Big Three" commercial real estate services companies, alongside Cushman &amp; Wakefield and CBRE.</v>
    <v>https://www.facebook.com/jll/</v>
    <v>Capital Markets Services, Real Estate Consulting, Investment Management, Property Development, Tenant Representation, Real Estate Leasing, Sustainability Services, Valuation and Advisory, Occupancy Planning, Real Estate Investment, Project and Development Services, Property Management, Commercial Real Estate, Facility Management Services</v>
    <v>Jones Lang LaSalle Incorporated (JLL) is a global commercial real estate services company based in the United Kingdom. With offices in 80 countries, JLL offers investment management services to institutional and retail investors, as well as high-net-worth individuals. They also provide technology products through JLL Technologies and venture capital investments through its PropTech fund, J LLSpark. JLL is ranked 185 on the Fortune 500 and is recognized as one of the "Big Three" commercial real Estate services companies, alongside Cushman &amp; Wakefield and CBRE.</v>
    <v>658001, 641301, 739301, 891101, 658002</v>
    <v>Real Estate Agents (No Property Management, No Real Estate Management), Mortgage Brokers / Loan Correspondents, Building Management / Property Management, Appraisers (No Auto Appraisers), Real Estate Management</v>
    <v>https://www.instagram.com/jll/</v>
    <v>null</v>
    <v>6820</v>
    <v>Real estate activities on a fee or contract basis</v>
    <v>41.882553100585938</v>
    <v>https://www.linkedin.com/company/jll</v>
    <v>-87.638740539550781</v>
    <v>Real Estate</v>
    <v>68.31, 68.32</v>
    <v>Real estate agencies, Management of real estate on a fee or contract basis</v>
    <v>531210</v>
    <v>Offices of Real Estate Agents and Brokers</v>
    <v/>
    <v/>
    <v>8721</v>
    <v>148</v>
    <v>+14434512600, +15122252701, +17347693275, +12089822427, +14259744000, +14049952184, +17347693200, +525559808003, +18009967566, +14108784812, +17138523420, +15122252700, +12056108681, +12128125700, +14434512601, +13127824339, +14108784800, +14049952123, +13127825800, +12147775101, +14259744020, +13122282340, +14846353300, +13124704432, +13012879950, +14049952100</v>
    <v>60606</v>
    <v>mike.mcdonald@jll.com</v>
    <v>+525559808003</v>
    <v>Illinois</v>
    <v>20861999104</v>
    <v>As medtech and biomanufacturing sectors drive growth in the life sciences industry, key markets that house medtech and biomanufacturing clusters are flourishing.</v>
    <v>HC-MS | Medical Equipment &amp; Supplies</v>
    <v>HC | Health Care</v>
    <v>HC.4 | Medical Technology</v>
    <v>javascript libraries: core-js - 3.32.2, analytics: adobe analytics, javascript libraries: jquery - 3.7.1, load balancers: amazon alb, cms: adobe experience manager, analytics: google ads conversion tracking, rum: akamai mpulse, miscellaneous: webpack, security: recaptcha, customer data platform: adobe experience platform identity service, rum: boomerang, tag managers: adobe experience platform launch, analytics: freespee, paas: amazon web services, javascript frameworks: react, cdn: akamai, javascript libraries: glide.js, video players: brightcove, miscellaneous: open graph, cookie compliance: onetrust, advertising: google ads, web servers: apache http server, javascript frameworks: adobe client data layer - 2.0.2, javascript libraries: boomerang, marketing automation: eloqua, ui frameworks: bootstrap - 4.6.2, programming languages: java</v>
    <v>https://twitter.com/JLL</v>
    <v>12.08.2024</v>
    <v>https://www.us.jll.com/</v>
    <v>jll.com</v>
    <v>en</v>
    <v>com</v>
    <v>1999</v>
    <v>null</v>
  </rv>
  <rv s="1">
    <v>Intel</v>
    <v>0</v>
    <v>Intel</v>
    <v>9</v>
    <v>Mission College Boulevard</v>
    <v/>
    <v>null</v>
    <v>Santa Clara</v>
    <v>Intel, INTC, N M Electronics, Integrated Electronics</v>
    <v>9fdc65e5-93e4-11eb-9937-4fab995bf8ff</v>
    <v>Intel Corporation, Intel Ireland Limited, Intel Er Products Chengdu Co. Ltd., Intel Semiconductor Dalian Co., Integrated Electronics Corporation</v>
    <v>Intel</v>
    <v>Public</v>
    <v>United States</v>
    <v>US</v>
    <v>06.01.2020</v>
    <v>copyrightagent@intel.com</v>
    <v>131900</v>
    <v>Industry Solutions, Network Interface Controllers, Computer And Communications, Data Centers, Cloud Computing Solutions, Motherboard Chipsets, Cloud &amp; Computing IC, Artificial Intelligence, Embedded Processors, High Performance Computing Hpc, Flash Memory, Development / Programming, Internet Of Things, Integrated Circuit, Data Center Solutions</v>
    <v>Intel Corporation is an American multinational corporation and technology company headquartered in Santa Clara, California. It is the world's largest semiconductor chip manufacturer by revenue, and is one of the developers of the x86 series of instruction sets, the instruction sets found in most personal computers (PCs). Incorporated in Delaware, Intel ranked No. 45 in the 2020 Fortune 500 list of the largest United States corporations by total revenue for nearly a decade, from 2007 to 2016 fiscal years. Intel supplies microprocessors for computer system manufacturers such as Acer, Lenovo, HP, and Dell. Intel also manufactures motherboard chipsets, network interface controllers and integrated circuits, flash memory, graphics chips, embedded processors and other devices related to communications and computing.</v>
    <v>https://www.facebook.com/Intel/</v>
    <v>Network Interface Controllers, Artificial Intelligence Platforms, System-on-chip Solutions, Autonomous Driving Technology, Wireless Communication Chips, Programmable Logic Devices, Computer Hardware Components, Microprocessor Production, Software Development Services, Semiconductor Manufacturing, PC Graphics Processors, Edge Computing Hardware, Iot Connectivity Products, Solid State Drives, Data Center Solutions</v>
    <v>Intel Corporation, commonly known as Intel, is an American multinational corporation and technology company headquartered in Santa Clara, California. It is one of the world's largest semiconductor chip manufacturers by revenue and is known for developing the x86 series of instruction sets used in most personal computers. Intel supplies microprocessors to computer system manufacturers such as Acer, Lenovo, HP, and Dell, and also produces motherboard chipsets, network interface controllers, integrated circuits, flash memory, graphics chips, embedded processors, and other devices related to communications and computing. The company is incorporated in Delaware and was ranked No. 45 in the 2020 Fortune 500 list of the largest United States corporations by total revenue.</v>
    <v>349501, 349101, 357001, 349201, 349601</v>
    <v>Circuit Board / Electrical Component / Semi-Conductor Manufacturing, Electronic Equipment Manufacturing (No Computers / Circuit Boards), Electrical Products Manufacturing - Not Otherwise Classified, Personal Computer / Calculator Manufacturing, Electronic Games Manufacturing</v>
    <v>https://www.instagram.com/intel/</v>
    <v>null</v>
    <v>2610</v>
    <v>Manufacture of electronic components and boards</v>
    <v>37.385697700000001</v>
    <v>https://www.linkedin.com/company/intel-corporation</v>
    <v>-121.9665961</v>
    <v>IT&amp;C Services</v>
    <v>26.11, 26.12</v>
    <v>Manufacture of electronic components, Manufacture of loaded electronic boards</v>
    <v>334413</v>
    <v>Semiconductor and Related Device Manufacturing</v>
    <v>334112</v>
    <v>Computer Storage Device Manufacturing</v>
    <v>3179, 4109</v>
    <v>94</v>
    <v>+6626279070, +661800294247, +18883456478, +82260037658, +14087658080, +18004042284, +18005383373</v>
    <v>95054</v>
    <v>foundry-ecosystem@intel.com</v>
    <v>+14087658080</v>
    <v>California</v>
    <v>63049998336</v>
    <v>Intel Corporation is an American multinational corporation and technology company headquartered in Santa Clara, California.</v>
    <v>TC-SI | Software &amp; IT Services</v>
    <v>TC | Technology &amp; Communications</v>
    <v>TC.1 | Technology</v>
    <v>analytics: adobe analytics, javascript frameworks: underscore.js, cms: adobe experience manager, analytics: facebook custom audiences, javascript frameworks: handlebars, tag managers: adobe experience platform launch, web frameworks: microsoft asp.net, cdn: akamai, security: hsts, retargeting: adobe audience manager, miscellaneous: http/3, javascript libraries: modernizr, widgets: facebook, retargeting: facebook custom audiences, miscellaneous: open graph, segmentation: adobe audience manager, cookie compliance: onetrust, web servers: apache, operating systems: windows server, seo tool: facebook friendly, web servers: apache http server, document management systems: adobe audience manager, advertising: adobe advertising cloud, web servers: iis, a/b testing: omniture adobe test and target, javascript libraries: jquery, retargeting: facebook, analytics: adobe audience manager, ssl/tls certificate authorities: sectigo, security: akamai bot manager, javascript libraries: underscore.js, marketing automation: eloqua, javascript libraries: jquery migrate, reverse proxy: f5 bigip, javascript libraries: moment.js, programming languages: java</v>
    <v>https://twitter.com/intel</v>
    <v>12.08.2024</v>
    <v>http://www.intel.com/</v>
    <v>intel.com</v>
    <v>en</v>
    <v>com</v>
    <v>1968</v>
    <v>https://www.youtube.com/user/channelintel?sub_confirmation=1</v>
  </rv>
  <rv s="1">
    <v>Capgemini</v>
    <v>0</v>
    <v>Capgemini</v>
    <v>9</v>
    <v>Place Charles De Gaulle</v>
    <v/>
    <v>null</v>
    <v>Paris</v>
    <v>Capgemini, Capgemini Belgium, Capgemini Sweden, Capgemini Financial Services. A P&amp;C.</v>
    <v>97825620-93e4-11eb-8474-3bbe2d07207d</v>
    <v>Capgemini Services SAS., Capgemini Technology Services India Limited, Capgemini Service SAS., Capgemini Polska Sp. z o.o.</v>
    <v>Capgemini</v>
    <v>Public</v>
    <v>France</v>
    <v>FR</v>
    <v>24.11.2019</v>
    <v>info.me@capgemini.com, socialmedia.fr@capgemini.com, dpocapgemini.global@capgemini.com</v>
    <v>358400</v>
    <v>Artificial Intelligence, Business Transformation, Innovation Ecosystem, Application Management, Business Process Outsourcing Services, Cyber Securities</v>
    <v>Capgemini SE is a multinational information technology (IT) services and consulting company, headquartered in Paris, France.</v>
    <v>https://www.facebook.com/Capgemini/</v>
    <v>Artificial Intelligence Solutions, Digital Customer Experience, Digital Transformation Consulting, Cloud Infrastructure Services, Enterprise Application Services, Technology Outsourcing, Data Analytics Services, Management Consulting Services, Sustainable IT Solutions, Cybersecurity Services, Business Process Outsourcing, Custom Software Development, Innovation and Strategy</v>
    <v>Capgemini SE is a multinational information technology (IT) services and consulting company headquartered in Paris, France.</v>
    <v>641411, 641401, 641403, 641406, 891802</v>
    <v>Information Technology Consultants, Management Consultants, Operations Consultants, Strategic Consultants, Software Developers (Custom)</v>
    <v>https://www.instagram.com/capgemini/</v>
    <v>null</v>
    <v>6202</v>
    <v>Computer consultancy and computer facilities management services</v>
    <v>48.874355899999998</v>
    <v>https://www.linkedin.com/company/capgemini</v>
    <v>2.2951472000000002</v>
    <v>IT&amp;C Services</v>
    <v>62.03, 62.02</v>
    <v>Computer facilities management activities, Computer consultancy activities</v>
    <v>541512</v>
    <v>Computer Systems Design Services</v>
    <v/>
    <v/>
    <v>8803, 8810</v>
    <v>236</v>
    <v>+48224647000, +390418850000, +3908119937311, +46853685000, +4535154100, +351214122200, +48713763267, +48128814422, +17819935500, +390597875100, +390108900910, +390699740000, +41228791650, +39050984501, +48323569100, +31302030500, +48323115051, +31886606600, +41445602400, +390238580000, +3226223300, +40232317000, +443305888000, +441618060147, +40330633000, +3589452651, +4723508100, +48503460975, +49221379920, +48323119283, +390510501100, +34968298962, +33147545025, +48616572000, +33157990000, +34968285522, +351214122299, +3905231520100, +3901871450000, +4930887030, +441135217060, +34934958600, +441912064000, +48713763181, +40212098010, +34912153700, +39081800300, +39069638463, +4921021011000</v>
    <v>75017</v>
    <v>luis-alberto.farje@capgemini.com</v>
    <v>+4921021011000</v>
    <v>Ile-de-France</v>
    <v>23598794752</v>
    <v>Capgemini SE is a multinational information technology (IT) services and consulting company, headquartered in Paris, France.</v>
    <v>TC-SI | Software &amp; IT Services</v>
    <v>TC | Technology &amp; Communications</v>
    <v>TC.1 | Technology</v>
    <v>javascript libraries: lodash, operating systems: centos, javascript libraries: core-js, web server extensions: openssl - 1.0.2k, analytics: facebook custom audiences, miscellaneous: rss, web servers: apache - 2.4.6, lead generation: adroll, security: recaptcha, seo: yoast seo, miscellaneous: twitter emoji (twemoji), paas: amazon web services, javascript frameworks: react, advertising networks: adroll, javascript frameworks: lo-dash, font scripts: google font api, security: hsts, reverse proxies: nginx, video players: youtube, databases: mysql, reverse proxy: nginx, javascript libraries: jquery ui - 1.12.1, live chat: intercom, editors: dreamweaver, widgets: facebook, blogging platforms: wordpress -  5.7, javascript libraries: select2, retargeting: facebook custom audiences, marketing automation: pardot, miscellaneous: open graph, captchas: recaptcha, seo: yoast seo premium, page builders: pardot, javascript libraries: jquery ui, retargeting: adroll, seo tool: facebook friendly, lead generation: ninja forms, javascript frameworks: gsap, cms: wordpress, blogs: wordpress, lead generation: pardot, javascript libraries: jquery - 3.2.1, tag managers: google tag manager, programming languages: php - 7.3.14, javascript libraries: jquery, retargeting: facebook, javascript frameworks: jquery - 3.2.1, ssl/tls certificate authorities: sectigo, font scripts: twitter emoji (twemoji), seo tool: twitter friendly, cms: wordpress -  5.7, cookie compliance: trustarc, web servers: nginx, javascript frameworks: jquery ui - 1.12.1, wordpress plugins: yoast seo, programming languages: php, javascript libraries: moment.js, cdn: amazon cloudfront, analytics: google analytics</v>
    <v>https://twitter.com/capgemininl</v>
    <v>12.08.2024</v>
    <v>https://www.capgemini.com/</v>
    <v>capgemini.com</v>
    <v>en</v>
    <v>com</v>
    <v>1967</v>
    <v>https://www.youtube.com/user/capgeminimedia</v>
  </rv>
  <rv s="1">
    <v>Verizon</v>
    <v>0</v>
    <v>Verizon</v>
    <v>9</v>
    <v>6th Avenue</v>
    <v/>
    <v>null</v>
    <v>New York</v>
    <v>Verizon, Verizon Business, VerizonGreen, Verizon Communications</v>
    <v>1122336e-93e5-11eb-8474-3bbe2d07207d</v>
    <v>Verizon Communications Inc.</v>
    <v>Verizon</v>
    <v>Public</v>
    <v>United States</v>
    <v>US</v>
    <v>24.11.2019</v>
    <v/>
    <v>117100</v>
    <v>Mobility Solutions, Postpaid Plans, System Integration, Support Overview, Wireless Plan, Wireless Service, Wireless Carriers, Connectivity Management, Condition Based Maintenance, Phones &amp; Accessories Products, Tablets Accessories, Wireless Internet, Technology Solutions for Businesses, Mobile Phone Service, Affordable Connectivity Program, Shop Plans, Iot Solutions, Managed Servers</v>
    <v>Verizon Communications Inc., commonly known as Verizon, is an American multinational telecommunications conglomerate and a corporate component of the Dow Jones Industrial Average. The company is headquartered at 1095 Avenue of the Americas in Midtown Manhattan, New York City, but is incorporated in Delaware. The company was formed in 1984 as Bell Atlantic as part of the break up of the Bell System into seven companies, each a Regional Bell Operating Company (RBOC), commonly referred to as "Baby Bells". Headquartered in Philadelphia, it originally had an operating area from New Jersey to Virginia.</v>
    <v>https://www.facebook.com/verizon/</v>
    <v>Telecommunications Equipment, Enterprise Cloud Solutions, Network Infrastructure Services, Broadband Internet Providers, Landline Telephone Services, Data Security Solutions, Internet of Things Services, Managed IT Services, Digital Media Services, Fiber-optic Network Services, Wireless Communication Services, 5G Technology Services, Mobile Device Management, Voice over IP Services</v>
    <v>Verizon is a telecommunications company that offers a range of services and products to its customers. The company provides mobile and broadband services, including 5G, 4G LTE, and internet of things solutions, as well as managed security services. Verizon also offers a variety of devices, such as smartphones, tablets, laptops, and accessories, including phone and tablet accessories. In addition, the company provides home internet services, enterprise solutions, and managed security solutions. Verizon is committed to expanding digital access, protecting the climate, and preparing people for the jobs of the future.</v>
    <v>153402, 173301, 153401, 349401, 641201</v>
    <v>Communication Equipment Installation - Commercial, Underground Cable / Conduit Installation, Communication Equipment Installation - Residential, Communications Equipment Manufacturing (Outside), Insurance Agents / Brokers / Adjusters</v>
    <v>https://www.instagram.com/verizon/</v>
    <v>null</v>
    <v>6120</v>
    <v>Wireless telecommunications activities</v>
    <v>40.754627900000003</v>
    <v>https://www.linkedin.com/company/verizon</v>
    <v>-73.984529199999997</v>
    <v>IT&amp;C Services</v>
    <v>61.2</v>
    <v>Wireless telecommunications activities</v>
    <v>517112</v>
    <v>Wireless Telecommunications Carriers (except Satellite)</v>
    <v/>
    <v/>
    <v>7600</v>
    <v>1706</v>
    <v>+18338374966</v>
    <v>10036</v>
    <v>katrina.cabrera@verizon.com</v>
    <v>+18338374966</v>
    <v>New York</v>
    <v>136800002048</v>
    <v>Verizon Communications Inc., commonly known as Verizon, is an American multinational telecommunications conglomerate and a corporate component of the Dow Jones Industrial Average.</v>
    <v>TC-TL | Telecommunication Services</v>
    <v>TC | Technology &amp; Communications</v>
    <v>TC.4 | Telecommunications</v>
    <v>customer data platform: cooladata, javascript libraries: core-js, javascript libraries: lit-html, cms: adobe experience manager, paas: azure, advertising: tvsquared, cookie compliance: transcend, tag managers: adobe experience platform launch, surveys: medallia, rum: web-vitals, javascript libraries: highlight.js, analytics: skai, a/b testing: contentsquare, ui frameworks: marko, issue trackers: medallia, cdn: azure cdn, ecommerce: amazon webstore, miscellaneous: open graph, advertising: adroll, retargeting: adroll, marketing automation: invoca, advertising: amazon advertising, programming languages: node.js, analytics: medallia, advertising: pinterest ads, analytics: linkedin insight tag, ecommerce: cart functionality, caching: azure cdn, cookie compliance: adroll cmp system, advertising: thetradedesk, analytics: invoca, analytics: clicktale, javascript libraries: jquery, analytics: pinterest conversion tag, analytics: facebook pixel, advertising: microsoft advertising, analytics: contentsquare, web frameworks: marko, javascript libraries: web-vitals, analytics: google analytics, programming languages: java</v>
    <v>https://twitter.com/verizon</v>
    <v>12.08.2024</v>
    <v>http://www.verizon.com/</v>
    <v>verizon.com</v>
    <v>en</v>
    <v>com</v>
    <v>1983</v>
    <v>https://www.youtube.com/user/verizon</v>
  </rv>
  <rv s="1">
    <v>Cognizant</v>
    <v>0</v>
    <v>Cognizant</v>
    <v>9</v>
    <v>Frank W Burr Boulevard</v>
    <v/>
    <v>null</v>
    <v>Teaneck Township</v>
    <v>Cognizant, Cognizant Technology Solutions, Cognizant Belgium, Cognizant Deutschland</v>
    <v>ea1bd050-93e4-11eb-aa66-9b8d95e2171b</v>
    <v>Cognizant Technology Solutions India Pvt Ltd., Cognizant Technology Solutions Corporation, Cognizant Technology Solutions GmbH, Cognizant Technology Solutions U.S. Corporation</v>
    <v>Cognizant</v>
    <v>Public</v>
    <v>United States</v>
    <v>US</v>
    <v>23.11.2019</v>
    <v>infouk@cognizant.com, info.de@cognizant.com, inquiry@cognizant.com</v>
    <v>355300</v>
    <v>Infrastructure Services, Artificial Intelligence, Business Process Service, Application Services, Intelligent Process Automation, Product Engineering, Digital Engineering, Internet Of Things, Advanced Analytics, Assurance &amp; Quality Engineering, Health Care</v>
    <v>Cognizant is an American multinational information technology services and consulting company. It is headquartered in Teaneck, New Jersey, United States. Cognizant is part of the NASDAQ-100 and trades under CTSH. It was founded as an in-house technology unit of Dun &amp; Bradstreet in 1994, and started serving external clients in 1996. After a series of corporate re-organizations there was an initial public offering in 1998.</v>
    <v>https://www.facebook.com/Cognizant/</v>
    <v>Healthcare IT Solutions, Quality Assurance Services, IT Infrastructure Services, Supply Chain Consulting, Data Analytics Services, Human Resources Outsourcing, Systems Integration Services, Business Process Outsourcing, IT Consulting Services, Financial Management Services, Enterprise Cloud Services, Custom Software Development, Application Maintenance Services, Customer Relationship Management, Digital Technology Solutions</v>
    <v>Cognizant is a technology company that specializes in delivering offerings and expertise across the information ecosystem to help businesses update their business models, accelerate innovation, boost agility, and meet the rapid demand of digital disruption. They help companies modernize technology, reimagine processes, and transform experiences to stay ahead in a fast-changing world. Their team of domain and technology experts can build advanced capabilities such as platforms, tools, and processes to attain an enduring competitive advantage in the constantly changing digital era. Cognizant has a deep understanding of the credit, financial, tax, global risk, and compliance segments and can help businesses shape their strategies to meet today's challenges. They offer services such as applications modernization, digital experience, and AI-powered, end-to-end transformation to shape tomorrow's experiences today.</v>
    <v>891802, 641411, 740810, 641401, 641403</v>
    <v>Software Developers (Custom), Information Technology Consultants, Software Implementation Integration, Management Consultants, Operations Consultants</v>
    <v>https://www.instagram.com/cognizant/</v>
    <v>null</v>
    <v>6201</v>
    <v>Computer programming activities</v>
    <v>40.87229254972776</v>
    <v>https://www.linkedin.com/company/cognizant</v>
    <v>-74.006599084123508</v>
    <v>IT&amp;C Services</v>
    <v>62.01</v>
    <v>Computer programming activities</v>
    <v>541511</v>
    <v>Custom Computer Programming Services</v>
    <v>541330</v>
    <v>Engineering Services</v>
    <v>8810</v>
    <v>165</v>
    <v>+441642525800, +254794583300, +31205950550, +4533444300, +541148760900, +6568124000, +48717497900, +525588804300, +60327424100, +97444231193, +523347741400, +551146326000, +3614567000, +41417246645, +34935228020, +8641182418777, +862120609555, +4969272269500, +50640563018, +41417591111, +61292233988, +862150585296, +33170365657, +63279762270, +97444231100, +97144347608, +37067656850, +97126430362, +3227924467, +351211217674, +6620172913, +37129992462, +966112008143, +12018010233, +81345638300, +34910316630</v>
    <v>07666</v>
    <v>inquiry@cognizant.com</v>
    <v>+34935228020</v>
    <v>New Jersey</v>
    <v>19420000256</v>
    <v>Cognizant is an American multinational information technology services and consulting company.</v>
    <v>TC-SI | Software &amp; IT Services</v>
    <v>TC | Technology &amp; Communications</v>
    <v>TC.1 | Technology</v>
    <v>javascript libraries: core-js, javascript frameworks: slick - 1.6.0, cms: adobe experience manager, paas: netlify, javascript libraries: jquery - 3.6.3, javascript libraries: aos, advertising: linkedin ads, javascript libraries: swiper, miscellaneous: webpack, security: recaptcha, customer data platform: adobe experience platform identity service, ssl/tls certificate authorities: digicert, tag managers: adobe experience platform launch, cdn: netlify, rum: web-vitals, web frameworks: microsoft asp.net, javascript frameworks: react, digital asset management: adobe dynamic media classic, miscellaneous: pwa, static site generator: gatsby, miscellaneous: onetrust, cms: contentful, ui frameworks: zurb foundation - 6.6.3, javascript frameworks: gatsby, security: hsts, analytics: piwik, retargeting: adobe audience manager, video players: youtube, miscellaneous: optanon, miscellaneous: module federation, javascript libraries: jquery ui - 1.12.1, miscellaneous: open graph, captchas: recaptcha, segmentation: adobe audience manager, cookie compliance: onetrust, web frameworks: zurb foundation - 6.6.3, miscellaneous: swiper slider, cdn: jsdelivr, tag managers: adobe dynamic tag management, font scripts: font awesome, operating systems: windows server, seo tool: facebook friendly, analytics: matomo, document management systems: adobe audience manager, web servers: iis, saas: adobe experience platform identity service, tag managers: google tag manager, javascript frameworks: adobe client data layer - 2.0.2, javascript libraries: slick - 1.6.0, javascript libraries: jquery, analytics: adobe audience manager, seo tool: twitter friendly, javascript frameworks: jquery ui - 1.12.1, cdn: cloudflare, security: cloudflare bot management, javascript frameworks: jquery, analytics: google analytics, programming languages: java</v>
    <v>https://twitter.com/cognizant</v>
    <v>12.08.2024</v>
    <v>https://www.cognizant.com/de/de</v>
    <v>cognizant.com</v>
    <v>en</v>
    <v>com</v>
    <v>1994</v>
    <v>https://www.youtube.com/cognizant</v>
  </rv>
  <rv s="1">
    <v>Apple</v>
    <v>0</v>
    <v>Apple</v>
    <v>9</v>
    <v>Infinite Loop</v>
    <v/>
    <v>null</v>
    <v>Cupertino</v>
    <v>Apple, Apple Legal</v>
    <v>f0750704-93e4-11eb-8e19-198fb02d6f96</v>
    <v>Apple Inc., Apple Computer Incorporated, Apple Computer Brasil Ltda, Apple Chile Comercial Ltda., AppleCare Service Company Inc., Apple Value Services LLC.</v>
    <v>Apple</v>
    <v>Public</v>
    <v>United States</v>
    <v>US</v>
    <v>23.11.2019</v>
    <v/>
    <v>164000</v>
    <v>Apple Watch SE, Apple Watch Bands, TV Support, Apple Books, Watch Series, Market Capitalization, Watch Band, Apple Card, Apple Watch Accessories, Apple Fitness, AirPods Accessories, Iphone Accessories</v>
    <v>Apple Inc. is an American multinational technology company headquartered in Cupertino, California, United States. Apple is the largest technology company by revenue (totaling US$365.8 billion in 2021) and, as of June 2022, is the world's biggest company by market capitalization, the fourth-largest personal computer vendor by unit sales and second-largest mobile phone manufacturer. It is one of the Big Five American information technology companies, alongside Alphabet, Amazon, Meta, and Microsoft. Apple was founded as Apple Computer Company on April 1, 1976, by Steve Jobs, Steve Wozniak and Ronald Wayne to develop and sell Wozniak's Apple I personal computer. It was incorporated by Jobs and Wozniak as Apple Computer, Inc. in 1977 and the company's next computer, the Apple II, became a best seller and one of the first mass-produced microcomputers. Apple went public in 1980 to instant financial success. The company developed computers featuring innovative graphical user interfaces, including the 1984 original Macintosh, announced that year in a critically acclaimed advertisement. By 1985, the high cost of its products and power struggles between executives caused problems. Wozniak stepped back from Apple amicably and pursued other ventures, while Jobs resigned bitterly and founded NeXT, taking some Apple employees with him.</v>
    <v>https://facebook.com/apple</v>
    <v>Personal Computing Devices, Consumer Electronics Manufacturer, Hardware and Software Accessories, Data Synchronization Services, Smartphone and Software Services, Technology Investment and Acquisitions, Artificial Intelligence Research, Cloud Computing Services, Mobile Operating Systems, Online Retail Services, Streaming Media Services, Digital Payment Services, Wearable Technology Products, Digital Music Services, Professional Software Solutions</v>
    <v>Apple Inc. is an American multinational technology company headquartered in Cupertino, California. It is the largest technology company by revenue, accounting for Us$394.3 billion in 2022, and the world's largest company by market capitalization. Apple is the fourth-largest personal computer vendor by unit sales and the second-largest mobile phone manufacturer as of June 2022. It was founded in 1976 as Apple Computer Company by Steve Wozniak, Steve Jobs, and Ronald Wayne, with the aim of developing and selling Wozoniak's Apple I personal computer. In 1977, it was incorporated as Apple computer, Inc. and released its second computer, the Apple II, which became a best seller and one of the first mass-produced microcomputers. Apple went public in 1980 and experienced instant financial success. The company was known for its innovative graphical user interfaces, including the 1984 original Macintosh.</v>
    <v>571401, 571501, 571801, 571301, 599701</v>
    <v>Retail - Electronics (Consumer / Office, No Off Premises Install/Repair), Retail - Audio / Video Media Sales / Rentals (Music / Movies / Etc), Retail - Electronics (Install / Repair Off Premises), Retail - Furniture / Appliances / Lighting Fixtures (New, No Install / Repair Off Premises), Retail - Cameras / Photography Supplies</v>
    <v>https://instagram.com/apple</v>
    <v>null</v>
    <v>4762, 4789, 4791, 4799, 9521, 9522, 4773, 3313, 4741, 4742, 4759</v>
    <v>Retail sale of music and video recordings in specialized stores, Retail sale via stalls and markets of other goods, Retail sale via mail order houses or via Internet, Other retail sale not in stores, stalls or markets, Repair of consumer electronics, Repair of household appliances and home and garden equipment, Other retail sale of new goods in specialized stores, Repair of electronic and optical equipment, Retail sale of computers, peripheral units, software and telecommunications equipment in specialized stores, Retail sale of audio and video equipment in specialized stores, Retail sale of electrical household appliances, furniture, lighting equipment and other household articles in specialized stores</v>
    <v>37.331404999999997</v>
    <v>https://linkedin.com/company/apple</v>
    <v>-122.0304185</v>
    <v>Electronics &amp; Appliances</v>
    <v>47.41, 47.42, 47.63, 47.89, 47.91, 47.99, 95.21, 95.22, 47.76, 47.77, 47.78, 47.59, 47.54, 47.43, 33.13</v>
    <v>Retail sale of computers, peripheral units and software in specialised stores, Retail sale of telecommunications equipment in specialised stores, Retail sale of music and video recordings in specialised stores, Retail sale via stalls and markets of other goods, Retail sale via mail order houses or via Internet, Other retail sale not in stores, stalls or markets, Repair of consumer electronics, Repair of household appliances and home and garden equipment, Retail sale of flowers, plants, seeds, fertilisers, pet animals and pet food in specialised stores, Retail sale of watches and jewellery in specialised stores, Other retail sale of new goods in specialised stores, Retail sale of furniture, lighting equipment and other household articles in specialised stores, Retail sale of electrical household appliances in specialised stores, Retail sale of audio and video equipment in specialised stores, Repair of electronic and optical equipment</v>
    <v>449210</v>
    <v>Electronics and Appliance Retailers</v>
    <v/>
    <v/>
    <v>7380, 8006, 8008, 8010, 8013, 8017, 8018, 8044, 8047, 8072, 9519</v>
    <v>522</v>
    <v>+18005389696, +18774127753, +18772043930, +18004424000, +18008543680, +18774182573, +18888408433</v>
    <v>95014</v>
    <v>null</v>
    <v>+18008543680</v>
    <v>California</v>
    <v>394330013696</v>
    <v>Apple Inc. is an American multinational technology company headquartered in Cupertino, California, United States.</v>
    <v>SV-PS | Professional &amp; Commercial Services</v>
    <v>SV | Services</v>
    <v>SV.3 | Consumer Services</v>
    <v>analytics: adobe analytics, cms: adobe experience manager, lms: skolengo, cms: skolengo - 2340.4.0, issue trackers: new relic, miscellaneous: webpack, issue trackers: sentry, ecommerce: fourthwall - 2340.4.0, rum: web-vitals, web frameworks: microsoft asp.net, javascript frameworks: react, miscellaneous: pwa, lms: skolengo - 2340.4.0, web servers: apache tomcat, javascript frameworks: svelte, javascript libraries: jquery - 2.1.4, security: hsts, ui frameworks: marko, javascript frameworks: jquery - 2.1.4, authentication: apple sign-in, miscellaneous: module federation, javascript frameworks: ember.js, javascript frameworks: moment.js, social login: apple sign-in, miscellaneous: vite, saas: adobe target - 2.3.2, personalisation: adobe target - 2.3.2, javascript libraries: select2, miscellaneous: open graph, javascript libraries: jquery ui, javascript libraries: core-js - 2.6.12, web servers: apache, operating systems: windows server, seo tool: facebook friendly, programming languages: node.js, analytics: zipkin, javascript frameworks: jquery ui, ecommerce: fourthwall, cms: skolengo, ecommerce: cart functionality, web servers: iis, a/b testing: omniture adobe test and target, javascript libraries: jquery, dev tools: new relic, miscellaneous: jive, analytics: sitecatalyst, javascript frameworks: select2, databases: mariadb, javascript libraries: preact, cdn: cloudflare, javascript frameworks: prototype - 1.7, web frameworks: marko, analytics: new relic, javascript libraries: web-vitals, security: cloudflare bot management, javascript libraries: moment.js, javascript frameworks: mustache - 2.3.0, javascript frameworks: jquery, analytics: google analytics, programming languages: java</v>
    <v>https://twitter.com/apple</v>
    <v>12.08.2024</v>
    <v>https://www.apple.com/</v>
    <v>apple.com</v>
    <v>en</v>
    <v>com</v>
    <v>1976</v>
    <v>https://www.youtube.com/applesupport</v>
  </rv>
  <rv s="1">
    <v>IBM</v>
    <v>0</v>
    <v>IBM</v>
    <v>9</v>
    <v>New Orchard Road</v>
    <v/>
    <v>null</v>
    <v>Armonk</v>
    <v>IBM, Big Blue, 18M, International Business Machines</v>
    <v>414cad00-93e5-11eb-8e19-198fb02d6f96</v>
    <v>IBM Corp., IBM Deutschland GmbH, International Business Machines Corporation</v>
    <v>IBM</v>
    <v>Public</v>
    <v>United States</v>
    <v>US</v>
    <v>24.11.2019</v>
    <v/>
    <v>288300</v>
    <v>Sustainability Roadmap, Mergers And Acquisition, Strategic Advisory, Business Transformation, Environmental Governance, Strategy &amp; Approach, Partner Ecosystem, Digital Transformation, Operational Advisory</v>
    <v>The International Business Machines Corporation (IBM) is an American multinational technology corporation headquartered in Armonk, New York, with operations in over 171 countries. The company began in 1911, founded in Endicott, New York, by trust businessman Charles Ranlett Flint, as the Computing-Tabulating-Recording Company (CTR) and was renamed "International Business Machines" in 1924. IBM is incorporated in New York. IBM produces and sells computer hardware, middleware and software, and provides hosting and consulting services in areas ranging from mainframe computers to nanotechnology. IBM is also a major research organization, holding the record for most annual U.S. patents generated by a business for 29 consecutive years.</v>
    <v>https://facebook.com/ibm</v>
    <v>Enterprise Software Solutions, Technology Support Services, Quantum Computing Research, Supply Chain Management Solutions, Data Analytics Services, Cognitive Computing Systems, Digital Transformation Services, Cloud Computing Services, Business Process Outsourcing, Hybrid Cloud Infrastructure, Cybersecurity Solutions, IT Consulting, Computer Hardware Manufacturing, Artificial Intelligence Products, Blockchain Technology Services</v>
    <v>The International Business Machines Corporation (Ibm), also known as Big Blue, is an American multinational technology corporation headquartered in Armonk, New York. With a presence in over 175 countries, IBM specializes in computer hardware, middleware, and software, offering hosting and consulting services in various areas including mainframe computers and nanotechnology. It is the largest industrial research organization in the world, with 19 research facilities across a dozen countries. IBM has a long history dating back to its founding in 1911 as the Computing-Tabulating-Recording Company (Ctr), initially manufacturing record-keeping and measuring systems. In 1924, it became a leading manufacturer of punch-card tabulating systems and later expanded into emerging technologies such as electric typewriters, electromechanical calculators, and personal computers. During the 1960s and 1970s, IBM dominated the computing industry, producing 80 percent of computers in the U.S. and 70 percent worldwide.</v>
    <v>891802, 740810, 740808, 641411, 740809</v>
    <v>Software Developers (Custom), Software Implementation Integration, Cloud Computing, Information Technology Consultants, Technology Customer Support Services (For others)</v>
    <v>https://www.instagram.com/ibm/</v>
    <v>null</v>
    <v>6201</v>
    <v>Computer programming activities</v>
    <v>41.113401600000003</v>
    <v>https://www.linkedin.com/company/ibm</v>
    <v>-73.720355999999995</v>
    <v>IT&amp;C Services</v>
    <v>62.01</v>
    <v>Computer programming activities</v>
    <v>541511</v>
    <v>Custom Computer Programming Services</v>
    <v/>
    <v/>
    <v>8810</v>
    <v>314</v>
    <v>+18004264968, +13039391414, +18887467426, +18449525683, +19144991900, +12015056316, +18004267378</v>
    <v>10504</v>
    <v>elizabeth.brophy@ibm.com</v>
    <v>+13039391414</v>
    <v>New York</v>
    <v>60529999872</v>
    <v>The International Business Machines Corporation (IBM) is an American multinational technology corporation headquartered in Armonk, New York, with operations in over 171 countries.</v>
    <v>TC-SI | Software &amp; IT Services</v>
    <v>TC | Technology &amp; Communications</v>
    <v>TC.1 | Technology</v>
    <v>analytics: akamai mpulse, analytics: soasta mpulse, web servers: nginx - 1.19.2, reverse proxy: envoy, ui frameworks: bootstrap, reverse proxies: ibm datapower, rum: akamai mpulse, web frameworks: bootstrap, reverse proxy: ibm datapower, miscellaneous: webpack, operating systems: unix, security: recaptcha, ssl/tls certificate authorities: digicert, rum: boomerang, javascript frameworks: angularjs, web servers: apache - 2.4.52, javascript frameworks: react, tag managers: tealium, cdn: akamai, livestreaming: kaltura, security: hsts, advertising networks: tealium, lead generation: salesforce, crm: salesforce, web frameworks: express, miscellaneous: module federation, crm: salesforce service cloud, web servers: express, javascript libraries: lodash - 4.17.21, miscellaneous: open graph, captchas: recaptcha, customer data platform: tealium, video players: kaltura, seo tool: facebook friendly, web server extensions: openssl - 1.1.1k, programming languages: node.js, javascript libraries: core-js - 3.24.1, web servers: next.js, web frameworks: next.js, javascript libraries: jquery, security: akamai bot manager, tag managers: qubit opentag, cookie compliance: trustarc, reverse proxy: nginx - 1.19.2, cdn: cloudflare, programming languages: php, javascript libraries: core-js - 3.31.1, javascript frameworks: jquery, surveys: wufoo</v>
    <v>https://twitter.com/ibm</v>
    <v>11.08.2024</v>
    <v>https://www.ibm.com/us-en</v>
    <v>ibm.com</v>
    <v>en</v>
    <v>com</v>
    <v>1911</v>
    <v>https://www.youtube.com/@IBM</v>
  </rv>
  <rv s="1">
    <v>Ericsson</v>
    <v>0</v>
    <v>Ericsson</v>
    <v>9</v>
    <v>Torshamnsgatan</v>
    <v/>
    <v>null</v>
    <v>Stockholm</v>
    <v>Ericsson, Ericsson Federal Technologies Group, L. M. Ericsson, Telefonaktiebolaget LM Ericsson</v>
    <v>06b6a8c3-93e5-11eb-b5f6-816dd10ac7b0</v>
    <v>Ericsson Japan K.K., Ericsson Co.</v>
    <v>Ericsson</v>
    <v>Public</v>
    <v>Sweden</v>
    <v>SE</v>
    <v>24.11.2019</v>
    <v>medias.france@ericsson.com</v>
    <v>101322</v>
    <v>Mobile Broadband</v>
    <v>Telefonaktiebolaget LM Ericsson, commonly known as Ericsson, is a Swedish multinational networking and telecommunications company headquartered in Stockholm. The company sells infrastructure, software, and services in information and communications technology for telecommunications service providers and enterprises, including, among others, 3G, 4G, and 5G equipment, and Internet Protocol (IP) and optical transport systems. The company employs around 100,000 people and operates in more than 180 countries. Ericsson has over 57,000 granted patents. Ericsson has been a major contributor to the development of the telecommunications industry and is one of the leaders in 5G.</v>
    <v>https://www.facebook.com/Ericsson/</v>
    <v>Fixed Broadband Networks, Mobile Network Services, Network Infrastructure, Cloud Infrastructure Services, Telecommunications Equipment, Digital Services Solutions, Voice over LTE, Radio Access Networks, Enterprise Wireless Solutions, Managed Services, Network Operations Centers, 5G Technology Solutions, Iot Connectivity Services, Network Security Services, Data Management Systems</v>
    <v>Ericsson is a technology company that specializes in mobile broadband internet communications. They combine creativity, expertise, and technology to create game-changing technologies that open new possibilities in communication for their clients. Ericsson is shaping the future of mobile broadband communications through its technology leadership, creating the most powerful communication companies. They offer Managed Services that optimize telecom networks globally with industrialized processes and offer holistic solutions for customer value and differentiation. Ericson's Managed Network Services empower networks with data-driven, intent-based operations, digital transformation, and AI-powered data-led operations. They also provide AI intent-bedding operations, which is the key to building autonomous networks. Erickson's Manained Services are the ultimate catalyst to unlocking the potential of data-guided network operations, enabling unparalleled speed, scalability, and precision in today's fast-paced and ever-evolving telecom industry.</v>
    <v>740701, 153402, 153401, 173201, 173301</v>
    <v>Data Processing Centres / Server Farms, Communication Equipment Installation - Commercial, Communication Equipment Installation - Residential, Construction - Electric / Telephone / Power Lines (Above Ground), Underground Cable / Conduit Installation</v>
    <v>https://instagram.com/ericssoncareers</v>
    <v>null</v>
    <v>6190</v>
    <v>Other telecommunications activities</v>
    <v>59.408184051513672</v>
    <v>https://www.linkedin.com/company/ericsson</v>
    <v>17.950174331665039</v>
    <v>IT&amp;C Services</v>
    <v>61.9</v>
    <v>Other telecommunications activities</v>
    <v>517121</v>
    <v>Telecommunications Resellers</v>
    <v>541511</v>
    <v>Custom Computer Programming Services</v>
    <v>7600</v>
    <v>278</v>
    <v>+441189024801, +46725298789, +917760527575, +18886711268, +19725830000, +919124440100, +27118442077, +46761050642, +14124185107, +46107190000, +46107133085, +18663742272</v>
    <v>164 40</v>
    <v>medias.france@ericsson.com</v>
    <v>+919124440100</v>
    <v>Stockholm County</v>
    <v>22279391232</v>
    <v>Ericsson shapes the future of mobile broadband Internet communications through its technology leadership, creating the most powerful communication companies.</v>
    <v>TC-TL | Telecommunication Services</v>
    <v>TC | Technology &amp; Communications</v>
    <v>TC.4 | Telecommunications</v>
    <v>performance: azure monitor, javascript frameworks: requirejs, paas: azure, performance: priority hints, javascript libraries: lazysizes, miscellaneous: pwa, rum: cloudflare browser insights, security: hsts, miscellaneous: http/3, performance: cloudflare rocket loader, miscellaneous: open graph, analytics: azure monitor, analytics: cloudflare browser insights, tag managers: google tag manager, cookie compliance: cookiebot, javascript libraries: jquery, rum: microsoft application insights, cdn: cloudflare, performance: lazysizes, security: cloudflare bot management</v>
    <v>https://twitter.com/Ericsson</v>
    <v>11.08.2024</v>
    <v>https://www.ericsson.com/en</v>
    <v>ericsson.com</v>
    <v>en</v>
    <v>com</v>
    <v>1876</v>
    <v>https://www.youtube.com/playlist?list=PLsn61Zheh8ih81E2p7edFBaM4eCsYFqEc</v>
  </rv>
  <rv s="1">
    <v>PepsiCo</v>
    <v>0</v>
    <v>PepsiCo</v>
    <v>9</v>
    <v>Anderson Hill Road</v>
    <v/>
    <v>null</v>
    <v>Town/Village Of Harrison</v>
    <v>PepsiCo, Pepsi, PepsiCo Foundation, Bebsi</v>
    <v>a07c7670-93e4-11eb-be5a-4f810ab55f2e</v>
    <v>PepsiCo Inc.</v>
    <v>PepsiCo</v>
    <v>Public</v>
    <v>United States</v>
    <v>US</v>
    <v>23.11.2019</v>
    <v>investor@pepsico.com, mediarelations@pepsico.com</v>
    <v>315000</v>
    <v>Restaurants &amp; Businesses, Foodservice, PepsiCo Products</v>
    <v>PepsiCo, Inc. is an American multinational food, snack, and beverage corporation headquartered in Harrison, New York, in the hamlet of Purchase. PepsiCo's business encompasses all aspects of the food and beverage market. It oversees the manufacturing, distribution, and marketing of its products. PepsiCo was formed in 1965 with the merger of the Pepsi-Cola Company and Frito-Lay, Inc. PepsiCo has since expanded from its namesake product Pepsi Cola to an immensely diversified range of food and beverage brands. The largest and most recent acquisition was Pioneer Foods in 2020 for US$1.7 billion and prior to it was buying the Quaker Oats Company in 2001, which added the Gatorade brand to the Pepsi portfolio and Tropicana Products in 1998. As of January 2021, the company possesses 23 brands that have over US$1 billion in sales annually. PepsiCo has operations all around the world and its products were distributed across more than 200 countries, resulting in annual net revenues of over US$70 billion. PepsiCo is the second-largest food and beverage business in the world based on net revenue, profit, and market capitalization, behind Nestlé. PepsiCo's flagship product, Pepsi Cola has been engaged in a rivalry for generations with Coca-Cola; it is commonly referred to as the cola wars. Although Coca-Cola outsells Pepsi Cola in the United States, PepsiCo within the North American market is the largest food and beverage company by net revenue. Ramon Laguarta has been the chief executive of PepsiCo since 2018. The company's beverage distribution and bottling is conducted by PepsiCo as well as by licensed bottlers in certain regions.</v>
    <v>null</v>
    <v>Snack Food Manufacturing, Ready-to-drink Teas, Vegetable Juice Processing, Grain Mill Products, Foodservice Distribution, Dairy Product Manufacturing, Non-alcoholic Beverages, Bottled Water Production, Savory Snack Products, Carbonated Soft Drinks, Confectionery Manufacturing, Sports Nutrition Products, Breakfast Cereal Production</v>
    <v>PepsiCo, Inc. is an American multinational food, snack, and beverage corporation headquartered in Harrison, New York. Established in 1965 through the merger of the Pepsi-Cola Company and Frito-Lay, Inc., PepsiCo has become the second-largest food and beverage business in the world in terms of net revenue, profit, and market capitalization, behind Nestlé. The company oversees the manufacturing, distribution, and marketing of a wide range of food and beverages, including its flagship product, Pepsi Cola, which has been the subject of a long-standing rivalry with Coca-Cola known as the cola wars. PepsiCo operates globally, with its products distributed in over 200 countries, generating annual net revenues of over US$70 billion. With 23 brands generating over US $1 billion in sales annually as of January 2021, PepsiCo is the largest food and drinks company in North America by net revenue.</v>
    <v>208201, 506101, 506001, 533202, 204301</v>
    <v>Beverage Manufacturing / Processing (Non-Alcoholic), Wholesale - Beverages (Non-Alcoholic), Wholesale - Food (Dry and Canned Goods - No Dietary / Health Supplements), Vending Machine Operators (Food / Beverage), Coffee / Tea / Spice Processing</v>
    <v>https://www.instagram.com/pepsicojobs/</v>
    <v>null</v>
    <v>1104</v>
    <v>Manufacture of soft drinks; production of mineral waters and other bottled waters</v>
    <v>41.034863350000002</v>
    <v>https://www.linkedin.com/company/pepsico</v>
    <v>-73.692830778136269</v>
    <v>Food &amp; Beverages</v>
    <v>11.07</v>
    <v>Manufacture of soft drinks; production of mineral waters and other bottled waters</v>
    <v>312111</v>
    <v>Soft Drink Manufacturing</v>
    <v/>
    <v/>
    <v>2157</v>
    <v>255</v>
    <v>+18003311140, +18006322014, +18004332652, +18002346281, +18002260083, +12016806578, +18003524477, +18008842867, +18002377799, +18335480119, +16144148060, +19142533150</v>
    <v>10577</v>
    <v>flnafrito-laymediaservices@pepsico.com</v>
    <v>+18008842867</v>
    <v>New York</v>
    <v>86400000000</v>
    <v>A cost-saving technology is helping farmers grow potatoes more sustainably where every drop counts.</v>
    <v>FB-PF | Processed Foods</v>
    <v>FB | Food &amp; Beverage</v>
    <v>FB.1 | Food</v>
    <v>javascript libraries: core-js, javascript libraries: aos, ui frameworks: bootstrap, javascript frameworks: handlebars, miscellaneous: popper, maps: google maps, security: recaptcha, javascript libraries: lazysizes, web frameworks: microsoft asp.net, video players: youtube, cms: progress sitefinity, miscellaneous: open graph, security: imperva, web servers: apache, cdn: imperva, seo tool: facebook friendly, video players: vimeo, javascript frameworks: gsap, tag managers: google tag manager, javascript libraries: jquery, seo tool: twitter friendly, cookie compliance: trustarc, programming languages: php, performance: lazysizes, analytics: google analytics, javascript libraries: flickity</v>
    <v>null</v>
    <v>11.08.2024</v>
    <v>https://www.pepsico.com/</v>
    <v>pepsico.com</v>
    <v>en</v>
    <v>com</v>
    <v>1898</v>
    <v>https://www.youtube.com/pepsico</v>
  </rv>
  <rv s="1">
    <v>Citi</v>
    <v>0</v>
    <v>Citi</v>
    <v>9</v>
    <v>Greenwich Street</v>
    <v/>
    <v>null</v>
    <v>New York</v>
    <v>Citi, Citigroup, Citi Foundation, City Bank of New York</v>
    <v>a15a0552-93e4-11eb-b997-8dd98d09cf25</v>
    <v>Citigroup Inc., Citigroup Technology Inc.</v>
    <v>Citi</v>
    <v>Public</v>
    <v>United States</v>
    <v>US</v>
    <v>23.11.2019</v>
    <v/>
    <v>240000</v>
    <v>Financial Services, Commercial Banking, Personal Banking, Global Banking, Wealth Managment, Global Investment Banking, Investment And Banking, Regulatory Disclosures, Corporation Bank, Impact Fund</v>
    <v>Citigroup Inc. or Citi (stylized as citi) is an American multinational investment bank and financial services corporation headquartered in New York City. The company was formed by the merger of banking giant Citicorp and financial conglomerate Travelers Group in 1998; Travelers was subsequently spun off from the company in 2002. Citigroup owns Citicorp, the holding company for Citibank, as well as several international subsidiaries. Citigroup is incorporated in Delaware. Citigroup is the third largest banking institution in the United States; alongside JPMorgan Chase, Bank of America, and Wells Fargo, it is one of the Big Four banking institutions of the United States. It is considered a systemically important bank by the Financial Stability Board and is commonly cited as being too big to fail. It is one of the eight global investment banks in the Bulge Bracket.</v>
    <v>https://www.facebook.com/citi/</v>
    <v>Corporate Banking, Mortgage Lending, Capital Markets Services, Treasury Services, Private Banking, Securities Brokerage, Foreign Exchange, Asset Management, Credit Card Services, Consumer Banking, Risk Management, Wealth Management, Investment Banking, Financial Analysis, Transaction Services</v>
    <v>Citigroup Inc., also known as Citi, is an American multinational investment bank and financial services corporation headquartered in New York City. It was formed in 1998 through the merger of Citicorp and Travelers Group, a financial conglomerate. Citigroup owns Citicorpor, the holding company for Citibank, as well as several international subsidiaries. It is the third largest banking institution in the United States and is considered a systemically important bank by the Financial Stability Board. It operates as one of the eight global investment banks in the Bulge Bracket.</v>
    <v>602101, 615001, 614001, 621001, 641301</v>
    <v>Banks / Trust Companies (Accepting Deposits), Investment Institutions, Finance Companies (Personal Credit Institutions), Stock / Security Brokers / Dealers, Mortgage Brokers / Loan Correspondents</v>
    <v>https://www.instagram.com/citi/</v>
    <v>null</v>
    <v>6612, 6499</v>
    <v>Security and commodity contracts brokerage, Other financial service activities, except insurance and pension funding activities, n.e.c.</v>
    <v>40.720645750000003</v>
    <v>https://www.linkedin.com/company/citi</v>
    <v>-74.011172115865079</v>
    <v>Finance &amp; Insurance</v>
    <v>64.99, 66.12</v>
    <v>Other financial service activities, except insurance and pension funding n.e.c., Security and commodity contracts brokerage</v>
    <v>523150</v>
    <v>Investment Banking and Securities Intermediation</v>
    <v>522110</v>
    <v>Commercial Banking</v>
    <v>8742, 8810</v>
    <v>50</v>
    <v>+18339810270, +17815754555, +17182482606, +17182482720, +18779362737, +17167308055, +12125591000, +18882503985, +12125592718, +18339711191, +12013243284, +18136042778</v>
    <v>10013</v>
    <v>gdprdpo@citi.com</v>
    <v>+18136042778</v>
    <v>New York</v>
    <v>75339997184</v>
    <v>Citi's mission is to serve as a trusted partner to our clients by responsibly providing financial services that enable growth and economic progress.</v>
    <v>FN-CB | Commercial Banks</v>
    <v>FN | Financials</v>
    <v>FN.2 | Corporate &amp; Retail Banking</v>
    <v>javascript libraries: lodash, analytics: matomo analytics, analytics: adobe analytics, javascript libraries: core-js, widgets: flexslider, static site generator: next.js, analytics: google ads conversion tracking, rum: akamai mpulse, miscellaneous: webpack, customer data platform: adobe experience platform identity service, ssl/tls certificate authorities: digicert, rum: boomerang, tag managers: adobe experience platform launch, rum: web-vitals, javascript frameworks: react, cdn: akamai, security: hsts, miscellaneous: module federation, miscellaneous: open graph, personalisation: adobe target, programming languages: node.js, advertising: google ads, web servers: apache http server, analytics: linkedin insight tag, web servers: next.js, web frameworks: next.js, javascript libraries: boomerang, javascript libraries: jquery, analytics: facebook pixel, a/b testing: adobe target, security: akamai bot manager, javascript frameworks: next.js, advertising: twitter ads, javascript libraries: web-vitals, analytics: google analytics</v>
    <v>https://twitter.com/Citi</v>
    <v>11.08.2024</v>
    <v>https://www.citigroup.com/global</v>
    <v>citigroup.com</v>
    <v>en</v>
    <v>com</v>
    <v>1998</v>
    <v>https://www.youtube.com/citi</v>
  </rv>
  <rv s="1">
    <v>Oracle</v>
    <v>0</v>
    <v>Oracle</v>
    <v>9</v>
    <v>Oracle Parkway</v>
    <v/>
    <v>null</v>
    <v>Redwood City</v>
    <v>Oracle, ORACLE CORPORATE, Big Red, Oracle Textura</v>
    <v>0300f3c6-93e5-11eb-a746-fdabd18be9c6</v>
    <v>Oracle Corporation, Oracle Cloud Infrastructure Gen.</v>
    <v>Oracle</v>
    <v>Public</v>
    <v>United States</v>
    <v>US</v>
    <v>24.11.2019</v>
    <v/>
    <v>143000</v>
    <v>Oracle Services, Bare Metal Servers, Business Intelligence, CRM Services, Enterprise Performance Management, Customer Service Software, Cloud Applications, Identity Access Management, Data and Integrations, Public Cloud, Cloud And Platforms</v>
    <v>Oracle Corporation is an American multinational computer technology corporation headquartered in Austin, Texas. In 2020, Oracle was the third-largest software company in the world by revenue and market capitalization. The company sells database software and technology (particularly its own brands), cloud engineered systems, and enterprise software products, such as enterprise resource planning (ERP) software, human capital management (HCM) software, customer relationship management (CRM) software (also known as customer experience), enterprise performance management (EPM) software, and supply chain management (SCM) software.</v>
    <v>https://www.facebook.com/Oracle/</v>
    <v>Enterprise Software Solutions, Business Hardware Products, Technology Support Services, Application Development Tools, Cloud Services Provider, Database Management Systems, Enterprise Resource Planning, Supply Chain Management, Server and Storage Systems, Data Storage Solutions, IT Consulting Services, Software License Management, Customer Relationship Management, Business Intelligence Systems, Financial Management Software</v>
    <v>Oracle Corporation is an American multinational computer technology corporation headquartered in Austin, Texas. It was the third-largest software company in the world in terms of revenue and market capitalization in 2020. Oracle sells database software and technology, including its own brands, cloud engineered systems, and enterprise software products such as ERP, HCM, CRM, EPM, and SCM software.</v>
    <v>740808, 740810, 740809, 891802, 740811</v>
    <v>Cloud Computing, Software Implementation Integration, Technology Customer Support Services (For others), Software Developers (Custom), Hardware Implementation Integration</v>
    <v>https://instagram.com/oracle</v>
    <v>null</v>
    <v>6201</v>
    <v>Computer programming activities</v>
    <v>37.529699350000001</v>
    <v>https://www.linkedin.com/company/oracle</v>
    <v>-122.26588564722005</v>
    <v>IT&amp;C Services</v>
    <v>62.01</v>
    <v>Computer programming activities</v>
    <v>541511</v>
    <v>Custom Computer Programming Services</v>
    <v/>
    <v/>
    <v>8810</v>
    <v>313</v>
    <v>+5116151000, +5072639077, +43133777555, +3726287777, +37167046086, +390652436400, +496103397003, +20235350789, +33157602122, +38516323222, +254202889150, +358954941300, +18888037414, +302106789215, +18003922999, +35929238168, +442071312982, +3726287713, +420221438199, +442035742013, +19725327387, +35929238130, +551151891189, +18002231711, +3612241800, +541152996000, +3227191212, +551151891001, +18099602359, +17879993100, +38516306336, +43133777065, +498914302828, +35722694693, +491802000170, +50622055554, +541143418100, +551151891101, +4544808081, +38733958989, +38733958939, +302106789450, +56228307626, +37052047537, +18006330738, +20235350755, +35722694692, +551151891000</v>
    <v>94065</v>
    <v>oracle_sibos_us_grp@oracle.com</v>
    <v>+496103397003</v>
    <v>California</v>
    <v>42439999488</v>
    <v>Oracle Corporation is an American multinational computer technology corporation headquartered in Austin, Texas.</v>
    <v>TC-SI | Software &amp; IT Services</v>
    <v>TC | Technology &amp; Communications</v>
    <v>TC.1 | Technology</v>
    <v>analytics: akamai mpulse, analytics: adobe analytics, analytics: soasta mpulse, page builders: oracle application express, maps: maplibre gl js, javascript frameworks: handlebars, rum: akamai mpulse, miscellaneous: webpack, ssl/tls certificate authorities: digicert, rum: boomerang, web servers: nginx - 1.15.8, web frameworks: microsoft asp.net, javascript frameworks: react, reverse proxy: nginx - 1.15.8, cdn: akamai, javascript libraries: hammer.js, security: hsts, advertising networks: tealium, javascript libraries: jquery - 3.5.1, video players: youtube, rich text editors: monaco editor, javascript libraries: jquery - 3.3.1, captchas: recaptcha, customer data platform: tealium, javascript libraries: jquery ui, operating systems: windows server, javascript frameworks: jquery - 3.3.1, seo tool: facebook friendly, programming languages: node.js, miscellaneous: oracle dynamic monitoring service, analytics: oracle recommendations on demand, web servers: oracle weblogic server, web servers: iis, web servers: next.js, tag managers: google tag manager, retargeting: google remarketing tag, web frameworks: next.js, javascript libraries: boomerang, javascript libraries: jquery, analytics: sitecatalyst, javascript frameworks: jquery - 3.5.1, miscellaneous: prism, seo tool: twitter friendly, security: akamai bot manager, marketing automation: eloqua, reverse proxy: f5 bigip, javascript frameworks: jquery, analytics: google analytics, programming languages: java</v>
    <v>https://twitter.com/oracle</v>
    <v>11.08.2024</v>
    <v>http://www.oracle.com/</v>
    <v>oracle.com</v>
    <v>en</v>
    <v>com</v>
    <v>1977</v>
    <v>https://www.youtube.com/oracle/</v>
  </rv>
  <rv s="1">
    <v>Upwork</v>
    <v>0</v>
    <v>Upwork</v>
    <v>9</v>
    <v/>
    <v/>
    <v>https://play.google.com/store/apps/dev?id=8802639270489632480</v>
    <v>Mountain View</v>
    <v>Upwork, ODesk, Elance, Upwork Pa</v>
    <v>4893c613-93e5-11eb-8ad6-7326edce8d21</v>
    <v>Upwork® Global Inc.</v>
    <v>Upwork</v>
    <v>Public</v>
    <v>United States</v>
    <v>US</v>
    <v>24.11.2019</v>
    <v>partners@upwork.com, press@upwork.com</v>
    <v>146000</v>
    <v>Graphics Designers, Frontend Developer, Back-End Development, Javascript Development, Sales And Marketing, Logo Design, Full Stack Developers, Website Builders &amp; CMS, Web Designing, Marketplace, Talent Marketplace, Ui And Ux Design</v>
    <v>Upwork Global Inc., formerly Elance-oDesk, is an American freelancing platform headquartered in Santa Clara and San Francisco, California. The company was formed in 2013 as Elance-oDesk, after the merger of Elance Inc. and oDesk Corp. The merged company subsequently rebranded to Upwork in 2015. In 2017, Upwork had over twelve million registered freelancers and five million registered clients. More than three million jobs worth over $1 billion USD together were posted in 2017.</v>
    <v>https://www.facebook.com/upwork/</v>
    <v>Online Talent Platform, Workforce Management Solutions, Freelance Payment Processing, Skill-based Job Listings, On-demand Talent Sourcing, Freelance Services Marketplace, Independent Contractor Engagement, Remote Work Facilitation, Virtual Workforce Services, Professional Job Matching</v>
    <v>Upwork is a global work marketplace that connects businesses with independent talent from around the world. They provide a powerful platform that enables companies and talent to collaborate and unlock their potential. With a talent community spanning over 10,000 skills in various categories such as website and app development, creative and design, customer support, finance and accounting, consulting, and operations, Upwork serves startups and large enterprises alike.</v>
    <v>740501, 641403, 641411, 641401, 641404</v>
    <v>Employment Agencies, Operations Consultants, Information Technology Consultants, Management Consultants, Human Resource Consultants</v>
    <v>https://www.instagram.com/upwork/</v>
    <v>https://apps.apple.com/us/developer/upwork-global-inc/id329377609</v>
    <v>6201</v>
    <v>Computer programming activities</v>
    <v>0</v>
    <v>https://www.linkedin.com/company/upwork</v>
    <v>0</v>
    <v>Other Professional Services</v>
    <v>62.01</v>
    <v>Computer programming activities</v>
    <v>541511</v>
    <v>Custom Computer Programming Services</v>
    <v>541613</v>
    <v>Marketing Consulting Services</v>
    <v>8810</v>
    <v>6</v>
    <v>+16503167500, +18662624478, +923047473300</v>
    <v>null</v>
    <v>partners@upwork.com</v>
    <v>+923047473300</v>
    <v>California</v>
    <v>373600000</v>
    <v>Upwork Global Inc., formerly Elance-oDesk, is an American freelancing platform headquartered in Santa Clara and San Francisco, California.</v>
    <v>SV-PS | Professional &amp; Commercial Services</v>
    <v>SV | Services</v>
    <v>SV.3 | Consumer Services</v>
    <v>javascript libraries: core-js, analytics: tiktok pixel, security: forter, miscellaneous: webpack, javascript frameworks: nuxt.js, ssl/tls certificate authorities: digicert, javascript frameworks: vue.js, issue trackers: getfeedback, security: hsts, security: truvalidate, miscellaneous: http/3, advertising: podsights, advertising: reddit ads, miscellaneous: open graph, affiliate programs: impact, analytics: quora pixel, cookie compliance: onetrust, web servers: nuxt.js, javascript libraries: vuex, programming languages: node.js, static site generator: nuxt.js, analytics: linkedin insight tag, tag managers: google tag manager, browser fingerprinting: truvalidate, web frameworks: nuxt.js, analytics: facebook pixel, advertising: microsoft advertising, cdn: cloudflare, advertising: twitter ads, security: cloudflare bot management, analytics: google analytics</v>
    <v>https://twitter.com/Upwork</v>
    <v>11.08.2024</v>
    <v>https://www.upwork.com/</v>
    <v>upwork.com</v>
    <v>en</v>
    <v>com</v>
    <v>1999</v>
    <v>https://www.youtube.com/channel/UCvxGFOnwUBDHHcxuPqhe4CQ</v>
  </rv>
  <rv s="1">
    <v>Marriott</v>
    <v>0</v>
    <v>Marriott</v>
    <v>9</v>
    <v>Rock Spring Drive</v>
    <v/>
    <v>null</v>
    <v>North Bethesda</v>
    <v>Marriott, Marriott Bonvoy, Marriott International, (562)499-9210</v>
    <v>d8e2543f-93e4-11eb-a746-fdabd18be9c6</v>
    <v>Marriott International Inc.</v>
    <v>Marriott</v>
    <v>Public</v>
    <v>United States</v>
    <v>US</v>
    <v>23.11.2019</v>
    <v>careers.jwberlin@jwmarriott.com, events.ber@marriott.com, mail.berjw@jwmarriott.com, berlingermanyreservations.jw@marriott.com</v>
    <v>120000</v>
    <v>Package Deals, Marriott Vacation Club, Vacation Packages, Luxury Hotel, Pet Friendly Hotel, Meetings &amp; Events, Ritz-Carlton Yacht Collection, Extended Stay Hotel, Hotels Booking</v>
    <v>Marriott International, Inc. is an American multinational company that operates, franchises, and licenses lodging including hotel, residential, and timeshare properties. It is headquartered in Bethesda, Maryland. The company was founded by J. Willard Marriott and his wife Alice Marriott.</v>
    <v>https://www.facebook.com/jwmarriotthotelberlin/</v>
    <v>Timeshare Properties, Vacation Club Memberships, Global Hospitality Chain, Accommodation Booking, Business Meeting Spaces, Food and Beverage Service, Hospitality Management Services, Hotel Lodging Services, Event Planning Services, Conference Facilities Provider, Travel Program Rewards, Extended Stay Suites, Resort Accommodations, Hotel Franchising</v>
    <v>Marriott International, Inc. is an American multinational company headquartered in Bethesda, Maryland. It operates, franchises, and licenses lodging properties such as hotels, residential properties, and timeshare properties. The company was founded by J. Willard Marriott and his wife Alice Marriott.</v>
    <v>701101, 704301, 705401, 705101, 705301</v>
    <v>Hotels, Resort Properties, Bed &amp; Breakfast Tourist Home, Motels - With Restaurant or Liquor License (Not Seasonal), Motels - No Restaurant, No Liquor License (Not Seasonal)</v>
    <v>https://www.instagram.com/jwmarriottberlin/</v>
    <v>null</v>
    <v>5510, 5590</v>
    <v>Short term accommodation activities, Other accommodation</v>
    <v>0</v>
    <v>https://www.linkedin.com/company/marriott-international</v>
    <v>0</v>
    <v>Accommodation &amp; Food Services</v>
    <v>55.2, 55.1, 55.9</v>
    <v>Holiday and other short-stay accommodation, Hotels and similar accommodation, Other accommodation</v>
    <v>721110</v>
    <v>Hotels (except Casino Hotels) and Motels</v>
    <v>721120</v>
    <v>Casino Hotels</v>
    <v>9052, 9058</v>
    <v>8484</v>
    <v>+4920302065020, +212539708000, +13106465252, +212539393649, +18663993491, +351229432400, +493020651432, +493020650, +15144707673, +13106699252, +15625702600, +351229769810, +18188408840, +493020651080, +4930609160910, +15143947377, +493020651020, +493020651165, +13106699253, +212539666060, +15146568638, +493020651010, +493020651436</v>
    <v>20817</v>
    <v>mail.berjw@jwmarriott.com</v>
    <v>+212539708000</v>
    <v>Maryland</v>
    <v>13859999744</v>
    <v>Marriott International, Inc. is an American multinational company that operates, franchises, and licenses lodging including hotel, residential, and timeshare properties.</v>
    <v>SV-HL | Hotels &amp; Lodging</v>
    <v>SV | Services</v>
    <v>SV.2 | Hospitality &amp; Recreation</v>
    <v>customer data platform: cooladata, analytics: adobe analytics, javascript libraries: core-js, cms: adobe experience manager, web servers: iis - 10.0, analytics: facebook custom audiences, seo tool: siteimprove, javascript libraries: aos, ui frameworks: bootstrap, wordpress plugins: yoast seo - 7.9.1, maps: google maps, personalisation: jivox, development: styled-components, web frameworks: bootstrap, miscellaneous: webpack, customer data platform: adobe experience platform identity service, tag managers: adobe experience platform launch, surveys: medallia, seo tool: yoast seo premium - 5.8, paas: wp engine, rum: web-vitals, web frameworks: microsoft asp.net, paas: amazon web services, javascript frameworks: react, javascript frameworks: vue.js - 2.6.10, cdn: akamai, reviews: bazaarvoice reviews, miscellaneous: onetrust, security: blue triangle, cache tools: varnish, security: hsts, reverse proxies: nginx, javascript frameworks: modernizr - 2.8.3, ui frameworks: marko, blogging platforms: wordpress, retargeting: adobe audience manager, issue trackers: medallia, javascript libraries: glide.js, miscellaneous: optanon, databases: mysql, reverse proxy: nginx, javascript frameworks: moment.js, javascript frameworks: styled-components, analytics: snowplow analytics, editors: dreamweaver, analytics: glassbox, widgets: facebook, javascript libraries: modernizr - 2.8.3, retargeting: facebook custom audiences, analytics: branch, iaas: snowplow analytics, ui frameworks: telerik controls, web frameworks: zurb foundation, load balancer: amazon elb, segmentation: adobe audience manager, cookie compliance: onetrust, advertising networks: appnexus, personalisation: adobe target, tag managers: adobe dynamic tag management, web servers: apache, operating systems: windows server, seo tool: facebook friendly, rum: dynatrace rum, programming languages: node.js, ui frameworks: zurb foundation, analytics: medallia, analytics: dynatrace, advertising: pinterest ads, document management systems: adobe audience manager, analytics: linkedin insight tag, cms: wordpress, hosting: wp engine, a/b testing: omniture adobe test and target, saas: adobe experience platform identity service, marketing automation: branch, advertising: thetradedesk, advertising: liveramp dpm, javascript libraries: jquery, retargeting: facebook, analytics: pinterest conversion tag, analytics: facebook pixel, advertising: microsoft advertising, a/b testing: adobe target, analytics: adobe audience manager, seo tool: twitter friendly, security: akamai bot manager, web servers: nginx, retargeting: google dynamic remarketing, cdn: cloudflare, advertising: twitter ads, programming languages: php, web frameworks: marko, javascript libraries: web-vitals, javascript libraries: polyfill, javascript libraries: moment.js, seo tool: yoast seo - 7.9.1, rum: blue triangle, javascript frameworks: jquery, analytics: google analytics, programming languages: java</v>
    <v>null</v>
    <v>11.08.2024</v>
    <v>https://marriott.com/</v>
    <v>marriott.com</v>
    <v>en</v>
    <v>marriott.com</v>
    <v>1927</v>
    <v>https://www.youtube.com/marriott</v>
  </rv>
  <rv s="1">
    <v>Lockheed Martin</v>
    <v>0</v>
    <v>Lockheed Martin</v>
    <v>9</v>
    <v>Rockledge Drive</v>
    <v/>
    <v>null</v>
    <v>North Bethesda</v>
    <v>Lockheed Martin, LockMart, LMT, Lockheed</v>
    <v>6c1e8c64-93e4-11eb-8474-3bbe2d07207d</v>
    <v>Lockheed Martin Corporation.</v>
    <v>Lockheed Martin</v>
    <v>Public</v>
    <v>United States</v>
    <v>US</v>
    <v>23.11.2019</v>
    <v/>
    <v>116000</v>
    <v>Design &amp; Development, Military Support, Electronic Warfare, Rotary Wing, Space Technology, Missile Defense, Future Vertical Lift, Information Security, Global Research, Government Contracting</v>
    <v>Lockheed Martin Corporation is an American aerospace, arms, defense, information security, and technology corporation with worldwide interests. It was formed by the merger of Lockheed Corporation with Martin Marietta in March 1995. It is headquartered in North Bethesda, Maryland, in the Washington, D.C. area. Lockheed Martin employs approximately 115,000 employees worldwide, including about 60,000 engineers and scientists as of January 2022. Lockheed Martin is one of the largest companies in the aerospace, military support, security, and technologies industry. It is the world's largest defense contractor by revenue for fiscal year 2014. In 2013, 78% of Lockheed Martin's revenues came from military sales; it topped the list of US federal government contractors and received nearly 10% of the funds paid out by the Pentagon. In 2009, US government contracts accounted for $38.4 billion (85%), foreign government contracts for $5.8 billion (13%), and commercial and other contracts for $900 million (2%).</v>
    <v>https://www.facebook.com/lockheedmartin/</v>
    <v>Space Exploration Services, Information Security Services, Global Security Solutions, C4ISR Systems, Missile Defense Systems, Space Technology Provider, Naval Combat Systems, Military Aircraft, Fire Control Systems, Aerospace Manufacturer, Cybersecurity Solutions, Defense Contractor, Rotary and Mission Systems, Airborne Ground Surveillance, Unmanned Systems</v>
    <v>Lockheed Martin is a global security and aerospace company headquartered in Bethesda, Maryland. They specialize in providing integrated solutions and predictive technologies to help customers stay ahead of emerging threats. Their main focus is on research, design, development, manufacture, integration, and sustainment of advanced technology systems, products, and services.</v>
    <v>458001, 369501, 510401, 369502, 349101</v>
    <v>Aircraft Maintenance / Repair / Storage (incl Hangars), Machinery &amp; Equipment Manufacturing (Industrial / Commercial), Wholesale - Aircraft Supplies, Machinery &amp; Equipment Manufacturing (Industrial / Commercial) - Parts Only, Electronic Equipment Manufacturing (No Computers / Circuit Boards)</v>
    <v>https://www.instagram.com/lockheedmartin/</v>
    <v>null</v>
    <v>7210</v>
    <v>Research and experimental development on natural sciences and engineering</v>
    <v>39.023701600000003</v>
    <v>https://www.linkedin.com/company/lockheed-martin</v>
    <v>-77.132596100000001</v>
    <v>Other Capital Goods</v>
    <v>72.19, 72.11</v>
    <v>Other research and experimental development on natural sciences and engineering, Research and experimental development on biotechnology</v>
    <v>541715</v>
    <v>Research and Development in the Physical, Engineering, and Life Sciences (except Nanotechnology and Biotechnology)</v>
    <v/>
    <v/>
    <v/>
    <v>237</v>
    <v>+6591124058, +493020913760, +61261506500, +81335194620, +447810858751, +13018976000, +18773148442, +442078230700, +447771377027, +16135993270</v>
    <v>20817</v>
    <v>andrew.1.boyle@global.lmco.com</v>
    <v>+447771377027</v>
    <v>Maryland</v>
    <v>65979998208</v>
    <v>Lockheed Martin Corporation is an American aerospace, arms, defense, information security, and technology corporation with worldwide interests.</v>
    <v>RT-AE | Aerospace &amp; Defense</v>
    <v>RT | Resource Transformation</v>
    <v>RT.1 | Industrials</v>
    <v>javascript libraries: core-js, cms: adobe experience manager, analytics: hotjar, ui frameworks: bootstrap, advertising: adform, ssl/tls certificate authorities: digicert, surveys: qualtrics, javascript frameworks: emotion, paas: amazon web services, javascript frameworks: react, video players: youtube, development: emotion, miscellaneous: open graph, analytics: linkedin insight tag, javascript libraries: pubsubjs, tag managers: google tag manager, advertising: thetradedesk, javascript libraries: jquery, analytics: facebook pixel, advertising: twitter ads, cdn: amazon cloudfront, analytics: google analytics, programming languages: java</v>
    <v>https://twitter.com/lockheedmartin</v>
    <v>11.08.2024</v>
    <v>https://lockheedmartin.com/</v>
    <v>lockheedmartin.com</v>
    <v>en</v>
    <v>com</v>
    <v>1953</v>
    <v>https://www.youtube.com/user/LockheedMartinVideos</v>
  </rv>
  <rv s="1">
    <v>Lowe's</v>
    <v>0</v>
    <v>Lowe's</v>
    <v>9</v>
    <v/>
    <v/>
    <v>null</v>
    <v>Mooresville</v>
    <v>Lowe's, Lowe's Home Improvement, Lowe’s Corporate</v>
    <v>83896be3-93e4-11eb-97db-273ba5953680</v>
    <v>Lowe's Companies Inc., Lowe's Limited</v>
    <v>Lowe's</v>
    <v>Public</v>
    <v>United States</v>
    <v>US</v>
    <v>24.11.2019</v>
    <v>dmcanotices@lowes.com, privacy@lowes.com</v>
    <v>300000</v>
    <v>Home Improvement Services, Tools &amp; Appliances, Hardware Store, Storage Sheds</v>
    <v>Lowe's Companies, Inc., often shortened to Lowe's, is an American retail company specializing in home improvement. Headquartered in Mooresville, North Carolina, the company operates a chain of retail stores in the United States and Canada. As of February 2021, Lowe's and its related businesses operates 2,197 home improvement and hardware stores in North America. Lowe's is the second-largest hardware chain in the United States (previously the largest in the U.S. until surpassed by The Home Depot in 1989) behind rival The Home Depot and ahead of Menards. It is also the second-largest hardware chain in the world, also behind The Home Depot but ahead of European retailers Leroy Merlin, B&amp;Q, and OBI.</v>
    <v>https://www.facebook.com/lowes/</v>
    <v>Hardware Store, Installation Services, HVAC Equipment Retail, Appliance Retailing, Flooring Supplies Retail, Paint Retailing, Home Decor Retailing, Tools and Hardware Sales, Lighting and Fans Retail, Electrical Supplies Retail, Lawn and Garden Products, Plumbing Supplies Retail, Home Improvement Retailer, Kitchen Fixtures Retail, Building Materials Retail</v>
    <v>Lowe's Companies, Inc., commonly known as Lowe's, is an American retail company that specializes in home improvement. Headquartered in Mooresville, North Carolina, the company operates a chain of retail stores across the United States. As of October 28, 2022, Lowe's and its related businesses had 2,181 home improvement and hardware stores in North America. Lowe's is the second-largest hardware chain in the United Kingdom, surpassing The Home Depot and Menards. It is also the second largest hardware chain globally, closely behind The Home Depot but ahead of European retailers Leroy Merlin, B&amp;Q, and OBI.</v>
    <v>525101, 525701, 525201, 599501, 740811</v>
    <v>Retail - Hardware (No Work Off Premises, No Firearms / Ammunition / Explosives), Retail - Building Materials / Home Improvement Centres (incl Lumber), Retail - Hardware (No Work Off Premises, Incl. Firearms / Ammunition / Explosives), Retail - Country General Stores, Hardware Implementation Integration</v>
    <v>https://www.instagram.com/loweshomeimprovement/</v>
    <v>null</v>
    <v>4789, 4752, 4791, 4799</v>
    <v>Retail sale via stalls and markets of other goods, Retail sale of hardware, paints and glass in specialized stores, Retail sale via mail order houses or via Internet, Other retail sale not in stores, stalls or markets</v>
    <v>0</v>
    <v>https://www.linkedin.com/company/lowe</v>
    <v>0</v>
    <v>Other Durable Products</v>
    <v>47.89, 47.99, 47.91, 47.52</v>
    <v>Retail sale via stalls and markets of other goods, Other retail sale not in stores, stalls or markets, Retail sale via mail order houses or via Internet, Retail sale of hardware, paints and glass in specialised stores</v>
    <v>444140</v>
    <v>Hardware Retailers</v>
    <v/>
    <v/>
    <v>7380, 8006, 8008, 8010, 8013, 8017, 8018, 8047</v>
    <v>2181</v>
    <v>+18665371397, +18887756937, +18004441408, +18004768160, +18662327443, +18445694776, +18774656937, +18885161010, +18004446937, +18005082520, +18003095732, +17047582921, +18775007499</v>
    <v>28115</v>
    <v>stefanie.moody@lowes.com</v>
    <v>+18775007499</v>
    <v>North Carolina</v>
    <v>72148000768</v>
    <v>Lowe's Companies, Inc., often shortened to Lowe's, is an American retail company specializing in home improvement.</v>
    <v>CG-MR | Multiline and Specialty Retailers &amp; Distributors</v>
    <v>CG | Consumer Goods</v>
    <v>CG.3 | Consumer Goods Retail</v>
    <v>web frameworks: bootstrap - 3.3.7, javascript libraries: axios, javascript frameworks: jquery - 1, miscellaneous: babel, javascript frameworks: underscore.js, analytics: soasta mpulse, javascript libraries: core-js, cms: adobe experience manager, reverse proxy: envoy, analytics: facebook custom audiences, ui frameworks: bootstrap - 3.3.7, javascript frameworks: handlebars, web frameworks: ruby on rails, maps: google maps, rum: akamai mpulse, development: styled-components, miscellaneous: webpack, javascript libraries: loadable-components, rum: boomerang, tag managers: adobe experience platform launch, web frameworks: cowboy, rum: web-vitals, paas: amazon web services, javascript frameworks: react, programming languages: ruby, cdn: akamai, security: blue triangle, personalisation: igodigital, cache tools: varnish, security: hsts, advertising: google publisher tag, web servers: cowboy, javascript frameworks: styled-components, segmentation: salesforce audience studio, javascript libraries: jquery ui - 1.12.1, widgets: facebook, retargeting: facebook custom audiences, miscellaneous: highlight.js, miscellaneous: open graph, captchas: recaptcha, load balancer: amazon elb, miscellaneous: swiper slider, cdn: jsdelivr, tag managers: adobe dynamic tag management, javascript frameworks: react - 9, analytics: signifyd, seo tool: facebook friendly, document management systems: salesforce audience studio, cms: drupal, programming languages: erlang, security: signifyd, analytics: zipkin, personalisation: revlifter, paas: heroku, ecommerce: cart functionality, a/b testing: omniture adobe test and target, tag managers: google tag manager, javascript libraries: boomerang, customer data platform: salesforce audience studio, widgets: owl carousel, retargeting: facebook, advertising: microsoft advertising, analytics: fullstory, seo tool: twitter friendly, security: akamai bot manager, javascript libraries: underscore.js, cookie compliance: trustarc, retargeting: google dynamic remarketing, javascript frameworks: jquery ui - 1.12.1, programming languages: php, advertising: doubleclick for publishers (dfp), javascript libraries: web-vitals, rum: blue triangle, saas: igodigital, analytics: google analytics, programming languages: java, javascript libraries: jquery - 1</v>
    <v>https://twitter.com/lowes</v>
    <v>30.07.2024</v>
    <v>https://lowes.com/</v>
    <v>lowes.com</v>
    <v>en</v>
    <v>com</v>
    <v>1921</v>
    <v>https://www.youtube.com/Lowes</v>
  </rv>
  <rv s="1">
    <v>Hyatt</v>
    <v>0</v>
    <v>Hyatt</v>
    <v>9</v>
    <v>West Monroe Street</v>
    <v/>
    <v>null</v>
    <v>Chicago</v>
    <v>Hyatt, Hyatt Hotels and Resorts, Hyatt Hotels, World of Hyatt</v>
    <v>6cab3c0f-93e4-11eb-919a-b3f9a5ad205c</v>
    <v>Hyatt Hotels and Resorts Corporation, Hyatt Corporation, Hyatt Hotels Corporation</v>
    <v>Hyatt</v>
    <v>Public</v>
    <v>United States</v>
    <v>US</v>
    <v>23.11.2019</v>
    <v/>
    <v>189000</v>
    <v>Spa Experiences, World Of Hyatt, Accessible Rooms, Hyatt House, Hotel &amp; Resort, Book Stay, Hotel Reservations, City Hotel</v>
    <v>Hyatt Hotels Corporation, commonly known as Hyatt Hotels &amp; Resorts, is an American multinational hospitality company headquartered in the Riverside Plaza area of Chicago that manages and franchises luxury and business hotels, resorts, and vacation properties. Hyatt Hotels &amp; Resorts is one of the businesses managed by the Pritzker family. The Hyatt Corporation owned by Isaiah Giles came into being upon purchase of the Hyatt House, at Los Angeles International Airport, on September 27, 1957. In 1969, Hyatt began expanding internationally. Hyatt has grown by developing new properties and through acquisitions, with the biggest growth coming from the acquisition of AmeriSuites (later rebranded Hyatt Place) in 2004, Summerfield Suites (later rebranded Hyatt House) in 2005, and Two Roads Hospitality in 2018.</v>
    <v>https://facebook.com/hyatt</v>
    <v>Food and Beverage Services, Global Hospitality, Spa and Wellness Facilities, Conference Centers, Luxury Lodging Services, Business Meeting Spaces, Hotel Management, Vacation Ownership, Travel and Tourism, Extended Stay Suites, Event Hosting Services, Brand Development Services, Resort Accommodations, Hotel Franchising</v>
    <v>Hyatt Hotels Corporation, commonly known as Hyatt Hotel &amp; Resorts, is an American multinational hospitality company headquartered in the Riverside Plaza area of Chicago. It manages and franchises luxury and business hotels, resorts, and vacation properties. The company is one of the businesses managed by the Pritzker family. It was established in 1957 after the purchase of the Hyatt House at Los Angeles International Airport. Since 1969, Hyatt has expanded internationally and has grown through the development of new properties and through acquisitions, including the acquisition of AmeriSuites in 2004, Summerfield Suites in 2005, and Two Roads Hospitality in 2018.</v>
    <v>701101, 704301, 705101, 705301, 706101</v>
    <v>Hotels, Resort Properties, Motels - With Restaurant or Liquor License (Not Seasonal), Motels - No Restaurant, No Liquor License (Not Seasonal), Motels - With Restaurant or Liquor License (Seasonal)</v>
    <v>https://instagram.com/hyatt</v>
    <v>null</v>
    <v>5510, 5590</v>
    <v>Short term accommodation activities, Other accommodation</v>
    <v>41.880887199999997</v>
    <v>https://linkedin.com/company/hyatt</v>
    <v>-87.631014800000003</v>
    <v>Accommodation &amp; Food Services</v>
    <v>55.2, 55.1, 55.9</v>
    <v>Holiday and other short-stay accommodation, Hotels and similar accommodation, Other accommodation</v>
    <v>721110</v>
    <v>Hotels (except Casino Hotels) and Motels</v>
    <v>722410</v>
    <v>Drinking Places (Alcoholic Beverages)</v>
    <v>9052, 9058</v>
    <v>1350</v>
    <v>+33492987490, +33492998400, +33493995507, +33493217217, +33493901234</v>
    <v>60603</v>
    <v>sonia.paul@hyatt.com</v>
    <v>+33493901234</v>
    <v>Illinois</v>
    <v>5889999872</v>
    <v>Hyatt Hotels Corporation, commonly known as Hyatt Hotels &amp; Resorts, is an American multinational hospitality company headquartered in the Riverside Plaza area of Chicago that manages and franchises luxury and business hotels, resorts, and vacation properties.</v>
    <v>SV-HL | Hotels &amp; Lodging</v>
    <v>SV | Services</v>
    <v>SV.2 | Hospitality &amp; Recreation</v>
    <v>security: hsts</v>
    <v>https://twitter.com/hyatt</v>
    <v>30.07.2024</v>
    <v>https://www.hyatt.com/</v>
    <v>hyatt.com</v>
    <v>en</v>
    <v>com</v>
    <v>1957</v>
    <v>null</v>
  </rv>
  <rv s="1">
    <v>Wells Fargo</v>
    <v>0</v>
    <v>Wells Fargo</v>
    <v>9</v>
    <v>California Street</v>
    <v/>
    <v>https://play.google.com/store/apps/details?id=com.wf.wellsfargomobile&amp;referrer=utm_source%3Dwellsfargo%26utm_campaign%3DdigitalPromo%2Dpersonal</v>
    <v>San Francisco</v>
    <v>Wells Fargo, Wells Fargo Bank N.A., Wells Fargo Bank</v>
    <v>70bd1ac4-93e4-11eb-91fb-73d498260b10</v>
    <v>Wells Fargo &amp; Company</v>
    <v>Wells Fargo</v>
    <v>Public</v>
    <v>United States</v>
    <v>US</v>
    <v>24.11.2019</v>
    <v>privacy.emea@wellsfargo.com</v>
    <v>268531</v>
    <v>Banks And Financial Services, Online Banking, Mobile Banking, Saving Accounts, Online Statements, Foreign Exchange, Digital Banking, Car Loans, Personal Loans, Banking Services</v>
    <v>Wells Fargo &amp; Company is an American multinational financial services company with corporate headquarters in San Francisco, California; operational headquarters in Manhattan; and managerial offices throughout the United States and internationally. The company has operations in 35 countries with over 70 million customers globally. It is considered a systemically important financial institution by the Financial Stability Board. The firm's primary subsidiary is Wells Fargo Bank, N.A., a national bank chartered in Wilmington, Delaware, which designates its main office in Sioux Falls, South Dakota. It is the fourth largest bank in the United States by total assets and is also one of the largest as ranked by bank deposits and market capitalization. Along with JPMorgan Chase, Bank of America and Citigroup. Wells Fargo is one of the "Big Four Banks" of the United States. It has 8,050 branches and 13,000 ATMs. It is one of the most valuable bank brands.</v>
    <v>https://www.facebook.com/wellsfargo/</v>
    <v>Mortgage Lending, Corporate Trust Services, Treasury Management, Commercial Banking, Financial Advisory, Equipment Leasing, Asset Management, Credit Card Services, Consumer Banking, Risk Management, Insurance Services, Wealth Management, Foreign Currency Exchange, Investment Banking, Retirement Planning</v>
    <v>Wells Fargo is a leading provider of financial services to the public, committed to the financial health of its customers and communities. The company offers a range of banking services, including checking accounts, savings and CDs, credit cards, home loans, personal loans, auto loans, wealth management and investment, small business, commercial banking, and corporate and investment banking. Wells Fargo is dedicated to helping people and communities achieve their financial goals, with a focus on housing affordability, small-business growth, financial health, and sustainability. The bank offers various account options, including Clear Access Banking, Prime Checking, Everyday Checking, Premier Checking, and Student/teen banking, with account options ideal for teens and students. Additionally, Wells Fargo provides education and tools for investing and wealth management. The organization is committed to responsible lending, with policies in place for consumer credit, real estate, and servicing.</v>
    <v>602101, 614001, 641301, 615001, 612001</v>
    <v>Banks / Trust Companies (Accepting Deposits), Finance Companies (Personal Credit Institutions), Mortgage Brokers / Loan Correspondents, Investment Institutions, Credit Unions / Caisses Populaires / Savings &amp; Loan</v>
    <v>https://instagram.com/wellsfargo</v>
    <v>https://apps.apple.com/app/apple-store/id311548709?pt=126556&amp;ct=digitalPromo-personal&amp;mt=8</v>
    <v>6419</v>
    <v>Other monetary intermediation</v>
    <v>37.793114350000003</v>
    <v>https://linkedin.com/company/wellsfargo</v>
    <v>-122.4031253855928</v>
    <v>Finance &amp; Insurance</v>
    <v>64.19</v>
    <v>Other monetary intermediation</v>
    <v>522110</v>
    <v>Commercial Banking</v>
    <v/>
    <v/>
    <v>8855</v>
    <v>5200</v>
    <v>+18002255935, +18009564442</v>
    <v>94104</v>
    <v>privacy.emea@wellsfargo.com</v>
    <v>+18009564442</v>
    <v>California</v>
    <v>73799999488</v>
    <v>Wells Fargo &amp; Company is an American multinational financial services company with corporate headquarters in San Francisco, California</v>
    <v>FN-CB | Commercial Banks</v>
    <v>FN | Financials</v>
    <v>FN.2 | Corporate &amp; Retail Banking</v>
    <v>ui frameworks: bootstrap, analytics: google ads conversion tracking, performance: priority hints, web frameworks: bootstrap, miscellaneous: webpack, customer data platform: adobe experience platform identity service, video players: videojs, ssl/tls certificate authorities: digicert, javascript libraries: core-js - 3.21.1, rum: appdynamics - 4.3.7.1, javascript frameworks: hammer.js, rum: web-vitals, cdn: akamai, javascript libraries: hammer.js, security: hsts, ui frameworks: marko, javascript libraries: jquery - 3.5.1, retargeting: adobe audience manager, maps: mapbox.js, analytics: google analytics enhanced ecommerce, miscellaneous: yext, miscellaneous: open graph, segmentation: adobe audience manager, cdn: jsdelivr, javascript libraries: jquery ui, javascript libraries: core-js - 2.6.12, analytics: appdynamics - 4.3.7.1, programming languages: node.js, advertising: google ads, javascript libraries: lightbox, document management systems: adobe audience manager, javascript frameworks: jquery ui, ecommerce: cart functionality, maps: leaflet, tag managers: google tag manager, retargeting: google remarketing tag, javascript libraries: jquery, javascript frameworks: jquery - 3.5.1, javascript frameworks: rxjs, javascript frameworks: lightbox, analytics: adobe audience manager, maps: mapbox gl js - 1.13.0, search engines: yext, security: akamai bot manager, cdn: cloudflare, web frameworks: marko, javascript libraries: web-vitals, javascript frameworks: jquery, analytics: google analytics, programming languages: java</v>
    <v>null</v>
    <v>14.07.2024</v>
    <v>https://www.wellsfargo.com/</v>
    <v>wellsfargo.com</v>
    <v>en</v>
    <v>com</v>
    <v>1929</v>
    <v>https://www.youtube.com/user/wellsfargo</v>
  </rv>
  <rv s="1">
    <v>CVS Health</v>
    <v>0</v>
    <v>CVS Health</v>
    <v>9</v>
    <v>CVS Drive</v>
    <v/>
    <v>https://play.google.com/store/apps/details?id=com.cvshealth.specialtyrx&amp;hl=en?cid=site-CVSHealth:ID:Google-CVSSpecialtyApp:na</v>
    <v>Woonsocket</v>
    <v>CVS Health, CVS Health Foundation, CVS Health United States, CVS Caremark</v>
    <v>c9c06d70-93e4-11eb-8474-3bbe2d07207d</v>
    <v>CVS Health Corporation</v>
    <v>CVS Health</v>
    <v>Public</v>
    <v>United States</v>
    <v>US</v>
    <v>24.11.2019</v>
    <v>dmca@cvshealth.com, investorinfo@cvshealth.com, privacyoffice@cvshealth.com</v>
    <v>300000</v>
    <v>Specialty Pharmacy, Retail Pharmacies, Prescription Savings, Health Insurance, Pharmacy Benefit Management, Prescription Drug Coverage, Healthcare Services, Mail Order Pharmacy, Health and Wellness Products, Healthcare Companies, Health Care, Health Providers</v>
    <v>CVS Health Corporation (previously CVS Corporation and CVS Caremark Corporation) is an American healthcare company that owns CVS Pharmacy, a retail pharmacy chain; CVS Caremark, a pharmacy benefits manager; and Aetna, a health insurance provider, among many other brands. The company's headquarters is in Woonsocket, Rhode Island.</v>
    <v>https://www.facebook.com/CVSHealth/</v>
    <v>Medical Prescription Fulfillment, COVID-19 Testing Services, Retail Pharmacy Services, Specialty Pharmacy Services, Healthcare Membership Programs, Walk-in Medical Clinics, Pharmacy Benefit Management, Healthcare Retail Products, Health Insurance Services, Digital Health Services, Health Wellness Products, Long-term Care Pharmacy</v>
    <v>CVS Health is a leading health solutions company that offers a wide range of health services to millions of patients, members, and customers. They provide care that meets people where they are on their health care journeys, including in-home, in-store, and virtual care services, as well as support for underserved communities. CVS Health's neighborhood pharmacies, prescription delivery, and specialty medication services make it easy for people to get the care they need. Their pharmacy benefit manager, CVS Caremark, works to keep drug costs down while making it easier to get refills and expert advice. Coves Health also offers health insurance, commercial health coverage, Medicare, Medicaid, individual and family plans, vision and dental management, and medical management services. They have a strong community presence, tech-forward approach, and unmatched engagement with more than 100 million people, enabling them to deliver high-quality, personalized, and affordable healthcare.</v>
    <v>591201, 808001, 891702, 641201, 801101</v>
    <v>Retail - Drug Stores, Medical / Health Services - Not Otherwise Classified, Inspection Services - Not Otherwise Classified, Insurance Agents / Brokers / Adjusters, Physicians and Surgeons (No Specialist Surgeons)</v>
    <v>https://www.instagram.com/cvshealth/</v>
    <v>https://apps.apple.com/us/app/cvs-pharmacy/id395545555?cid=site-CVSHealth:ID:Apple-CVSPharmacyApp:na</v>
    <v>6622</v>
    <v>Activities of insurance agents and brokers</v>
    <v>41.990964300000002</v>
    <v>https://www.linkedin.com/company/cvs-health</v>
    <v>-71.477367799999996</v>
    <v>Finance &amp; Insurance</v>
    <v>66.22</v>
    <v>Activities of insurance agents and brokers</v>
    <v>524210</v>
    <v>Insurance Agencies and Brokerages</v>
    <v/>
    <v/>
    <v>8720, 8723</v>
    <v>9674</v>
    <v>+18553385609, +14016520893, +14017651500, +18886074287, +18886947287, +16514504064, +18002010938, +18779875352, +14017657887, +18772877526</v>
    <v>02895</v>
    <v>privacyoffice@cvshealth.com</v>
    <v>+18886074287</v>
    <v>Rhode Island</v>
    <v>322500001792</v>
    <v>CVS Health Corporation (previously CVS Corporation and CVS Caremark Corporation) is an American healthcare company that owns CVS Pharmacy, a retail pharmacy chain</v>
    <v>HC-MC | Managed Care</v>
    <v>HC | Health Care</v>
    <v>HC.3 | Health Care Providers</v>
    <v>ssl/tls certificate authorities: digicert, web frameworks: microsoft asp.net, cdn: akamai, font scripts: google font api, security: hsts, geolocation: ip-api, video players: mediaelement.js, javascript libraries: jquery ui, javascript libraries: fancybox, javascript frameworks: mustache, javascript libraries: jquery, crm: q4, security: akamai bot manager, cdn: cloudflare, javascript libraries: moment.js, analytics: google analytics</v>
    <v>https://twitter.com/CVSHealth</v>
    <v>14.07.2024</v>
    <v>https://www.cvshealth.com/</v>
    <v>cvshealth.com</v>
    <v>en</v>
    <v>com</v>
    <v>1963</v>
    <v>https://www.youtube.com/cvshealth</v>
  </rv>
  <rv s="1">
    <v>United Airlines Holdings</v>
    <v>0</v>
    <v>United Airlines Holdings</v>
    <v>9</v>
    <v>North Lower Wacker Drive</v>
    <v/>
    <v>null</v>
    <v>Chicago</v>
    <v>United Airlines Holdings, United Airlines, UCH, United Continental Holdings</v>
    <v>cd62e890-93e4-11eb-8474-3bbe2d07207d</v>
    <v>United Airlines Holdings Inc., UAL Corporation</v>
    <v>United Airlines Holdings</v>
    <v>Public</v>
    <v>United States</v>
    <v>US</v>
    <v>06.01.2020</v>
    <v/>
    <v>93000</v>
    <v>Airline Ticketing</v>
    <v>United Airlines Holdings, Inc. (formerly known as United Continental Holdings, Inc., UAL Corporation, Allegis Corporation and founded originally as UAL, Inc. ) is a publicly traded airline holding company headquartered in the Willis Tower in Chicago. UAH owns and operates United Airlines, Inc. UAL Corporation agreed to change its name to United Continental Holdings in May 2010, when an agreement was reached between United and Continental Airlines where United would acquire Continental. To effect the acquisition, Continental shareholders received 1.05 shares of UAL stock for each Continental share; at the time of closing, it was estimated that United shareholders owned 55% of the merged entity and Continental shareholders owned 45%. The company or its subsidiary airlines also have several other subsidiaries. Once completely combined, United became the world's largest airline, as measured by revenue passenger miles. United is a founding member of the Star Alliance.</v>
    <v>https://facebook.com/united</v>
    <v>Aviation Safety Management, Aviation Fuel Supply, Airport Lounge Services, Flight Scheduling, Aircraft Ground Handling, Flight Operations, Air Cargo Services, Aircraft Leasing, Airline Passenger Transport, Aviation Training Services, Aviation Maintenance, Frequent Flyer Program, International Flights, Travel Booking Services, Domestic Air Travel</v>
    <v>United Airlines Holdings, Inc. (UAH) is a publicly traded airline holding company headquartered in the Willis Tower in Chicago. It owns and operates United Airlines, Inc., which is the world's largest airline as measured by revenue passenger miles. UAH was founded originally as UAL, Inc and changed its name to United Continental Holdings in May 2010 after an agreement was reached between United and Continental Airlines where United would acquire Continental. Continental shareholders received 1.05 shares of UAL stock for each Continental share, with United shareholders owning 55% of the merged entity and Continental shareholders owning 45%. The company or its subsidiary airlines also have several other subsidiaries. United Airlines Holdings is a founding member of the Star Alliance.</v>
    <v>729801, 797001, 458001, 510401</v>
    <v>Travel Agencies, Ticket Agencies, Aircraft Maintenance / Repair / Storage (incl Hangars), Wholesale - Aircraft Supplies</v>
    <v>null</v>
    <v>null</v>
    <v>5110</v>
    <v>Passenger air transport</v>
    <v>41.882551399999997</v>
    <v>https://linkedin.com/company/united-airlines</v>
    <v>-87.636996999999994</v>
    <v>Transport &amp; Warehousing</v>
    <v>51.1</v>
    <v>Passenger air transport</v>
    <v>481111</v>
    <v>Scheduled Passenger Air Transportation</v>
    <v>481112</v>
    <v>Scheduled Freight Air Transportation</v>
    <v>7403, 7405</v>
    <v>210</v>
    <v/>
    <v>60606</v>
    <v>null</v>
    <v>null</v>
    <v>Illinois</v>
    <v>43258998784</v>
    <v>Formerly known as United Continental Holdings, Inc., UAL Corporation, Allegis Corporation and founded originally as UAL, Inc.</v>
    <v>TR-AL | Airlines</v>
    <v>TR | Transportation</v>
    <v>TR.1 | Air Transportation</v>
    <v>font scripts: font awesome - 4.6.3, analytics: adobe analytics, javascript frameworks: underscore.js, analytics: soasta mpulse, javascript frameworks: jquery - 1.8.3, javascript libraries: core-js, javascript frameworks: jquery ui - 1.10.0, analytics: facebook custom audiences, issue trackers: new relic, rum: akamai mpulse, live chat: liveperson, miscellaneous: webpack, personalisation: oracle maxymiser, surveys: qualtrics, rum: boomerang, analytics: quantum metric, cms: drupal - 8, web frameworks: microsoft asp.net, javascript frameworks: react, miscellaneous: pwa, tag managers: tealium, cdn: akamai, font scripts: google font api, cache tools: varnish, security: hsts, advertising networks: tealium, retargeting: adobe audience manager, rum: datadog, ecommerce: liveperson, javascript libraries: modernizr, analytics: google analytics enhanced ecommerce, miscellaneous: module federation, widgets: facebook, retargeting: facebook custom audiences, miscellaneous: open graph, customer data platform: tealium, tag managers: adobe dynamic tag management, javascript frameworks: modernizr, operating systems: windows server, seo tool: facebook friendly, document management systems: adobe audience manager, analytics: datadog, ecommerce: cart functionality, widgets: google plus, web servers: iis, saas: adobe experience platform identity service, javascript libraries: boomerang, javascript libraries: jquery - 1.8.3, javascript libraries: jquery, javascript frameworks: backbone.js - 1.4.0, dev tools: new relic, retargeting: facebook, lead generation: wufoo, analytics: adobe audience manager, seo tool: twitter friendly, security: akamai bot manager, javascript libraries: underscore.js, programming languages: php, analytics: new relic, a/b testing: oracle maxymiser, javascript libraries: jquery ui - 1.10.0, advertising: google adsense, analytics: google analytics</v>
    <v>null</v>
    <v>12.08.2024</v>
    <v>https://www.united.com/</v>
    <v>united.com</v>
    <v>en</v>
    <v>com</v>
    <v>1968</v>
    <v>null</v>
  </rv>
  <rv s="1">
    <v>Jacobs</v>
    <v>0</v>
    <v>Jacobs</v>
    <v>9</v>
    <v>Bryan Street</v>
    <v/>
    <v>null</v>
    <v>Dallas</v>
    <v>Jacobs, Jacob's, Jacobs Engineering Group, Jacobs Solutions</v>
    <v>09b5df01-93e5-11eb-a33a-a3dfba582839</v>
    <v>Jacobs Solutions Inc., Jacobs Field Services Limited, Jacobs Technology Inc.</v>
    <v>Jacobs</v>
    <v>Public</v>
    <v>United States</v>
    <v>US</v>
    <v>23.11.2019</v>
    <v>privacy@jacobs.com</v>
    <v>55000</v>
    <v>Water Sector, Climate Emergency, Cyber Security, Defence &amp; Security, Strategic Consulting, Advisory Services, Design And Construction, Health And Safety, Cities &amp; Places, Professional Services, Government Contracting</v>
    <v>Jacobs Solutions Inc. is an American international technical professional services firm. The company provides engineering, technical, professional and construction services, as well as scientific and specialty consulting for a broad range of clients globally, including companies, organizations, and government agencies. Jacobs has consistently ranked No. 1 on both Engineering News-Record (ENR)'s 2018, 2019, 2020 &amp; 2021 Top 500 Design Firms and Trenchless Technology’s 2018, 2019, 2020 &amp; 2021 Top 50 Trenchless Engineering Firms. Its worldwide annual revenue reached over $14 billion in the 2021 fiscal year, and earnings rose to $477 million.</v>
    <v>https://www.facebook.com/JacobsConnects/</v>
    <v>Aerospace Technical Services, Urban Planning Services, Engineering Design, Infrastructure Consulting, Construction Management, Digital Innovation, Project Management, Scientific Research Services, Operations Maintenance, Water Treatment Solutions, Technology Integration, Nuclear Operations Support, Environmental Solutions, Renewable Energy Consulting, Cybersecurity Consulting</v>
    <v>Jacobs Solutions Inc. is an American international technical professional services firm that offers engineering, technical, professional, and construction services, as well as scientific and specialty consulting. They cater to a diverse range of clients worldwide, including companies, organizations, and government agencies. The company has consistently ranked as the top design firm in Engineering News-Record's 2018, 2019, 2020, and 2021 Top 500 Design Firms and Trenchless Technology's 2018. In the 2021 fiscal year, their annual revenue reached over $14 billion and their earnings rose to $477 million.</v>
    <v>891601, 891001, 382401, 891702, 891401</v>
    <v>Engineers, Scientific Services / Laboratories - Non-Medical (e.g. Food Testing), Drafting / Surveying / Engineering / Machining, Inspection Services - Not Otherwise Classified, Geophysical Services (Incl Soil Testing)</v>
    <v>https://www.instagram.com/jacobsconnects/</v>
    <v>null</v>
    <v>7110</v>
    <v>Architectural and engineering activities and related technical consultancy</v>
    <v>32.784811849999997</v>
    <v>https://www.linkedin.com/company/jacobs</v>
    <v>-96.797180725462241</v>
    <v>Architecture &amp; Engineering Services</v>
    <v>71.11, 71.12</v>
    <v>Architectural activities, Engineering activities and related technical consultancy</v>
    <v>541330</v>
    <v>Engineering Services</v>
    <v>541611</v>
    <v>Administrative Management and General Management Consulting Services</v>
    <v>8601</v>
    <v>324</v>
    <v>+12146380145, +14697240810, +15712942632, +18445438351</v>
    <v>75201</v>
    <v>jacobsir@jacobs.com</v>
    <v>+18445438351</v>
    <v>Texas</v>
    <v>14090000384</v>
    <v>Jacobs Solutions Inc. is an American international technical professional services firm.</v>
    <v>IF-EN | Engineering &amp; Construction Services</v>
    <v>IF | Infrastructure</v>
    <v>IF.2 | Infrastructure</v>
    <v>javascript libraries: jquery - 3.6.3, advertising: linkedin ads, rum: akamai mpulse, miscellaneous: webpack, rum: boomerang, paas: amazon web services, rum: new relic, cdn: akamai, security: hsts, javascript libraries: core-js - 3.6.5, miscellaneous: module federation, widgets: addtoany, miscellaneous: open graph, cookie compliance: onetrust, analytics: linkedin insight tag, javascript frameworks: gsap, analytics: microsoft clarity - 0.7.13, cms: drupal - 9, tag managers: google tag manager, javascript libraries: boomerang, paas: acquia cloud platform, programming languages: php</v>
    <v>https://twitter.com/JacobsConnects</v>
    <v>12.08.2024</v>
    <v>https://www.jacobs.com/</v>
    <v>jacobs.com</v>
    <v>en</v>
    <v>com</v>
    <v>1947</v>
    <v>https://www.youtube.com/user/jacobsworldwide</v>
  </rv>
  <rv s="1">
    <v>Rakuten</v>
    <v>0</v>
    <v>Rakuten</v>
    <v>9</v>
    <v>豊洲有明線</v>
    <v/>
    <v>null</v>
    <v>Tokyo</v>
    <v>Rakuten, Rakuten Group, Rakuten Rewards, Rakuten Loyalty</v>
    <v>17b8e840-93e5-11eb-b89f-536884b3e7dd</v>
    <v>Rakuten Group Inc., Rakuten Inc., Rakuten Symphony India Private Limited</v>
    <v>Rakuten</v>
    <v>Public</v>
    <v>Japan</v>
    <v>JP</v>
    <v>25.04.2020</v>
    <v/>
    <v>18364</v>
    <v>Interior Decorating, Perfume Sets, Athletic Footwear</v>
    <v>Rakuten Group, Inc. (楽天グループ株式会社) is a Japanese electronic commerce and online retailing company based in Tokyo, founded by Hiroshi Mikitani in 1997. Centered around Rakuten Ichiba, its businesses include financial services utilizing financial technology, as well as digital content and communications services such as the messaging app Viber, e-book distributor Kobo, and Japan's fourth mobile carrier Rakuten Mobile. Rakuten has more than 28,000 employees worldwide, operating in 29 countries and regions, and its revenues totaled US $7.2 billion with operating profits of about US$347.9 million as of 2016. Rakuten was the official sponsor of the Spanish football club FC Barcelona from 2017 until 2021, and the Golden State Warriors of the NBA, as of 2022. It is often referred to as the "Amazon of Japan". Its major investments include Buy.com (now Rakuten.com in the US), Priceminister (France, now Rakuten.fr), Ikeda, Tradoria, Play.com, Wuaki.tv, Ebates, Viki, The Grommet. The company also has stakes in Ozon.ru, AHA Life, Lyft, Cabify, Careem, Carousell and Acorns.</v>
    <v>https://www.facebook.com/rakuten/</v>
    <v>Professional Sports Sponsorship, E-commerce Platform, Digital Content Distribution, Online Securities Brokerage, Electronic Payment Services, Data Analytics Services, Mobile Messaging App, Credit Card Services, Cloud Computing Services, Telecommunication Services, Online Retail Services, Online Advertising Services, Internet Banking, Travel Booking Services</v>
    <v>Rakuten Insight is a market research firm based in London, England. The company specializes in providing market research services.</v>
    <v>399101, 599301, 529101, 651101, 663301</v>
    <v>Building Owner - Multiple Occupancy - Mixed-Use Commercial, Retail - Books / Flowers / Stationery, Building Owner - Multiple Occupancy - Retail (Not Enclosed Mall), Building Owner - Multiple Occupancy - Office, Building Owner - Multiple Occupancy - Warehouse / Wholesale</v>
    <v>https://www.instagram.com/rakuten/</v>
    <v>null</v>
    <v>6619</v>
    <v>Other activities auxiliary to financial service activities</v>
    <v>0</v>
    <v>https://www.linkedin.com/company/rakutenrewards</v>
    <v>0</v>
    <v>Finance &amp; Insurance</v>
    <v>66.19</v>
    <v>Other activities auxiliary to financial services, except insurance and pension funding</v>
    <v>522320</v>
    <v>Financial Transactions Processing, Reserve, and Clearinghouse Activities</v>
    <v/>
    <v/>
    <v>8810</v>
    <v>30</v>
    <v>+917067316219, +16175028900, +442074278183, +33254326472, +33970756460, +12769633519, +815055811710, +886225166186, +441932639004, +33647922411, +81924746287, +911169464748, +33677205510, +85239053990, +12157238926, +819085021663, +15012428200, +14159082200, +35224616380, +33469308580, +60327707290</v>
    <v>135-0061</v>
    <v>librairie-kolkobook@orange.fr</v>
    <v>+33677205510</v>
    <v>Tokyo</v>
    <v>12826597376</v>
    <v>Rakuten has more than 28, 000 employees worldwide, operating in 29 countries and regions, and its revenues totaled US $7.2 billion with operating profits of about US$347.9 million as of 2016.</v>
    <v>CG-MR | Multiline and Specialty Retailers &amp; Distributors</v>
    <v>CG | Consumer Goods</v>
    <v>CG.3 | Consumer Goods Retail</v>
    <v>javascript libraries: core-js, advertising: criteo, performance: priority hints, ssl/tls certificate authorities: digicert, rich text editors: ckeditor, javascript frameworks: emotion, paas: amazon web services, miscellaneous: pwa, analytics: skai, security: datadome, security: hsts, miscellaneous: http/3, development: emotion, miscellaneous: open graph, web servers: apache, ecommerce: cart functionality, retargeting: criteo, tag managers: google tag manager, javascript libraries: jquery, performance: fasterize, miscellaneous: datadome, cdn: amazon cloudfront</v>
    <v>https://twitter.com/Rakuten</v>
    <v>12.08.2024</v>
    <v>https://www.rakuten.com/</v>
    <v>rakuten.com</v>
    <v>en</v>
    <v>com</v>
    <v>1997</v>
    <v>https://www.youtube.com/c/Rakutenchannel</v>
  </rv>
  <rv s="1">
    <v>KeyBank</v>
    <v>0</v>
    <v>KeyBank</v>
    <v>9</v>
    <v>East Roadway</v>
    <v/>
    <v>null</v>
    <v>Cleveland</v>
    <v>KeyBank, KeyCorp</v>
    <v>032a74c8-93e5-11eb-919a-b3f9a5ad205c</v>
    <v/>
    <v>KeyBank</v>
    <v>Public</v>
    <v>United States</v>
    <v>US</v>
    <v>24.11.2019</v>
    <v/>
    <v>16975</v>
    <v>Corporate &amp; Small Business, Mobile Banking, Saving Accounts, Compare Savings Accounts, Checking Accounts, Financial Wellness, Mortgage Payments, Equal Housing, Home Equity Loan, Corporate Commercial, Personal Loans</v>
    <v>KeyBank, the primary subsidiary of KeyCorp, is a regional bank headquartered in Cleveland, Ohio, and is the only major bank based in Cleveland. KeyBank is one of the largest banks in the United States. Key's customer base spans retail, small business, corporate, commercial and investment clients. KeyBank maintains over 1,000 branches and over 40,000 ATMs, which are in 15 states: Alaska, Colorado, Connecticut, Delaware, Florida, Idaho, Illinois, Indiana, Iowa, Maine, Maryland, Massachusetts, Michigan, Minnesota, New Jersey, New York, Ohio, Oregon, Pennsylvania, Rhode Island, Texas, Utah, Vermont, Virginia, Washington, D.C. and Washington. KeyCorp maintains business offices in 39 states.</v>
    <v>https://facebook.com/keybank</v>
    <v>Commercial Banking Solutions, Investment Management, Treasury Services, Business Advisory Services, Consumer Finance Products, Asset Management Services, Equipment Finance, Wealth Management, Retail Banking Services, Mortgage Lending Services, Payment Processing Solutions</v>
    <v>KeyBank is a financial institution that offers a range of banking services, including checking and savings accounts, credit cards, mortgages, and loans. They provide personal loans and lines of credit, investment and insurance, and debt consolidation services. KeyBank also offers investment services such as IRAs, mutual funds, and managed accounts. They have a variety of mortgage options, including conventional fixed-rate mortgages, adjustable-rate mortgage, FHA home loan, VA loan, and reverse mortgage. Additionally, KeyBank provides credit card services suchas, fraud protection, and auto loans.</v>
    <v>602101, 615001, 641501, 399101, 641301</v>
    <v>Banks / Trust Companies (Accepting Deposits), Investment Institutions, Financial Planners / Advisors, Building Owner - Multiple Occupancy - Mixed-Use Commercial, Mortgage Brokers / Loan Correspondents</v>
    <v>https://instagram.com/keybank</v>
    <v>null</v>
    <v>6419</v>
    <v>Other monetary intermediation</v>
    <v>41.501057600000003</v>
    <v>https://linkedin.com/company/keybank</v>
    <v>-81.693860458316436</v>
    <v>Finance &amp; Insurance</v>
    <v>64.19</v>
    <v>Other monetary intermediation</v>
    <v>522110</v>
    <v>Commercial Banking</v>
    <v>522130</v>
    <v>Credit Unions</v>
    <v>8855</v>
    <v>593</v>
    <v>+18004222442, +18668219154, +18005391539, +18885472968, +18885390018, +18668219126, +18005392968, +18776342968, +18005398336, +18885394249</v>
    <v>44115</v>
    <v>null</v>
    <v>+18005398336</v>
    <v>Ohio</v>
    <v>6200000000</v>
    <v>KeyBank, the primary subsidiary of KeyCorp, is a regional bank headquartered in Cleveland, Ohio, and is the only major bank based in Cleveland.</v>
    <v>FN-CB | Commercial Banks</v>
    <v>FN | Financials</v>
    <v>FN.2 | Corporate &amp; Retail Banking</v>
    <v>analytics: adobe analytics, ssl/tls certificate authorities: digicert, cdn: akamai, cms: adobe experience cloud, analytics: ruxit, tag managers: adobe dynamic tag management, javascript libraries: jquery, security: akamai bot manager, javascript frameworks: angular - 7.2.16</v>
    <v>https://twitter.com/keybank_help</v>
    <v>12.08.2024</v>
    <v>https://www.key.com/personal/index.html</v>
    <v>key.com</v>
    <v>en</v>
    <v>com</v>
    <v>1825</v>
    <v>null</v>
  </rv>
  <rv s="1">
    <v>Visa</v>
    <v>0</v>
    <v>Visa</v>
    <v>9</v>
    <v>Rhode Island Street</v>
    <v/>
    <v>null</v>
    <v>San Francisco</v>
    <v>Visa, Visa Foundation, Visa Dps, Visa Navigate</v>
    <v>0a4b6848-93e5-11eb-91fb-73d498260b10</v>
    <v>Visa Inc.</v>
    <v>Visa</v>
    <v>Public</v>
    <v>United States</v>
    <v>US</v>
    <v>23.11.2019</v>
    <v/>
    <v>26500</v>
    <v>Consulting And Analytics, Advertising Platforms, Website Designing, Artificial Intelligence, Online Video Advertising, Payment Technology, Individuals &amp; Businesses, Web Services, Marketing And Advertising, Visa Cards</v>
    <v>Visa Inc. (stylized as VISA) is an American multinational financial services corporation headquartered in San Francisco, California. It facilitates electronic funds transfers throughout the world, most commonly through Visa-branded credit cards, debit cards and prepaid cards. Visa is one of the world's most valuable companies. Visa does not issue cards, extend credit or set rates and fees for consumers; rather, Visa provides financial institutions with Visa-branded payment products that they then use to offer credit, debit, prepaid and cash access programs to their customers. In 2015, the Nilson Report, a publication that tracks the credit card industry, found that Visa's global network (known as VisaNet) processed 100 billion transactions during 2014 with a total volume of US$6.8 trillion.</v>
    <v>https://www.facebook.com/VisaUnitedStates/</v>
    <v>Financial Data Analytics, Cross-border Transactions, Financial Transaction Processing, Debit Card Services, Payment Processing Services, Point of Sale Systems, Merchant Services, Global Payment Network, Electronic Funds Transfer, Digital Payment Solutions, Business Payment Solutions, ATM Network Services, Consumer Payment Platform, Fraud Prevention Services, Credit Card Issuance</v>
    <v>Visa Inc., also known as VISA, is an American multinational financial services corporation headquartered in San Francisco, California. It specializes in facilitating electronic funds transfers globally, primarily through Visa-branded credit cards, debit cards, and prepaid cards. As one of the world's most valuable companies, Visa does not issue cards, extend credit, or set rates and fees for consumers. Instead, it provides financial institutions with Visa-brand payment products that they use to offer credit, debit, prepaid, and cash access programs to their customers. In 2014, Visa's global network, known as VisaNet, processed 100 billion transactions with a total volume of Us$6.8 trillion.</v>
    <v>487101, 615001, 623001, 641301, 271001</v>
    <v>Freight Brokers, Investment Institutions, Commodity Brokers / Dealers, Mortgage Brokers / Loan Correspondents, Newspaper / Magazine Publishing / Printing</v>
    <v>https://www.instagram.com/visa_us/</v>
    <v>null</v>
    <v>6619</v>
    <v>Other activities auxiliary to financial service activities</v>
    <v>37.765388488769531</v>
    <v>https://www.linkedin.com/company/visa</v>
    <v>-122.40310668945313</v>
    <v>Finance &amp; Insurance</v>
    <v>66.19</v>
    <v>Other activities auxiliary to financial services, except insurance and pension funding</v>
    <v>522320</v>
    <v>Financial Transactions Processing, Reserve, and Clearinghouse Activities</v>
    <v>522390</v>
    <v>Other Activities Related to Credit Intermediation</v>
    <v>8810</v>
    <v>22</v>
    <v>+93705689472, +18046731675, +12125213900, +15128652002, +17704504417, +13052784285, +13053281000, +13033892883, +18009926029, +16504323200</v>
    <v>94103</v>
    <v>navigate@visa.com</v>
    <v>+16504323200</v>
    <v>California</v>
    <v>29309999104</v>
    <v>Visa is a trusted world leader in digital payment technology that connects and enables individuals, businesses, and economies to thrive.</v>
    <v>TC-SI | Software &amp; IT Services</v>
    <v>TC | Technology &amp; Communications</v>
    <v>TC.1 | Technology</v>
    <v>cms: adobe experience manager, ui frameworks: bootstrap, analytics: google ads conversion tracking, tag managers: tealium, security: hsts, personalisation: optimizely, a/b testing: optimizely, customer data platform: tealium, javascript libraries: jquery ui, advertising: google ads, ui frameworks: civictheme, javascript libraries: jquery, cdn: cloudflare, analytics: google analytics, programming languages: java</v>
    <v>https://twitter.com/Visa</v>
    <v>12.08.2024</v>
    <v>https://www.visa.com/</v>
    <v>visa.com</v>
    <v>en</v>
    <v>com</v>
    <v>1958</v>
    <v>null</v>
  </rv>
  <rv s="1">
    <v>Goldman Sachs</v>
    <v>0</v>
    <v>Goldman Sachs</v>
    <v>9</v>
    <v>West Street</v>
    <v/>
    <v>null</v>
    <v>New York</v>
    <v>Goldman Sachs, Goldman Sachs International, Goldman Sachs Asset Management, Goldman Sachs Bank</v>
    <v>b66b1630-93e4-11eb-a736-0f5b20ecb2f1</v>
    <v>The Goldman Sachs Group Inc., Goldman Sachs &amp; Co. LLC., Goldman Sachs OOO., Goldman Sachs Asset Management Co. Ltd., Goldman Sachs Bank OOO., Goldman Sachs Asset Management Brasil Ltda., Goldman Sachs Asset Management Schweiz Ltd liab. Co.</v>
    <v>Goldman Sachs</v>
    <v>Public</v>
    <v>United States</v>
    <v>US</v>
    <v>24.11.2019</v>
    <v/>
    <v>48500</v>
    <v>Personal Finance Management, Capital Markets, Investment And Banking, Asset Management, Financial Services, Investment Research, Asset &amp; Wealth Management, Planning &amp; Financial Advice, Global Banking, Private Wealth Management, Investment Bank</v>
    <v>Goldman Sachs is an American multinational investment bank and financial services company. Founded in 1869, Goldman Sachs is headquartered at 200 West Street in Lower Manhattan, with regional headquarters in London, Warsaw, Bangalore, Hong Kong, Tokyo, Dallas and Salt Lake City, and additional offices in other international financial centers. Goldman Sachs is the second largest investment bank in the world by revenue and is ranked 57th on the Fortune 500 list of the largest United States corporations by total revenue. It is considered a systemically important financial institution by the Financial Stability Board. The company has been criticized for a lack of ethical standards, working with dictatorial regimes, close relationships with the U.S. federal government via a "revolving door" of former employees, and driving up prices of commodities through futures speculation. While the company has appeared on the 100 Best Companies to Work For list compiled by Fortune, primarily due to its high compensation levels, it has also been criticized by its employees for 100-hour work weeks, high levels of employee dissatisfaction among first-year analysts, abusive treatment by superiors, a lack of mental health resources, and extremely high levels of stress in the workplace leading to physical discomfort.</v>
    <v>https://www.facebook.com/goldmansachs/</v>
    <v>Equity Derivatives, Commercial Banking, Financial Advisory, Currency Exchange Services, Asset Management, Risk Management Solutions, Real Estate Investment, Commodity Trading, Securities Underwriting, Cross-asset Trading, Fixed-income Securities, Wealth Management, Investment Banking, Prime Brokerage Services, Public Sector Financing</v>
    <v>Goldman Sachs is an American multinational investment bank and financial services company. Founded in 1869, it is headquartered at 200 West Street in Lower Manhattan and has regional offices in London, Warsaw, Bangalore, Hong Kong, Tokyo, Dallas, Salt Lake City, and other international financial centers. It is the second largest investment bank in the world by revenue and is ranked 57th on the Fortune 500 list of the largest United States corporations by total revenue. Goldman Sachs is considered a systemically important financial institution by the Financial Stability Board. The company has faced criticism for its ethical standards, working with dictatorial regimes, close relationships with the U.S. federal government, and futures speculation driving up prices of commodities. While it has been listed on Fortune's 100 Best Companies to Work For list, it has also been criticized by its employees for high compensation levels, work hours, employee dissatisfaction, abusive treatment, lack of mental health resources, and high levels of stress in the workplace.</v>
    <v>615001, 641501, 621001, 623001, 625001</v>
    <v>Investment Institutions, Financial Planners / Advisors, Stock / Security Brokers / Dealers, Commodity Brokers / Dealers, Currency Brokers / Exchanges</v>
    <v>https://www.instagram.com/goldmansachs/</v>
    <v>null</v>
    <v>6612, 6499</v>
    <v>Security and commodity contracts brokerage, Other financial service activities, except insurance and pension funding activities, n.e.c.</v>
    <v>40.7147237</v>
    <v>https://www.linkedin.com/company/goldman-sachs</v>
    <v>-74.014431532038941</v>
    <v>Finance &amp; Insurance</v>
    <v>64.99, 66.12</v>
    <v>Other financial service activities, except insurance and pension funding n.e.c., Security and commodity contracts brokerage</v>
    <v>523150</v>
    <v>Investment Banking and Securities Intermediation</v>
    <v/>
    <v/>
    <v>8742, 8810</v>
    <v>46</v>
    <v>+14163438900, +18017415775, +37792000010, +541159831900, +17136548400, +12129021000, +35314368650, +442077741000, +5117080300, +19723682200, +13126554600, +27113032700, +19724090885, +41228166000, +525555408100, +390280221000, +56227635100, +34917006000, +13104075700, +41442241000, +442075529995, +16172042000, +33142121000, +6568891000, +14032333445, +18023834000, +12156567800, +14048467200, +442077746041, +12036211700, +31205042550, +551133710700, +17706636160, +13057551000</v>
    <v>10282</v>
    <v>u003eicsimd@gs.com</v>
    <v>+6568891000</v>
    <v>New York</v>
    <v>47369998336</v>
    <v>Goldman Sachs is an American multinational investment bank and financial services company.</v>
    <v>FN-IB | Investment Banking &amp; Brokerage</v>
    <v>FN | Financials</v>
    <v>FN.1 | Capital Markets</v>
    <v>javascript frameworks: gsap - 3.3.4, javascript libraries: lodash - 1.1.1, analytics: adobe analytics, miscellaneous: babel, analytics: parse.ly, javascript frameworks: handlebars, rum: akamai mpulse, javascript libraries: slick, customer data platform: adobe experience platform identity service, ssl/tls certificate authorities: digicert, surveys: qualtrics, rum: boomerang, tag managers: adobe experience platform launch, javascript libraries: jquery - 1.9.1, cdn: akamai, miscellaneous: open graph, javascript libraries: modernizr - 2.6.2, javascript libraries: boomerang, javascript libraries: core-js - 2.6.11, security: akamai bot manager, cookie compliance: trustarc, javascript libraries: hammer.js - 2.0.7</v>
    <v>https://twitter.com/goldmansachs</v>
    <v>12.08.2024</v>
    <v>https://www.goldmansachs.com/</v>
    <v>goldmansachs.com</v>
    <v>en</v>
    <v>com</v>
    <v>1869</v>
    <v>https://www.youtube.com/user/GoldmanSachs</v>
  </rv>
  <rv s="1">
    <v>Papa Johns</v>
    <v>0</v>
    <v>Papa Johns</v>
    <v>9</v>
    <v>7th Street Road</v>
    <v/>
    <v>https://play.google.com/store/apps/details?id=com.papajohns.android</v>
    <v>Louisville</v>
    <v>Papa Johns, Papa John's, Papa John's Pizza</v>
    <v>82212951-93e4-11eb-a736-0f5b20ecb2f1</v>
    <v>Papa John's International Inc.</v>
    <v>Papa Johns</v>
    <v>Public</v>
    <v>United States</v>
    <v>US</v>
    <v>02.03.2020</v>
    <v>privacy@papajohns.com</v>
    <v>16700</v>
    <v>Pizza Delivery, Pizza Deals, Pizza Restaurant</v>
    <v>Papa John's International, Inc., d/b/a Papa Johns, is an American pizza restaurant chain. It is the fourth largest pizza delivery restaurant chain in the United States, with headquarters in Louisville, Kentucky and Atlanta, Georgia metropolitan areas. Papa John’s global presence has reached over 5,500 locations in 49 countries and territories; and is currently the world’s third-largest pizza delivery company.</v>
    <v>https://www.facebook.com/papajohnsus/</v>
    <v>Pizza Promotion Deals, Fast Casual Dining, Pizza Delivery Services, Online Food Ordering, Custom Pizza Orders, Takeout Restaurant, Contactless Delivery, Carryout Pizza, Pizza Menu Variety, Restaurant Gift Cards, Pizza Chain Franchise, Pizza Dough Manufacturing</v>
    <v>Papa Johns Headquarters is a corporate office and pizza restaurant located in Louisville, Kentucky, United States. The establishment specializes in take-out and delivery of classic and specialty pizzas, as well as wings, sides, and desserts.</v>
    <v>581401, 581101, 581201, 730101, 740201</v>
    <v>Restaurants (Take Out / Delivery - No Table Service), Restaurants (No Liquor License), Restaurants (Liquor License - No Live Entertainment / Dancing), Restaurant Cooking / Exhaust Systems Maintenance / Cleaning, Catering (No Liquor Serving)</v>
    <v>https://www.instagram.com/papajohns/</v>
    <v>https://itunes.apple.com/us/app/papa-johns/id407517450?mt=8</v>
    <v>5610</v>
    <v>Restaurants and mobile food service activities</v>
    <v>38.196758270263672</v>
    <v>https://linkedin.com/company/papajohns</v>
    <v>-85.799057006835938</v>
    <v>Accommodation &amp; Food Services</v>
    <v>56.1</v>
    <v>Restaurants and mobile food service activities</v>
    <v>722511</v>
    <v>Full-Service Restaurants</v>
    <v>722513</v>
    <v>Limited-Service Restaurants</v>
    <v>9082</v>
    <v>5400</v>
    <v>+18337272596</v>
    <v>40216</v>
    <v>privacy@papajohns.com</v>
    <v>+18337272596</v>
    <v>Kentucky</v>
    <v>1810000000</v>
    <v>Papa John's International, Inc., d/b/a Papa Johns, is an American pizza restaurant chain.</v>
    <v>FB-RN | Restaurants</v>
    <v>FB | Food &amp; Beverage</v>
    <v>FB.4 | Restaurants</v>
    <v>payment processors: paypal, analytics: matomo analytics, miscellaneous: babel, javascript libraries: core-js, javascript libraries: jquery ui - 1.11.4, javascript libraries: core-js - 3.32.0, ui frameworks: bootstrap, cdn: unpkg, analytics: google ads conversion tracking, javascript frameworks: angular - 9.1.13, programming languages: typescript, rum: akamai mpulse, miscellaneous: webpack, javascript libraries: slick, javascript frameworks: zone.js, analytics: facebook pixel - 2.9.133, rum: boomerang, rum: web-vitals, javascript libraries: lazysizes, web frameworks: microsoft asp.net, paas: amazon web services, a/b testing: google optimize, cdn: cdnjs, miscellaneous: pwa, cdn: akamai, font scripts: google font api, javascript libraries: jquery - 2.1.4, analytics: google analytics - GA4, security: hsts, ui frameworks: bootstrap - 3.2.0, miscellaneous: http/3, javascript libraries: jquery - 3.4.1, javascript libraries: jquery - 2.1.1, javascript libraries: modernizr, miscellaneous: module federation, analytics: appdynamics, web servers: iis - 8.5, miscellaneous: yext, javascript libraries: modernizr - 2.8.3, font scripts: typekit, javascript libraries: web-vitals - 3, cdn: google hosted libraries, javascript frameworks: angular, miscellaneous: open graph, javascript libraries: jquery - 3.3.1, javascript libraries: core-js - 2.5.7, rum: web-vitals - 3, cookie compliance: onetrust, analytics: crazy egg, javascript libraries: jquery ui, operating systems: windows server, advertising: google ads, web servers: apache http server, javascript libraries: jquery - 3.6.0, ecommerce: cart functionality, a/b testing: ab tasty, tag managers: google tag manager, cookie compliance: usercentrics, javascript libraries: boomerang, javascript libraries: jquery, javascript libraries: jquery migrate - 3.1.0, analytics: facebook pixel, javascript libraries: core-js - 2.6.11, ssl/tls certificate authorities: sectigo, analytics: fullstory, search engines: yext, security: akamai bot manager, cdn: cloudflare, recruitment &amp; staffing: paradox, javascript libraries: jquery migrate, performance: lazysizes, javascript libraries: web-vitals, security: cloudflare bot management, rum: appdynamics, analytics: google analytics, javascript libraries: flickity</v>
    <v>https://twitter.com/papajohns</v>
    <v>12.08.2024</v>
    <v>https://www.papajohns.com/</v>
    <v>papajohns.com</v>
    <v>en</v>
    <v>com</v>
    <v>1984</v>
    <v>https://www.youtube.com/user/papajohns</v>
  </rv>
  <rv s="1">
    <v>Gartner</v>
    <v>0</v>
    <v>Gartner</v>
    <v>9</v>
    <v>Top Gallant Road</v>
    <v/>
    <v>null</v>
    <v>Stamford</v>
    <v>Gartner, Gartner Group, Gartner Careers</v>
    <v>be1536e5-93e4-11eb-86dd-ffbd1b53140e</v>
    <v>Gartner Inc.</v>
    <v>Gartner</v>
    <v>Public</v>
    <v>United States</v>
    <v>US</v>
    <v>23.11.2019</v>
    <v>inquiry@gartner.com, legalcompliance@gartner.com, client.response@gartner.com, digitalmarkets@gartner.com, jp.vendorbriefings@gartner.com, apac.privacyofficer@gartner.com, investor.relations@gartner.com, applicantaccommodations@gartner.com, privacy@gartner.com, info.india@gartner.com</v>
    <v>19500</v>
    <v>Strategic Planning, Leadership Vision, Strategy Into Action, Research And Advisory, Digital Transformation, Human Resources, Government &amp; Public Sector, Data &amp; Analytics</v>
    <v>Gartner, Inc is a technological research and consulting firm based in Stamford, Connecticut that conducts research on technology and shares this research both through private consulting as well as executive programs and conferences. Its clients include large corporations, government agencies, technology companies, and investment firms. In 2018, the company reported that its client base consisted of over 12,000 organizations in over 100 countries. As of 2022, Gartner has over 15,000 employees located in over 100 offices worldwide. It is a member of the S&amp;P 500.</v>
    <v>https://www.facebook.com/GartnerInc/</v>
    <v>Management Consulting, Conference Organizing, Strategic Advisory, Data Analytics Services, Industry Forecasts, Peer Networking, IT Benchmarking, Market Analysis, Executive Programs, Innovation Strategy, Technology Research, Tech-related Insights, Consulting Services</v>
    <v>Gartner, Inc. is a technological research and consulting firm based in Stamford, Connecticut. They specialize in conducting research on technology and sharing this research through private consulting, executive programs, and conferences. Their clients include large corporations, government agencies, technology companies, and investment firms. In 2018, the company served over 12,000 organizations in more than 100 countries. With over 15,000 employees across 100 offices worldwide as of 2022, Gartner is a member of the S&amp;P 500.</v>
    <v>641406, 641401, 641402, 641405, 731201</v>
    <v>Strategic Consultants, Management Consultants, Organizational Consultants, Marketing Consultants, Advertising Agencies</v>
    <v>https://www.instagram.com/gartner_inc/</v>
    <v>null</v>
    <v>7020</v>
    <v>Management consultancy activities</v>
    <v>41.031231099999999</v>
    <v>https://www.linkedin.com/company/gartner</v>
    <v>-73.548827200000005</v>
    <v>Advertising &amp; Marketing</v>
    <v>70.21, 70.22</v>
    <v>Public relations and communication activities, Business and other management consultancy activities</v>
    <v>541611</v>
    <v>Administrative Management and General Management Consulting Services</v>
    <v>541910</v>
    <v>Marketing Research and Public Opinion Polling</v>
    <v>8742</v>
    <v>90</v>
    <v>+80086388638, +19728927000, +443301739770, +443301626051, +911246500000, +443301735579, +80086378637, +441784268777, +443301735313, +12033163935, +81345205882, +12033161200, +12033163600, +81364301810, +12033166537, +34930392100, +912266023380, +81364301910, +18663068040, +12039640096, +441784268977, +441784542039, +35312463799, +34933961864, +12392707692, +443330601680, +6567713727, +441784431611, +912266459769, +441784488980</v>
    <v>06902</v>
    <v>inquiry@gartner.com</v>
    <v>+35312463799</v>
    <v>Connecticut</v>
    <v>5480000000</v>
    <v>Gartner, Inc is a technological research and consulting firm based in Stamford, Connecticut that conducts research on technology and shares this research both through private consulting as well as executive programs and conferences.</v>
    <v>TC-SI | Software &amp; IT Services</v>
    <v>TC | Technology &amp; Communications</v>
    <v>TC.1 | Technology</v>
    <v>ssl/tls certificate authorities: aws certificate manager, security: recaptcha, paas: amazon web services, javascript libraries: clientjs, cookie compliance: onetrust, rum: dynatrace rum, web servers: apache http server, analytics: dynatrace, tag managers: google tag manager, marketing automation: eloqua, cdn: amazon cloudfront, browser fingerprinting: clientjs</v>
    <v>https://twitter.com/Gartner_inc</v>
    <v>12.08.2024</v>
    <v>http://www.gartner.com/</v>
    <v>gartner.com</v>
    <v>en</v>
    <v>com</v>
    <v>1979</v>
    <v>https://www.youtube.com/user/Gartnervideo</v>
  </rv>
  <rv s="1">
    <v>Labcorp</v>
    <v>0</v>
    <v>Labcorp</v>
    <v>9</v>
    <v>South Main Street</v>
    <v/>
    <v>null</v>
    <v>Burlington</v>
    <v>Labcorp, Labcorp Biopharma, Laboratory Corporation of America Holdings, Labcorp Drug Development</v>
    <v>9701183a-93e4-11eb-aa66-9b8d95e2171b</v>
    <v>LabCorp BV., Labcorp Research Limited</v>
    <v>Labcorp</v>
    <v>Public</v>
    <v>United States</v>
    <v>US</v>
    <v>24.11.2019</v>
    <v>dpo@labcorp.com, generalcounsel@labcorp.com</v>
    <v>75500</v>
    <v>Life Sciences &amp; Health Care, Biopharma, Toxicology Services, Drug Development, Disease &amp; Conditions, Patient Safety, Paternity Test, Hereditary Cancer, Gene Therapy, Health Care, Companion Diagnostics</v>
    <v>Laboratory Corporation of America Holdings, more commonly known as Labcorp, is an American healthcare company headquartered in Burlington, North Carolina. It operates one of the largest clinical laboratory networks in the world, with a United States network of 36 primary laboratories. Before a merger with National Health Laboratory in 1995, the company operated under the name Roche BioMedical. Labcorp performs its largest volume of specialty testing at its Center for Esoteric Testing in Burlington, North Carolina, where the company is headquartered. As of 2018, Labcorp processes 2.5 million lab tests weekly. Labcorp was an early pioneer of genomic testing using polymerase chain reaction (PCR) technology, at its Center for Molecular Biology and Pathology in Research Triangle Park, North Carolina, where it also performs other molecular diagnostics. It also does oncology testing, human immunodeficiency virus (HIV) genotyping and phenotyping.</v>
    <v>https://www.facebook.com/Labcorp/</v>
    <v>Genomic Testing Solutions, Toxicology Testing Services, Healthcare IT Solutions, Molecular Diagnostics, Patient Service Centers, Esoteric Testing Services, Clinical Laboratory Services, COVID-19 Testing, Healthcare Diagnostics, Anatomic Pathology Services, Companion Diagnostic Development, Diagnostic Testing Solutions, Clinical Trial Testing, Drug Development Services</v>
    <v>Labcorp is a global life sciences and healthcare company that offers a wide range of services and products to help patients, providers, and biopharma companies make informed healthcare decisions. They provide lab testing options such as solid tissue biopsies and blood-based testing alternatives to help improve patient outcomes. Labcorp has a global lab footprint, vast clinical data, and scientific expertise that accelerates the drug development process. They offer a variety of services including nonclinical and central lab services, laboratory data integrations and tools, technology Emr/Ehr integrations, employee biometric screenings, and more. LabCorp is committed to improving health and improving lives by harnessing science for human good.</v>
    <v>808201, 808101, 801501, 519201, 382701</v>
    <v>Medical Laboratories (Research), Medical Laboratories (Analysis), Radiology Specialists (incl X-Ray / Ultrasound), Wholesale - Surgical / Dental / Hospital / Drafting / Engineering / Scientific Supplies, Surgical / Dental / Hospital Supplies (Expendable)</v>
    <v>https://www.instagram.com/labcorp/</v>
    <v>null</v>
    <v>8690</v>
    <v>Other human health activities</v>
    <v>36.093373346938776</v>
    <v>https://www.linkedin.com/company/labcorp</v>
    <v>-79.437179816326534</v>
    <v>Health Care &amp; Social Assistance</v>
    <v>86.9</v>
    <v>Other human health activities</v>
    <v>621511</v>
    <v>Medical Laboratories</v>
    <v/>
    <v/>
    <v>8832</v>
    <v>1883</v>
    <v>+18882682623, +6565686588, +16094524440, +441423500888, +80065683000</v>
    <v>27215</v>
    <v>dpo@labcorp.com</v>
    <v>+80065683000</v>
    <v>North Carolina</v>
    <v>16120000512</v>
    <v>Laboratory Corporation of America Holdings, more commonly known as Labcorp, is an American healthcare company headquartered in Burlington, North Carolina.</v>
    <v>HC-DY | Health Care Delivery</v>
    <v>HC | Health Care</v>
    <v>HC.3 | Health Care Providers</v>
    <v>javascript libraries: axios, analytics: adobe analytics, cache tools: varnish - 5.2, analytics: facebook custom audiences, ui frameworks: bootstrap - 9138, javascript libraries: aos, web frameworks: zurb foundation - 6.5.1, advertising: linkedin ads, documentation tools: demandbase, miscellaneous: webpack, javascript libraries: slick, search engines: algolia, surveys: qualtrics, tag managers: adobe experience platform launch, advertising: demandbase, paas: amazon web services, cms: drupal - 10, user onboarding: pendo - 2.122.0_prod, cdn: cdnjs, accessibility: essential accessibility, rum: cloudflare browser insights, tag managers: ensighten tag management, font scripts: google font api, security: hsts, javascript libraries: jquery - 3.7.0, widgets: facebook, retargeting: facebook custom audiences, miscellaneous: open graph, cookie compliance: onetrust, a/b testing: userzoom, cdn: jsdelivr, tag managers: adobe dynamic tag management, ui frameworks: zurb foundation - 6.5.1, font scripts: font awesome, paas: demandbase, analytics: userzoom, cms: drupal, web frameworks: bootstrap - 9138, ui frameworks: zurb foundation, video players: vimeo, shipping carriers: ups, analytics: linkedin insight tag, miscellaneous: amazon s3, ecommerce: cart functionality, analytics: cloudflare browser insights, cms: drupal - 9, caching: varnish, tag managers: google tag manager, javascript frameworks: angular - 11.2.8, advertising: thetradedesk, javascript libraries: jquery, retargeting: facebook, tag managers: ensighten, search engines: algolia - 4.5.1, marketing automation: eloqua, cdn: cloudflare, programming languages: php, cdn: amazon cloudfront, javascript frameworks: jquery, analytics: google analytics</v>
    <v>https://twitter.com/Labcorp</v>
    <v>12.08.2024</v>
    <v>https://www.labcorp.com/</v>
    <v>labcorp.com</v>
    <v>en</v>
    <v>com</v>
    <v>1978</v>
    <v>https://www.youtube.com/c/LabcorpVideo</v>
  </rv>
  <rv s="1">
    <v>FIS</v>
    <v>0</v>
    <v>FIS</v>
    <v>9</v>
    <v>Riverside Avenue</v>
    <v/>
    <v>null</v>
    <v>Jacksonville</v>
    <v>FIS, Fidelity National Information Services, Fidelity Information Services, FIS Makati</v>
    <v>94193a82-93e4-11eb-919a-b3f9a5ad205c</v>
    <v>FIS company</v>
    <v>FIS</v>
    <v>Public</v>
    <v>United States</v>
    <v>US</v>
    <v>24.11.2019</v>
    <v>privacyoffice@fisglobal.com, datarights@fisglobal.com, gdpr@fisglobal.com</v>
    <v>65000</v>
    <v>Asset Finance, Capital Markets, Payment Solutions, Business Payments, Investment And Banking, Financial Technology, Risk Management, Banking Solutions, Financial Products, Fintech</v>
    <v>Fidelity National Information Services, Inc. (FIS) is an American multinational corporation which offers a wide range of financial products and services. FIS is most known for its development of Financial Technology, or FinTech, and as of Q2 2020 it offers its solutions in three primary segments: Merchant Solutions, Banking Solutions, and Capital Market Solutions. Annually, FIS facilitates the movement of roughly $9 trillion through the processing of approximately 75 billion transactions in service to more than 20,000 clients around the globe. FIS was ranked second in the FinTech Forward 2016 rankings. After finalizing FIS' most recent deal to acquire Worldpay for $35 billion in Q3 of 2019, FIS became the largest processing and payments company in the world.</v>
    <v>https://www.facebook.com/FIStoday/</v>
    <v>Asset Management Systems, Compliance Solutions, Capital Markets Services, Digital Lending Platforms, Merchant Acquiring Services, Retirement Plan Services, Fraud Detection Systems, Core Banking Provider, Mobile Banking Solutions, Risk Management Solutions, Financial Consulting Services, Payment Processing Technology, Wealth Management Technology, Banking Software Services, Financial Technology Solutions</v>
    <v>FIS is a fintech company that specializes in financial technology, providing an ecosystem of banking, lending, and payment solutions to help businesses thrive in the digital age. They offer a range of services to financial institutions, securities and investment firms, insurance companies, merchants, enterprise technology providers, and fintecs. FIS helps businesses make the leap from traditional to digital assets across payments, banking, and capital markets. They provide integrated banking, core banking, unified omnichannel banking, commercial banking and asset finance, asset finance and lending, commercial onboarding, commercial deposits, back-office solutions, and banking as a service. Fis also offers wealth management, retirement solutions, online and in-person payment options, and digital bill pay to support digital bill payments. They have a policy for insurance solutions that helps businesses do more for their policyholders.</v>
    <v>740810, 631001, 602101, 891802, 641501</v>
    <v>Software Implementation Integration, Insurance Companies, Banks / Trust Companies (Accepting Deposits), Software Developers (Custom), Financial Planners / Advisors</v>
    <v>null</v>
    <v>null</v>
    <v>6619</v>
    <v>Other activities auxiliary to financial service activities</v>
    <v>30.321428298950195</v>
    <v>https://www.linkedin.com/company/fis</v>
    <v>-81.673690795898438</v>
    <v>Finance &amp; Insurance</v>
    <v>66.19</v>
    <v>Other activities auxiliary to financial services, except insurance and pension funding</v>
    <v>522320</v>
    <v>Financial Transactions Processing, Reserve, and Clearinghouse Activities</v>
    <v/>
    <v/>
    <v>8810</v>
    <v>67</v>
    <v>+918041443000, +16464451000, +18777763706, +14163605775, +912239804900</v>
    <v>32204</v>
    <v>gdpr@fisglobal.com</v>
    <v>+912239804900</v>
    <v>Florida</v>
    <v>13880000512</v>
    <v>FIS) is an American multinational corporation which offers a wide range of financial products and services.</v>
    <v>FN-EX | Security &amp; Commodity Exchanges</v>
    <v>FN | Financials</v>
    <v>FN.1 | Capital Markets</v>
    <v>ui frameworks: bootstrap - 4.0.0, analytics: zoominfo, security: recaptcha, personalisation: demandbase - 10.1.12, font scripts: google font api, marketing automation: 6sense, analytics: facebook pixel - 2.9.134, video players: wistia, analytics: siteimprove, cdn: google hosted libraries, javascript libraries: jquery - 3.3.1, javascript libraries: core-js - 3.0.0, web servers: apache http server, analytics: linkedin insight tag, tag managers: google tag manager, advertising: thetradedesk, advertising: microsoft advertising, analytics: demandbase - 10.1.12, ssl/tls certificate authorities: sectigo, personalisation: 6sense, cdn: cloudflare, security: cloudflare bot management, marketing automation: marketo - 163, analytics: google analytics</v>
    <v>https://twitter.com/fisglobal</v>
    <v>12.08.2024</v>
    <v>https://fisglobal.com/</v>
    <v>fisglobal.com</v>
    <v>en</v>
    <v>com</v>
    <v>1968</v>
    <v>null</v>
  </rv>
  <rv s="1">
    <v>DaVita</v>
    <v>0</v>
    <v>DaVita</v>
    <v>9</v>
    <v>16th Street</v>
    <v/>
    <v>null</v>
    <v>Denver</v>
    <v>DaVita, DaVita Medical Group</v>
    <v>3a34ba21-93e5-11eb-86dd-ffbd1b53140e</v>
    <v>DaVita Inc.</v>
    <v>DaVita</v>
    <v>Public</v>
    <v>United States</v>
    <v>US</v>
    <v>24.11.2019</v>
    <v>newsroom@davita.com, partnerships@davita.com, privacy@davita.com</v>
    <v>69000</v>
    <v>Hemodialysis, Kidney Health, In Center Hemodialysis, Kidney Diseases, Kidney Care, Peritoneal Dialysis, Kidney Disease Education, Chronic Kidney Disease, Kidney Failure, Home Dialysis</v>
    <v>DaVita Inc. provides kidney dialysis services through a network of 2,816 outpatient dialysis centers in the United States, serving 204,200 patients, and 321 outpatient dialysis centers in 10 other countries serving 3,200 patients. The company primarily treats end-stage renal disease (ESRD), which requires patients to undergo dialysis 3 times per week for the rest of their lives unless they receive a donor kidney. The company has a 37% market share in the U.S. dialysis market. It is organized in Delaware and based in Denver. In 2020, 68% of the company's revenues came from Medicare and other government-based health insurance programs. In 2020, 90% of the company's patients were covered by government-based health insurance programs. Commercial payers, which accounted for 32% of revenues in 2020, generate nearly all of the company's profit as they reimburse at a much higher rate than government-based health insurance programs.</v>
    <v>https://www.facebook.com/davitakidneycare/</v>
    <v>End-stage Renal Disease Care, Health Care Services, Home Dialysis Training, Outpatient Hemodialysis, ESRD Treatment, Kidney Care Pharmaceuticals, In-center Dialysis, Chronic Kidney Treatment, Kidney Disease Education, Dialysis Centers, Kidney Care Services, Peritoneal Dialysis Services</v>
    <v>DaVita Inc. is a company that specializes in providing kidney dialysis services through a network of 2,816 outpatient dialysis centers in the United States and 321 dialysis center locations in 10 other countries. They primarily focus on treating end-stage renal disease (Esrd), which requires patients to undergo dialysis three times per week for the rest of their lives unless they receive a donor kidney. With a 37% market share in the U.S. dialysis market, DaVita operates in Delaware and is headquartered in Denver. In 2020, 68% of the company's revenues were derived from Medicare and other government-based health insurance programs, while commercial payers generated 32% of their revenue, accounting for a significant portion of their profits.</v>
    <v>801601, 808001, 806201, 808301, 807401</v>
    <v>Dentists, Medical / Health Services - Not Otherwise Classified, Clinics - Not Otherwise Classified (No Doctors or Dentists Offices), Dental Laboratories / Denturists, Mental Health Care Facilities</v>
    <v>https://www.instagram.com/davita/</v>
    <v>null</v>
    <v>8690</v>
    <v>Other human health activities</v>
    <v>39.753490269531177</v>
    <v>https://www.linkedin.com/company/davita</v>
    <v>-105.0030977229101</v>
    <v>Health Care &amp; Social Assistance</v>
    <v>86.9</v>
    <v>Other human health activities</v>
    <v>621492</v>
    <v>Kidney Dialysis Centers</v>
    <v/>
    <v/>
    <v>8832</v>
    <v>3033</v>
    <v>+18006339757, +17206312400, +13867381809, +18665806470, +16153204200, +18664002266, +13038762500, +18338035542, +18002440680, +18884847505, +18554729822, +19499304400, +18004008331, +12537334602, +17206312100, +18475737252, +13105362400, +16502385695</v>
    <v>80202</v>
    <v>privacy@davita.com</v>
    <v>+18338035542</v>
    <v>Colorado</v>
    <v>11619999744</v>
    <v>DaVita Inc. provides kidney dialysis services through a network of 2, 816 outpatient dialysis centers in the United States, serving 204, 200 patients, and 321 outpatient dialysis centers in 10 other countries serving 3, 200 patients.</v>
    <v>HC-DY | Health Care Delivery</v>
    <v>HC | Health Care</v>
    <v>HC.3 | Health Care Providers</v>
    <v>javascript libraries: lodash, javascript frameworks: requirejs, web frameworks: play, analytics: facebook custom audiences, widgets: addthis, analytics: google ads conversion tracking, cms: sitecore, programming languages: typescript, javascript frameworks: jquery - 1.10.1, security: recaptcha, javascript frameworks: zone.js, web servers: workday, web frameworks: microsoft asp.net, javascript libraries: jquery - 1.10.1, miscellaneous: onetrust, reverse proxies: nginx, miscellaneous: http/3, video players: youtube, javascript libraries: modernizr, javascript libraries: day.js, miscellaneous: optanon, programming languages: scala, widgets: facebook, retargeting: facebook custom audiences, javascript frameworks: angular, miscellaneous: open graph, captchas: recaptcha, cookie compliance: onetrust, accessibility: userway, javascript frameworks: modernizr, seo tool: facebook friendly, rum: dynatrace rum, video players: vimeo, analytics: dynatrace, tag managers: google tag manager, retargeting: google remarketing tag, javascript frameworks: aurelia, retargeting: facebook, analytics: facebook pixel, seo tool: twitter friendly, web servers: nginx, analytics: google analytics, programming languages: java</v>
    <v>https://twitter.com/DaVita</v>
    <v>12.08.2024</v>
    <v>https://davita.com/</v>
    <v>davita.com</v>
    <v>en</v>
    <v>com</v>
    <v>1979</v>
    <v>https://www.youtube.com/user/DaVitaKidneyCare</v>
  </rv>
  <rv s="1">
    <v>Emerson</v>
    <v>0</v>
    <v>Emerson</v>
    <v>9</v>
    <v>West Florissant Avenue</v>
    <v/>
    <v>null</v>
    <v>St. Louis</v>
    <v>Emerson, Emerson US, Emerson Electric, EMRSN</v>
    <v>dd625e15-93e4-11eb-b89f-536884b3e7dd</v>
    <v>Emerson Electric Co., Emerson Company</v>
    <v>Emerson</v>
    <v>Public</v>
    <v>United States</v>
    <v>US</v>
    <v>24.11.2019</v>
    <v>contactus@emerson.com, data.privacy@emerson.com, inquiries@emerson.com</v>
    <v>85500</v>
    <v>Electrical Construction, Tools &amp; Test Equipment, Industrial Hardware, Industrial Software, Residential And Commercial, Power Generators, Electrical &amp; Lighting, Distribution Equipment, Motion Control, Professional Tools, Welded Assemblies</v>
    <v>Emerson Electric Co. is an American multinational corporation headquartered in Ferguson, Missouri. The Fortune 500 company manufactures products and provides engineering services for industrial, commercial, and consumer markets. Emerson has approximately 86,700 employees and 170 manufacturing locations.</v>
    <v>https://www.facebook.com/EmersonCorporate/</v>
    <v>Industrial Valves and Controls, Climate Technologies, Measurement Instrumentation, Industrial Automation, Energy-efficient Products, Power Generation Equipment, Renewable Energy Technologies, Digital Transformation Services, Fluid Automation Solutions, HVAC Controls, Electrical Equipment Manufacturing, Network Power Systems, Commercial &amp; Residential Solutions, Process Control Systems</v>
    <v>Emerson is a global technology and engineering company that provides automation solutions for various industries. They offer a wide range of products including programmable automation control systems, electrical and lighting controls, pneumatic actuators, controllers, instruments, and software, as well as industrial and factory automation products such as solenoid valves, pneumatics, and electrical construction materials. Emerson is committed to advancing sustainable and emerging industrial technologies through venture capital investment and is a trusted partner for industry leaders looking to innovate to meet the next big challenge. They have a robust automation portfolio that enables them to collaborate across their businesses to develop more complete solutions for customers based on their deep industry experience.</v>
    <v>357001, 349101, 382601, 382401, 349501</v>
    <v>Electrical Products Manufacturing - Not Otherwise Classified, Electronic Equipment Manufacturing (No Computers / Circuit Boards), Scientific Instruments Manufacturing (Not Otherwise Classified), Drafting / Surveying / Engineering / Machining, Circuit Board / Electrical Component / Semi-Conductor Manufacturing</v>
    <v>null</v>
    <v>null</v>
    <v>2610</v>
    <v>Manufacture of electronic components and boards</v>
    <v>38.732103799999997</v>
    <v>https://www.linkedin.com/company/emerson</v>
    <v>-90.278276500000004</v>
    <v>Construction</v>
    <v>26.11, 26.12</v>
    <v>Manufacture of electronic components, Manufacture of loaded electronic boards</v>
    <v>334418</v>
    <v>Printed Circuit Assembly (Electronic Assembly) Manufacturing</v>
    <v/>
    <v/>
    <v>3681</v>
    <v>335</v>
    <v>+13145531232, +13146798984, +18888899170, +18889050846</v>
    <v>63136</v>
    <v>inquiries@emerson.com</v>
    <v>+13146798984</v>
    <v>Missouri</v>
    <v>19630000128</v>
    <v>Emerson Electric Co. is an American multinational corporation headquartered in Ferguson, Missouri.</v>
    <v>RT-EE | Electrical &amp; Electronic Equipment</v>
    <v>RT | Resource Transformation</v>
    <v>RT.1 | Industrials</v>
    <v>miscellaneous: qualtrics site intercept, javascript libraries: lodash, analytics: microsoft application insights, analytics: facebook custom audiences, ui frameworks: bootstrap, analytics: google ads conversion tracking, issue trackers: new relic, miscellaneous: webpack, issue trackers: sentry, javascript libraries: dojo - 1, analytics: vwo, rum: new relic, a/b testing: google optimize, a/b testing: vwo, miscellaneous: onetrust, a/b testing: google optimize 360, security: hsts, ecommerce: hcl commerce, a/b testing: crazy egg, video players: youtube, miscellaneous: optanon, javascript libraries: dojo - 18, live chat: drift, video players: brightcove, web frameworks: bootstrap - 7070902-2, ecommerce: ibm websphere commerce, ui frameworks: bootstrap - 7070318-4, video players: mediaelement.js, widgets: facebook, ecommerce: amazon webstore, retargeting: facebook custom audiences, miscellaneous: highlight.js, miscellaneous: open graph, analytics: visual website optimizer, cookie compliance: onetrust, analytics: crazy egg, font scripts: font awesome, javascript libraries: jquery ui, seo tool: facebook friendly, rum: dynatrace rum, advertising: google ads, analytics: microsoft clarity, analytics: dynatrace, analytics: linkedin insight tag, javascript frameworks: jquery ui, web frameworks: bootstrap - 7070318-4, tag managers: google tag manager, retargeting: google remarketing tag, ui frameworks: bootstrap - 7070902-2, javascript libraries: jquery, dev tools: new relic, retargeting: facebook, analytics: facebook pixel, javascript frameworks: dojo - 18, seo tool: twitter friendly, marketing automation: eloqua, javascript frameworks: dojo - 1, cdn: cloudflare, analytics: new relic, security: cloudflare bot management, video players: mediaelement.js - 4.2.14, javascript frameworks: jquery, analytics: google analytics, programming languages: java</v>
    <v>https://twitter.com/Emerson_News</v>
    <v>12.08.2024</v>
    <v>https://www.emerson.com/en-us</v>
    <v>emerson.com</v>
    <v>en</v>
    <v>com</v>
    <v>1890</v>
    <v>https://www.youtube.com/user/emerson</v>
  </rv>
  <rv s="1">
    <v>Uber</v>
    <v>0</v>
    <v>Uber</v>
    <v>9</v>
    <v>3rd Street</v>
    <v/>
    <v>https://play.google.com/store/apps/details?id=com.ubercab&amp;uclick_id=c33a8d2c-1390-4ad3-9c63-bb9b1997e716</v>
    <v>San Francisco</v>
    <v>Uber, Uber Greenlight, UBER HIRE, Uber Australia Holdings</v>
    <v>eb4200da-93e4-11eb-86dd-ffbd1b53140e</v>
    <v>Uber Technologies Inc., Uber B.V., Uber Switzerland GmbH, Uber Eats Italy S.r.l.</v>
    <v>Uber</v>
    <v>Public</v>
    <v>United States</v>
    <v>US</v>
    <v>03.03.2020</v>
    <v/>
    <v>32800</v>
    <v>Ride Hailing, Food Delivery, Freight Transportation Services, Driver Opportunities, Order &amp; Delivery, Package Delivery Services</v>
    <v>Uber Technologies, Inc. (Uber), based in San Francisco, provides mobility as a service, ride-hailing (allowing users to book a car and driver to transport them in a way similar to a taxi), food delivery (Uber Eats and Postmates), package delivery, couriers, and freight transportation. Via partnerships with other operators such as Thames Clippers (boats) and Lime (electric bicycles and motorized scooters), users are also able to book other modes of transport through the Uber platform in some locations. Uber sets fares, which vary using a dynamic pricing model based on local supply and demand at the time of the booking and are quoted to the customer in advance, and receives a commission from each booking. It had operations in approximately 72 countries and 10,500 cities as of December 31, 2021. Uber offers many different types of ride options. UberX is the most popular and the standard service of the company. UberXL, Uber Comfort, and Uber Black are other options offered by the company. UberXL cars are usually SUV-sized vehicles that can accommodate 6 passengers. Uber's premium service is Uber Black. Uber Black drivers have to be highly rated and drive more luxurious vehicles than UberX and UberXL. Uber Comfort guarantees a newer vehicle with more leg room.</v>
    <v>https://www.facebook.com/uber/</v>
    <v>Transportation Network Company, Peer-to-peer Ridesharing, Courier Package Delivery, Car Transportation Service, Online Food Ordering, E-hailing Service, Freight Transportation, Bike-sharing System, Vehicle for Hire, Food Delivery Platform, Ride-hailing Services</v>
    <v>Uber is a ride-hailing company that offers a range of services to help people get around without the need for public transportation. The company was founded in 2008 in Paris and has since grown into a global platform that connects the physical and digital worlds to make movement happen at the tap of a button. Uber for Business is a platform that manages global rides and meals, as well as local deliveries, while Uber One is a membership program that allows drivers to enjoy exclusive perks on the services of both Uber and Eats. Safety is a top priority for Uber, with drivers undergoing background checks and real-time verification. The platform has expanded from connecting rides on 4 wheels to 2 wheels to 18-wheel freight deliveries. Uber is committed to doing the right thing by its customers, local communities, cities, and partners.</v>
    <v>411501, 429001, 411502, 411901, 754301</v>
    <v>Taxis / Liveries (No Limousines), Transportation Terminal (Motor Freight), Limousines, School Bus Operations, Car / Truck Rental</v>
    <v>https://www.instagram.com/uber/</v>
    <v>https://apps.apple.com/us/app/uber/id368677368?uclick_id=c33a8d2c-1390-4ad3-9c63-bb9b1997e716</v>
    <v>4922, 5221</v>
    <v>Other passenger land transport, Service activities incidental to land transportation</v>
    <v>37.769329071044922</v>
    <v>https://linkedin.com/company/uber-com</v>
    <v>-122.38888549804688</v>
    <v>Transport &amp; Warehousing</v>
    <v>52.21, 49.39, 49.32</v>
    <v>Service activities incidental to land transportation, Other passenger land transport n.e.c., Taxi operation</v>
    <v>485310</v>
    <v>Taxi and Ridesharing Services</v>
    <v/>
    <v/>
    <v>7370, 8385</v>
    <v>252</v>
    <v>+15154735182, +448081697335</v>
    <v>94158</v>
    <v>null</v>
    <v>+15154735182</v>
    <v>California</v>
    <v>31879999488</v>
    <v>UberX is the most popular and the standard service of the company.</v>
    <v>TR-CR | Car Rental &amp; Leasing</v>
    <v>TR | Transportation</v>
    <v>TR.2 | Automobiles</v>
    <v>cdn: google cloud cdn, analytics: google ads conversion tracking, miscellaneous: webpack, ssl/tls certificate authorities: digicert, rum: web-vitals, tag managers: tealium, security: hsts, miscellaneous: http/3, miscellaneous: module federation, miscellaneous: open graph, reverse proxies: envoy, customer data platform: tealium, cookie compliance: tealium consent management, advertising: google ads, iaas: google cloud, javascript libraries: web-vitals, javascript libraries: core-js - 3.28.0, analytics: google analytics</v>
    <v>https://twitter.com/uber</v>
    <v>12.08.2024</v>
    <v>https://www.uber.com/</v>
    <v>uber.com</v>
    <v>en</v>
    <v>com</v>
    <v>2009</v>
    <v>https://www.youtube.com/user/UberWorldwide</v>
  </rv>
  <rv s="1">
    <v>AECOM</v>
    <v>0</v>
    <v>AECOM</v>
    <v>9</v>
    <v>Heimeranstraße</v>
    <v/>
    <v>null</v>
    <v>Munich</v>
    <v>AECOM, AECOM Canada EN, AECOM Canada FR</v>
    <v>2fb113a2-93e5-11eb-aa66-9b8d95e2171b</v>
    <v>AECOM Technology Corporation</v>
    <v>AECOM</v>
    <v>Public</v>
    <v>Germany</v>
    <v>DE</v>
    <v>06.01.2020</v>
    <v>aphelpdesk@aecom.com, media@aecom.com, businessinquiry.americas@aecom.com, privacyquestions@aecom.com, info@aecom.com, hr.middleeast@aecom.com, askenvironment@aecom.com, businessinquiry.gc@aecom.com, datenschutz@aecom.com, businessinquiry.emia@aecom.com, general.inquiries@aecom.com, corporateresponsibility@aecom.com, businessinquiry.sea@aecom.com, businessinquiry.anz@aecom.com</v>
    <v>50000</v>
    <v>Environmental Services, Project Lifecycle, Design And Engineering, Planning &amp; Designs, Program Management, Process Development, Critical Infrastructure Protection, Construction Managments, Professional Services, Consulting Services, Architecture and Design</v>
    <v>AECOM (, ; formerly AECOM Technology Corporation) is an American multinational infrastructure consulting firm. AECOM has approximately 51,000 employees, and is number 157 on the 2019 Fortune 500 list.</v>
    <v>https://www.facebook.com/AecomTechnologyCorporation/</v>
    <v>Architecture Services, Energy Consulting Services, Engineering Design, Environmental Services, Infrastructure Consulting, Construction Management, Urban Planning, Building Design, Program Management, Water Management Solutions, Transportation Engineering, Geotechnical Engineering, Risk Management Services, Disaster Recovery Planning</v>
    <v>AECOM is a Fortune 500 infrastructure consulting firm that provides professional services throughout the project lifecycle, including advisory, planning, design, engineering, program, and construction management. They specialize in transportation, buildings, water, new energy, and environmental projects for both public and private-sector clients. AECOM's teams are dedicated to delivering technical and digital expertise, promoting equity, diversity, and inclusion, and prioritizing environmental, social, and governance priorities. In fiscal year 2023, their Professional Services business had revenue of $14.4 billion.</v>
    <v>891601, 382401, 891501, 891401, 891702</v>
    <v>Engineers, Drafting / Surveying / Engineering / Machining, Architects, Geophysical Services (Incl Soil Testing), Inspection Services - Not Otherwise Classified</v>
    <v>https://instagram.com/aecom</v>
    <v>null</v>
    <v>7490</v>
    <v>Other professional, scientific and technical activities n.e.c.</v>
    <v>48.1336669921875</v>
    <v>https://www.linkedin.com/company/aecom</v>
    <v>11.541010856628418</v>
    <v>Architecture &amp; Engineering Services</v>
    <v>74.9, 74.3</v>
    <v>Other professional, scientific and technical activities n.e.c., Translation and interpretation activities</v>
    <v>541618</v>
    <v>Other Management Consulting Services</v>
    <v>541330</v>
    <v>Engineering Services</v>
    <v>8742</v>
    <v>455</v>
    <v>+19058867022, +911244830100, +14032543301, +14186150596, +97126134000, +442070617000, +19024282021, +12044775381, +12042842040, +19052380007, +14182962345, +14032700399, +13019443259, +13069553300, +15142878500, +14188712444, +18882999602, +911244830108, +19052068136, +16138208282, +97126134001, +85239229000, +61735532050, +13128435091, +18776374226, +12135938178, +13062053850, +12504756355, +12139962367, +12135938208, +6562992466, +14506514120, +85226912649, +61735532000, +12135938100, +17804867070, +18193736820, +19058869494, +18447799567, +17804867000, +6562990297, +13069550044, +19727881000, +13069885376</v>
    <v>80339</v>
    <v>media@aecom.com</v>
    <v>+14032700399</v>
    <v>Bavaria</v>
    <v>13148000256</v>
    <v>Formerly AECOM Technology Corporation) is an American multinational infrastructure consulting firm.</v>
    <v>IF-EN | Engineering &amp; Construction Services</v>
    <v>IF | Infrastructure</v>
    <v>IF.2 | Infrastructure</v>
    <v>cdn: fastly, blogs: wordpress - 5.6, analytics: hotjar, cdn: unpkg, miscellaneous: webpack, seo: yoast seo, paas: pantheon, rum: new relic, analytics: google analytics - GA4, security: hsts, reverse proxies: nginx, javascript libraries: jquery - 3.5.1, databases: mysql, miscellaneous: module federation, analytics: microsoft clarity - 0.7.12, seo: yoast seo premium - 13.2, miscellaneous: open graph, javascript libraries: hammer.js - 2.0.4, cdn: jsdelivr, font scripts: twitter emoji (twemoji) - 13.0.1, caching: varnish, tag managers: google tag manager, cms: wordpress - 5.6, javascript libraries: jquery migrate - 3.3.2, databases: mariadb, web servers: nginx, wordpress plugins: yoast seo, programming languages: php</v>
    <v>https://twitter.com/AECOM</v>
    <v>12.08.2024</v>
    <v>https://aecom.com/</v>
    <v>aecom.com</v>
    <v>en</v>
    <v>com</v>
    <v>2007</v>
    <v>https://www.youtube.com/user/AECOMTechnologyCorp</v>
  </rv>
  <rv s="1">
    <v>Arcadis</v>
    <v>0</v>
    <v>Arcadis</v>
    <v>9</v>
    <v>Gustav Mahlerplein</v>
    <v/>
    <v>null</v>
    <v>Amsterdam</v>
    <v>Arcadis, Nederlandse Heidemaatschappij, Arcadis Netherlands, Arcadis Female</v>
    <v>8180a3a9-93e4-11eb-8e19-198fb02d6f96</v>
    <v>Arcadis N.V.</v>
    <v>Arcadis</v>
    <v>Public</v>
    <v>Netherlands</v>
    <v>NL</v>
    <v>24.11.2019</v>
    <v>digitalmedia@arcadis.com, privacy@arcadis.com</v>
    <v>29236</v>
    <v>Engineering And Consulting, Consulting Services, Water Management, Sustainable Design, Design And Engineering, Design And Consultation</v>
    <v>Arcadis NV is a global design, engineering and management consulting company based in the Zuidas, Amsterdam, Netherlands. It currently operates in excess of 350 offices across 40 countries. The company is a member of the Next 150 index. Arcadis was founded as the land reclamation specialist Nederlandsche Heidemaatschappij in 1888. Over the following decades, the firm became involved in various development projects, initially with a rural focus. As a consequence of a restructuring in 1972 that divided the company, it became Heidemij. During 1993, the firm merged with the North American business Geraghty &amp; Miller, resulting in its listing on the Nasdaq index.</v>
    <v>https://www.facebook.com/ArcadisGlobal/</v>
    <v>Environmental Consulting, Urban Development, Water Management Services, Design and Engineering, Construction Management, Facility Planning, Project Management, Sustainable Design, Asset Management, Cost Consulting, Infrastructure Engineering, Risk Management Services, Engineering Consultancy</v>
    <v>Arcadis is a global company that specializes in sustainable design, engineering, and consultancy solutions for natural and built assets. With over 36,000 professionals, including architects, data analysts, designers, engineers, project planners, water management, and sustainability experts, Arcadis works on more than 40,000 client projects every year to deliver integrated solutions across the entire lifecycle of a building. The company operates in over 30 countries and generates €3.4 billion of revenue annually. Arcadises is committed to finding solutions to pressing challenges related to climate change, urbanization, and digital transformation, with the ultimate goal of improving the quality of life for people around the world.</v>
    <v>891601, 641409, 891501, 382401, 891401</v>
    <v>Engineers, Project Managers (Construction), Architects, Drafting / Surveying / Engineering / Machining, Geophysical Services (Incl Soil Testing)</v>
    <v>https://www.instagram.com/arcadisglobal/</v>
    <v>null</v>
    <v>7110</v>
    <v>Architectural and engineering activities and related technical consultancy</v>
    <v>52.3364403</v>
    <v>https://www.linkedin.com/company/arcadis</v>
    <v>4.8742013000000002</v>
    <v>Architecture &amp; Engineering Services</v>
    <v>71.11, 71.12</v>
    <v>Architectural activities, Engineering activities and related technical consultancy</v>
    <v>541330</v>
    <v>Engineering Services</v>
    <v>541620</v>
    <v>Environmental Consulting Services</v>
    <v>8601</v>
    <v>279</v>
    <v>+97137657760, +97137642917, +97126359109, +31884261215, +4961513880, +31884261261, +14032705600, +97125664000, +31202011011</v>
    <v>1082 MC</v>
    <v>digitalmedia@arcadis.com</v>
    <v>+31884261261</v>
    <v>North Holland</v>
    <v>3624024064</v>
    <v>Arcadis is the world's leading company delivering sustainable design, engineering, digital and consultancy solutions for natural and built assets.</v>
    <v>IF-EN | Engineering &amp; Construction Services</v>
    <v>IF | Infrastructure</v>
    <v>IF.2 | Infrastructure</v>
    <v>paas: azure, cms: sitecore, programming languages: typescript, security: recaptcha, ssl/tls certificate authorities: digicert, web frameworks: microsoft asp.net, javascript frameworks: backbone.js - 1.1.2, analytics: skai, video players: mediaelement.js - 4.2.8, ui frameworks: zurb foundation - 6.6.3, security: hsts, javascript libraries: jquery - 3.5.1, widgets: fullcalendar - 3.8.1, javascript libraries: lodash - 4.17.21, miscellaneous: open graph, surveys: getsitecontrol, analytics: linkedin insight tag, tag managers: google tag manager, javascript libraries: hammer.js - 2.0.8, customer data platform: segment - 2.11.0, cookie compliance: cookiebot - 1, javascript libraries: moment.js - 2.20.1, javascript libraries: underscore.js, widgets: getsitecontrol, analytics: google analytics</v>
    <v>https://twitter.com/arcadisglobal</v>
    <v>12.08.2024</v>
    <v>https://www.arcadis.com/</v>
    <v>arcadis.com</v>
    <v>en</v>
    <v>com</v>
    <v>1888</v>
    <v>https://www.youtube.com/c/ArcadisGlobal</v>
  </rv>
  <rv s="1">
    <v>UBS</v>
    <v>0</v>
    <v>UBS</v>
    <v>9</v>
    <v>Bahnhofstrasse</v>
    <v/>
    <v>null</v>
    <v>Zurich</v>
    <v>UBS, UBS Asset Management., UBS Asset Wizard, UBS in Germany</v>
    <v>8c64b99e-93e4-11eb-b4a6-27899be4e45d</v>
    <v>UBS Monaco S.A.</v>
    <v>UBS</v>
    <v>Public</v>
    <v>Switzerland</v>
    <v>CH</v>
    <v>24.11.2019</v>
    <v>dpo-ch@ubs.com</v>
    <v>74022</v>
    <v>Gold Bars, Financial Services Firms, Asset Management, Private Credit, Private Wealth, Investment Banking Services, Global Banking, Managing Wealth, Investment Bank, Private Banks</v>
    <v>UBS Group AG is a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UBS client services are known for their strict bank–client confidentiality and culture of banking secrecy. Because of the bank's large positions in the Americas, EMEA, and Asia Pacific markets, the Financial Stability Board considers it a global systemically important bank. Apart from private banking, UBS provides wealth management, asset management, and investment banking services for private, corporate, and institutional clients with international service. UBS manages the largest amount of private wealth in the world, counting approximately half of the world's billionaires among its clients. Despite its trimming of sell-side operations, UBS maintains a global investment bank and is considered a primary market maker. The bank also maintains numerous underground bank vaults, bunkers, and storage facilities for gold bars around the Swiss Alps and internationally. Partly due to its banking secrecy, it has been at the centre of numerous tax avoidance investigations undertaken by U.S., French, German, Israeli, and Belgian authorities. UBS operations in Switzerland and the United States were respectively ranked first and second on the 2018 Financial Secrecy Index.</v>
    <v>https://www.facebook.com/UBSglobal/</v>
    <v>Personal &amp; Corporate Banking, Risk Management Advisory, Foreign Exchange Services, Private Banking Services, Asset Management, Financial Market Analysis, Global Financial Services, Wealth Management Services, Equities Brokerage Services, Investment Banking Solutions, Mergers &amp; Acquisitions Advisory, Portfolio Management, Retail Banking Services, Securities Research, Fixed Income Products</v>
    <v>UBS Group AG is a multinational investment bank and financial services company based in Switzerland. It is the largest Swiss banking institution and the largest private bank in the world, with co-headquartered offices in Zürich and Basel. UBS offers a range of services including private banking, wealth management, asset management, and investment banking for private, corporate, and institutional clients. Known for its strict bank-client confidentiality and culture of banking secrecy, UBS is considered a global systemically important bank by the Financial Stability Board due to its strong positions in the Americas, EMEA, and Asia Pacific markets. It manages the largest amount of private wealth in the global market, with approximately half of the world's billionaires among its clients. Despite its reduction of sell-side operations, UGS maintains a global investment bank status and is recognized as a primary market maker.</v>
    <v>615001, 641501, 641406, 641401, 621001</v>
    <v>Investment Institutions, Financial Planners / Advisors, Strategic Consultants, Management Consultants, Stock / Security Brokers / Dealers</v>
    <v>https://instagram.com/ubscareers</v>
    <v>null</v>
    <v>6612, 6499</v>
    <v>Security and commodity contracts brokerage, Other financial service activities, except insurance and pension funding activities, n.e.c.</v>
    <v>47.371990203857422</v>
    <v>https://www.linkedin.com/company/ubs</v>
    <v>8.5382871627807617</v>
    <v>Finance &amp; Insurance</v>
    <v>64.99, 66.12</v>
    <v>Other financial service activities, except insurance and pension funding n.e.c., Security and commodity contracts brokerage</v>
    <v>523150</v>
    <v>Investment Banking and Securities Intermediation</v>
    <v>522110</v>
    <v>Commercial Banking</v>
    <v>8742, 8810</v>
    <v>826</v>
    <v>+49211478110, +496921796522, +497112229990, +41442344100, +4989414390, +41442348500, +496913695310, +49308848820, +912267773777, +12128825734, +442075674714, +12128825858, +33144564545, +496913695300, +494032950, +496921790, +85229718200</v>
    <v>8001</v>
    <v>cr@ubs.com</v>
    <v>+496921790</v>
    <v>Zurich</v>
    <v>34600001536</v>
    <v>UBS Group AG is a multinational investment bank and financial services company founded and based in Switzerland.</v>
    <v>FN-CB | Commercial Banks</v>
    <v>FN | Financials</v>
    <v>FN.2 | Corporate &amp; Retail Banking</v>
    <v>javascript frameworks: requirejs, analytics: adobe analytics, javascript libraries: core-js, cms: adobe experience manager, miscellaneous: azure edge network, miscellaneous: webpack, customer data platform: adobe experience platform identity service, ssl/tls certificate authorities: digicert, tag managers: adobe experience platform launch, javascript frameworks: vue.js, rum: web-vitals, miscellaneous: pwa, security: hsts, miscellaneous: http/3, miscellaneous: module federation, miscellaneous: open graph, tag managers: adobe dynamic tag management, javascript libraries: jquery ui, web servers: apache, seo tool: facebook friendly, javascript libraries: lightbox, web servers: apache http server, javascript libraries: pubsubjs, caching: varnish, javascript libraries: jquery, javascript frameworks: lightbox, seo tool: twitter friendly, javascript libraries: jquery migrate, javascript libraries: web-vitals, javascript frameworks: jquery, programming languages: java</v>
    <v>https://twitter.com/ubs</v>
    <v>12.08.2024</v>
    <v>https://www.ubs.com/de/en.html</v>
    <v>ubs.com</v>
    <v>en</v>
    <v>com</v>
    <v>1998</v>
    <v>https://www.youtube.com/ubs</v>
  </rv>
  <rv s="1">
    <v>Cushman &amp; Wakefield</v>
    <v>0</v>
    <v>Cushman &amp; Wakefield</v>
    <v>9</v>
    <v>6th Avenue</v>
    <v/>
    <v>null</v>
    <v>New York</v>
    <v>Cushman &amp; Wakefield, Cushman &amp; Wake, Cushman &amp; Wakefield Vietnam</v>
    <v>27a041f2-93e5-11eb-8474-3bbe2d07207d</v>
    <v>Cushman &amp; Wakefield plc., Cushman &amp; Wakefield Malaysia Sdn Bhd., Cushman &amp; Wakefield Debenham Tie Leung Limited, Cushman &amp; Wakefield Insurance Services Limited</v>
    <v>Cushman &amp; Wakefield</v>
    <v>Public</v>
    <v>United States</v>
    <v>US</v>
    <v>23.11.2019</v>
    <v/>
    <v>52000</v>
    <v>Capital Markets, Real Estate Solution, Commercial Real Estate Transactions, Project Development Services, Corporate And Real Estate, Sustainable Building, Occupier Services, Commercial Real Estate Services, Global Real Estate, Commercial Real Estate</v>
    <v>Cushman &amp; Wakefield plc is a global commercial real estate services firm. The company's corporate headquarters is located in Chicago, Illinois. Cushman &amp; Wakefield is among the world's largest commercial real estate services firms, with revenues of US$9.4 billion in 2021. The company operates from approximately 400 offices in 60 countries, has around 50,000 employees and manages about 4100 e6sqft of commercial space. It is one of the "Big Three" commercial real estate services companies, alongside CBRE and JLL.</v>
    <v>https://www.facebook.com/CushmanWakefield/</v>
    <v>Facility Services, Capital Markets Services, Real Estate Consulting, Investment Management, Strategic Consulting, Asset Services, Tenant Representation, Valuation &amp; Advisory, Sustainability Services, Agency Leasing, Project &amp; Development Services, Property Management, Commercial Real Estate, Global Occupier Services</v>
    <v>Cushman &amp; Wakefield is a global commercial real estate company with over 100 years of experience, 52,000 professionals and 400 offices worldwide. They offer a range of services including agency leasing, asset services, capital markets, global occupier services, project and development services, tenant representation, and valuation and advisory. Their purpose is to put their clients and people at the center of what’s next in the world of real estate. They provide site selection and lease negotiations for occupiers of office, retail and industrial based on workplace and logistics strategies. Cushman&amp;Wakefield is fueled by ideas, expertise and dedication across borders and beyond and beyond service lines, creating real estate solutions to prepare their clients for what‘s next. They have a strong focus on sustainability and offer services such as building consultancy, ratings/business rates, and sustainability in action.</v>
    <v>658001, 739301, 891101, 658002, 641301</v>
    <v>Real Estate Agents (No Property Management, No Real Estate Management), Building Management / Property Management, Appraisers (No Auto Appraisers), Real Estate Management, Mortgage Brokers / Loan Correspondents</v>
    <v>https://www.instagram.com/cushwake/</v>
    <v>null</v>
    <v>6820</v>
    <v>Real estate activities on a fee or contract basis</v>
    <v>40.760468799999998</v>
    <v>https://www.linkedin.com/company/cushman-&amp;-wakefield</v>
    <v>-73.978873494736888</v>
    <v>Real Estate</v>
    <v>68.31, 68.32</v>
    <v>Real estate agencies, Management of real estate on a fee or contract basis</v>
    <v>531210</v>
    <v>Offices of Real Estate Agents and Brokers</v>
    <v>531120</v>
    <v>Lessors of Nonresidential Buildings (except Miniwarehouses)</v>
    <v>8721</v>
    <v>314</v>
    <v>+13148139557, +43178604610, +6621683101, +12128417500, +15166583832, +19493724897, +18443398836, +85229563888, +38513884728, +13148139526, +60320929426, +13124701800</v>
    <v>10104</v>
    <v>web.manager@cushwake.com</v>
    <v>+6621683101</v>
    <v>New York</v>
    <v>10099999744</v>
    <v>Cushman &amp; Wakefield plc is a global commercial real estate services firm.</v>
    <v>IF-RE | Real Estate</v>
    <v>IF | Infrastructure</v>
    <v>IF.3 | Real Estate</v>
    <v>javascript libraries: lodash, javascript frameworks: requirejs, miscellaneous: babel, javascript libraries: core-js, web frameworks: play, ui frameworks: bootstrap, miscellaneous: azure edge network, advertising: linkedin ads, paas: azure, cms: sitecore, miscellaneous: popper, maps: google maps, ssl/tls certificate authorities: digicert, cdn: jquery cdn, widgets: soundcloud, web frameworks: microsoft asp.net, a/b testing: google optimize, cdn: cdnjs, security: hsts, video players: youtube, programming languages: scala, personalisation: coveo, segmentation: salesforce interaction studio, miscellaneous: open graph, analytics: crazy egg, operating systems: windows server, seo tool: facebook friendly, analytics: linkedin insight tag, personalisation: salesforce interaction studio, web servers: iis, widgets: sharethis, tag managers: google tag manager, javascript frameworks: aurelia, javascript libraries: jquery, analytics: facebook pixel, seo tool: twitter friendly, cdn: cloudflare, search engines: coveo, advertising: twitter ads, miscellaneous: kakao, analytics: google analytics, programming languages: java</v>
    <v>https://twitter.com/cushwakeAsia</v>
    <v>11.08.2024</v>
    <v>https://www.cushmanwakefield.com/en</v>
    <v>cushmanwakefield.com</v>
    <v>en</v>
    <v>com</v>
    <v>1917</v>
    <v>https://www.youtube.com/user/theCushmanWakefield</v>
  </rv>
  <rv s="1">
    <v>Robert Half</v>
    <v>0</v>
    <v>Robert Half</v>
    <v>9</v>
    <v>Sand Hill Road</v>
    <v/>
    <v>null</v>
    <v>Menlo Park</v>
    <v>Robert Half, Robert Half International</v>
    <v>bfc4e2bb-93e4-11eb-8ad6-7326edce8d21</v>
    <v>Robert Half International Inc.</v>
    <v>Robert Half</v>
    <v>Public</v>
    <v>United States</v>
    <v>US</v>
    <v>06.01.2020</v>
    <v>privacy@roberthalf.com, website.support@roberthalf.com, dmca@roberthalf.com, approval.timereporting@roberthalf.com</v>
    <v>14600</v>
    <v>Placement &amp; Staffing, IT Infrastructure, Legal Professionals, Finance &amp; Accounting, Global Human Resources, Direct Hire Staffing, Designers &amp; Artists, Risk Management Consulting, Professional Office, Internal Auditing, Technology Governance, Consulting Services</v>
    <v>Robert Half, formally referred to as Robert Half International Inc., is a global human resource consulting firm based in Menlo Park and San Ramon, California, founded in 1948. It is a member of the S&amp;P 500, and is credited as being the world's first and largest accounting and finance staffing firm, with over 345 locations worldwide. Robert Half has a variety of divisions. The company operates through three segments: temporary and consultant staffing, permanent placement staffing, and risk consulting and internal audit services. Through its Accountemps, Robert Half Finance &amp; Accounting, Robert Half Management Resources divisions, it provides temporary, full-time and project professionals in the fields of accounting and finance. Other divisions include Robert Half Technology, providing software, application, IT infrastructure and operations professionals, Office Team, which specializes in administrative and customer service staffing, The Creative Group, that focuses on design, artistic, and creative talent, and Robert Half Legal that offer flexible and direct-hire staffing for legal professionals. In 2002, Protiviti Inc. was founded as a subsidiary of Robert Half, which provides internal audit, financial, operations, technology, governance, and risk consulting services.</v>
    <v>https://facebook.com/roberthalf</v>
    <v>Temporary Employment, Finance Staffing, Management Resources, Employment Agency, Human Resources Services, Office Administrative Staffing, Creative Staffing, Staffing Services, Accounting Services, Permanent Placement, Legal Staffing, Risk Consulting, Professional Recruiting, Technology Staffing</v>
    <v>Robert Half, formerly known as Robert Half International Inc., is a global human resource consulting firm based in Menlo Park and San Ramon, California. Founded in 1948, it is a member of the S&amp;P 500 and is recognized as the world's first and largest accounting and finance staffing firm. With over 345 locations worldwide, Robert Half operates through three segments: temporary and consultant staffing, permanent placement staffing, and risk consulting and internal audit services. It provides temporary, full-time, and project professionals in the fields of accounting and financial services through its Accountemps, Finance &amp; Accounting, and Management Resources divisions. Other divisions include Robert Half Technology, which offers software, application, IT infrastructure, and operations professionals, Office Team, which specializes in administrative and customer service staffing, The Creative Group, which focuses on design, artistic, and creative talent, and Robert Half Legal, which provides flexible and direct-hire staffing for legal professionals. In 2002, Protiviti Inc.</v>
    <v>740501, 641404, 641411, 641401, 641402</v>
    <v>Employment Agencies, Human Resource Consultants, Information Technology Consultants, Management Consultants, Organizational Consultants</v>
    <v>https://www.instagram.com/roberthalf/</v>
    <v>null</v>
    <v>7810</v>
    <v>Activities of employment placement agencies</v>
    <v>37.420556116851699</v>
    <v>https://www.linkedin.com/company/robert-half-international</v>
    <v>-122.21219560646256</v>
    <v>Other Professional Services</v>
    <v>78.1</v>
    <v>Activities of employment placement agencies</v>
    <v>561311</v>
    <v>Employment Placement Agencies</v>
    <v>561320</v>
    <v>Temporary Help Services</v>
    <v>8810</v>
    <v>300</v>
    <v>+18554320924, +18779290143, +18775486964, +18889206540, +18008039336, +16502346000, +18887449202</v>
    <v>94025</v>
    <v>dmca@roberthalf.com</v>
    <v>+18779290143</v>
    <v>California</v>
    <v>6460000256</v>
    <v>Robert Half, formally referred to as Robert Half International Inc., is a global human resource consulting firm based in Menlo Park and San Ramon, California, founded in 1948.</v>
    <v>SV-PS | Professional &amp; Commercial Services</v>
    <v>SV | Services</v>
    <v>SV.3 | Consumer Services</v>
    <v>javascript libraries: lit-html - 2.8.0, cms: adobe experience manager, javascript libraries: jquery - 3.6.3, miscellaneous: webpack, surveys: qualtrics, advertising: appnexus, digital asset management: adobe dynamic media classic, analytics: google analytics - GA4, security: hsts, crm: salesforce, live chat: salesforce service cloud, miscellaneous: module federation, analytics: facebook pixel - 2.9.134, crm: salesforce service cloud, miscellaneous: open graph, cookie compliance: onetrust, personalisation: adobe target - 2.10.2, javascript libraries: core-js - 3.0.0, analytics: quantcast measure, javascript frameworks: adobe client data layer - 2.0.2, analytics: fullstory, cdn: cloudflare, security: cloudflare bot management, a/b testing: adobe target - 2.10.2, javascript libraries: lit-element - 3.3.3, programming languages: java</v>
    <v>https://twitter.com/roberthalf</v>
    <v>11.08.2024</v>
    <v>https://www.roberthalf.com/employers/finance</v>
    <v>roberthalf.com</v>
    <v>en</v>
    <v>com</v>
    <v>1948</v>
    <v>https://www.youtube.com/roberthalfna</v>
  </rv>
  <rv s="1">
    <v>Texas Instruments</v>
    <v>0</v>
    <v>Texas Instruments</v>
    <v>9</v>
    <v>Forest Green Drive</v>
    <v/>
    <v>null</v>
    <v>Dallas</v>
    <v>Texas Instruments, Texas Instruments Education, Texas Instruments Philippines, Texas Instruments Careers</v>
    <v>daaa1be1-93e4-11eb-8474-3bbe2d07207d</v>
    <v>Texas Instruments Incorporated, TI Inc.</v>
    <v>Texas Instruments</v>
    <v>Public</v>
    <v>United States</v>
    <v>US</v>
    <v>24.11.2019</v>
    <v>copyright@list.ti.com</v>
    <v>33000</v>
    <v>Circuit Design, Design &amp; Development, Power Supply Design, Embedded Software, Aerospace And Defense, Design &amp; Manufacturing, Power Management Solutions, Reference Designs, Integrated Circuit, Motor Drivers, Data Converters</v>
    <v>Texas Instruments Incorporated (TI) is an American technology company headquartered in Dallas, Texas, that designs and manufactures semiconductors and various integrated circuits, which it sells to electronics designers and manufacturers globally. It is one of the top 10 semiconductor companies worldwide based on sales volume. The company's focus is on developing analog chips and embedded processors, which account for more than 80% of its revenue. TI also produces TI digital light processing technology and education technology products including calculators, microcontrollers, and multi-core processors. The company holds 45,000 patents worldwide as of 2016. Texas Instruments emerged in 1951 after a reorganization of Geophysical Service Incorporated, a company founded in 1930 that manufactured equipment for use in the seismic industry, as well as defense electronics. TI produced the world's first commercial silicon transistor in 1954, and the same year designed and manufactured the first transistor radio. Jack Kilby invented the integrated circuit in 1958 while working at TI's Central Research Labs. TI also invented the hand-held calculator in 1967, and introduced the first single-chip microcontroller in 1970, which combined all the elements of computing onto one piece of silicon.</v>
    <v>https://www.facebook.com/texasinstruments/</v>
    <v>Embedded Processors, Power Management Chips, Integrated Circuits, Wireless Connectivity Solutions, Data Conversion Solutions, Battery Management Ics, Digital Signal Processing, Educational Technology Products, Analog Electronics, Clock and Timing Devices, Semiconductor Design Services, Sensing Technology</v>
    <v>Texas Instruments Incorporated (TI) is an American technology company headquartered in Dallas, Texas. It specializes in designing and manufacturing semiconductors and integrated circuits for electronics designers and manufacturers worldwide. With a strong emphasis on analog chips and embedded processors, TI is recognized as one of the top 10 semiconductor companies globally based on sales volume. In addition to its semiconductor products, TI also produces digital light processing technology and education technology products such as calculators, microcontrollers, and multi-core processors. The company holds 45,000 patents worldwide as of 2016. TI was established in 1951 after a reorganization of Geophysical Service Incorporated, a company founded in 1930 that manufactured equipment for the seismic industry and defense electronics. TI is credited with inventing various groundbreaking products including the world's first commercial silicon transistor in 1954 and the first transistor radio in 1958. The integrated circuit was invented by Jack Kilby in 1958 while working at TI's Central Research Labs.</v>
    <v>349501, 349101, 357001, 349201, 357601</v>
    <v>Circuit Board / Electrical Component / Semi-Conductor Manufacturing, Electronic Equipment Manufacturing (No Computers / Circuit Boards), Electrical Products Manufacturing - Not Otherwise Classified, Personal Computer / Calculator Manufacturing, Alarm Systems Manufacturing (Fire / Burglary / Carbon Monoxide / Etc)</v>
    <v>https://www.instagram.com/txinstruments/</v>
    <v>null</v>
    <v>2610</v>
    <v>Manufacture of electronic components and boards</v>
    <v>32.908793150000001</v>
    <v>https://www.linkedin.com/company/texas-instruments</v>
    <v>-96.750989192643758</v>
    <v>Electronics &amp; Appliances</v>
    <v>26.11, 26.12</v>
    <v>Manufacture of electronic components, Manufacture of loaded electronic boards</v>
    <v>334413</v>
    <v>Semiconductor and Related Device Manufacturing</v>
    <v>334419</v>
    <v>Other Electronic Component Manufacturing</v>
    <v>3179, 4109</v>
    <v>76</v>
    <v>+18334101084, +886277249372, +85237044888, +19729952011, +390699748075, +81366344911, +33185149829, +864008198694, +18334160438, +34912158166, +493091589890, +6565792446, +19729953773, +18552263113, +827076632297</v>
    <v>75243</v>
    <v>tihn.support@ti.com</v>
    <v>+19729953773</v>
    <v>Texas</v>
    <v>20029999104</v>
    <v>Texas Instruments Incorporated (TI) is an American technology company headquartered in Dallas, Texas, that designs and manufactures semiconductors and various integrated circuits, which it sells to electronics designers and manufacturers globally.</v>
    <v>TC-SC | Semiconductors</v>
    <v>TC | Technology &amp; Communications</v>
    <v>TC.3 | Semiconductors</v>
    <v>javascript libraries: lodash, javascript libraries: core-js, cms: adobe experience manager, security: recaptcha, ssl/tls certificate authorities: digicert, security: hsts, security: perimeterx, personalisation: coveo, video players: brightcove, miscellaneous: open graph, cookie compliance: tealium consent management, web servers: apache http server, ecommerce: cart functionality, search engines: coveo, programming languages: java</v>
    <v>https://twitter.com/txinstruments</v>
    <v>11.08.2024</v>
    <v>https://www.ti.com/</v>
    <v>ti.com</v>
    <v>en</v>
    <v>com</v>
    <v>1930</v>
    <v>https://www.youtube.com/texasinstruments</v>
  </rv>
  <rv s="1">
    <v>Brown &amp; Brown</v>
    <v>0</v>
    <v>Brown &amp; Brown</v>
    <v>9</v>
    <v>North Beach Street</v>
    <v/>
    <v>null</v>
    <v>Daytona Beach</v>
    <v>Brown &amp; Brown, Brown &amp; Brown Insurance, Brown &amp; Brown of Central Michigan, Brown &amp; Brown Consulting</v>
    <v>2973a259-93e5-11eb-97db-273ba5953680</v>
    <v>Brown &amp; Brown Of Illinois Inc., BROWN &amp; BROWN INC., Brown &amp; Brown Of New York Inc., Brown &amp; Brown of Minnesota Inc.</v>
    <v>Brown &amp; Brown</v>
    <v>Public</v>
    <v>United States</v>
    <v>US</v>
    <v>24.11.2019</v>
    <v/>
    <v>14500</v>
    <v>Insurance Management, Insurance, Insurance Brokerage Services</v>
    <v>Brown &amp; Brown, Inc. (Brown &amp; Brown Insurance) is a leading insurance brokerage firm, delivering risk management solutions to individuals and businesses since 1939. Headquartered in Daytona Beach, Florida, Brown &amp; Brown has 450+ locations worldwide. In 2021 the company ranked as the fifth largest independent insurance brokerage in the U.S. and sixth largest in the world by Business Insurance magazine.</v>
    <v>https://www.facebook.com/brownbrowninsurance/</v>
    <v>Workers' Compensation, Actuarial Services, Property &amp; Casualty Coverage, Surety &amp; Bonding Services, Professional Liability Insurance, Personal Insurance Products, Claims Management Services, Risk Management Consulting, Cyber Liability Coverage, Program Insurance Services, Insurance Brokerage Services, Retail Insurance Services, Employee Benefits Solutions, Commercial Risk Management, Wholesale Insurance Brokerage</v>
    <v>Brown &amp; Brown, Inc. (Brown &amp; Bob Insurance) is a prominent insurance brokerage firm that has been providing risk management solutions to individuals and businesses since 1939. With its headquarters in Daytona Beach, Florida, the company operates over 450 locations worldwide. In 2021, it was recognized as the fifth largest independent insurance brokerage in the United States and the sixth largest in the world by Business Insurance magazine.</v>
    <v>631001, 641201, 641501, 891701, 891702</v>
    <v>Insurance Companies, Insurance Agents / Brokers / Adjusters, Financial Planners / Advisors, Insurance Inspection Services, Inspection Services - Not Otherwise Classified</v>
    <v>https://www.instagram.com/bb_insurance/</v>
    <v>null</v>
    <v>6629</v>
    <v>Other activities auxiliary to insurance and pension funding</v>
    <v>29.217077100000001</v>
    <v>https://www.linkedin.com/company/brown-&amp;-brown</v>
    <v>-81.022033100000002</v>
    <v>Finance &amp; Insurance</v>
    <v>66.29</v>
    <v>Other activities auxiliary to insurance and pension funding</v>
    <v>524298</v>
    <v>All Other Insurance Related Activities</v>
    <v/>
    <v/>
    <v>8720, 8723</v>
    <v>26</v>
    <v>+16197445000, +13057144400, +18085403333, +18059650071, +17607106832, +14049040100, +17705125000, +19183362169, +12128189570, +15097542027, +15188312200, +12257635600, +19155455566, +18007457189, +18504602500, +19547762222, +18009558213, +19856013601, +19418932200, +18456284500, +19727278949, +19543329050, +19143371833, +16302454600, +19545274855, +19045039444, +15162475897, +15616862266, +13038344513, +14062407902, +18442846079, +14076601881, +15086244344, +16084215344, +18106291566, +19157728881, +15032746511, +17576250938, +13102282005, +15413821611, +12155610510, +12108125658, +15058215888, +19725125700, +13373322157, +17812455400, +15618070900, +17602743034, +17608274009, +15619815802, +19892495960, +16302377920</v>
    <v>32114</v>
    <v>communications@bbins.com</v>
    <v>+19155455566</v>
    <v>Florida</v>
    <v>3051000064</v>
    <v>Brown &amp; Brown Insurance delivers risk management solutions to help protect and preserve what our customers value most.</v>
    <v>FN-IN | Insurance</v>
    <v>FN | Financials</v>
    <v>FN.3 | Insurance</v>
    <v>wordpress themes: hello elementor - 2.6.1, wordpress plugins: rankmath seo, seo: rankmath seo, javascript libraries: jquery ui - 1.13.2, javascript libraries: owl carousel, javascript libraries: core-js - 3.32.0, miscellaneous: rss, ui frameworks: bootstrap, form builders: contact form 7 - 5.8, widgets: addthis, maps: google maps, performance: priority hints, javascript libraries: swiper, miscellaneous: webpack, security: recaptcha, javascript libraries: core-js - 3.19.1, paas: wp engine, wordpress plugins: contact form 7 - 5.8, font scripts: google font api, wordpress plugins: site kit - 1.111.1, analytics: google analytics - GA4, widgets: browser-update.org - 3.3.49, reverse proxies: nginx, miscellaneous: http/3, databases: mysql, miscellaneous: module federation, javascript libraries: jquery - 3.1.1, javascript libraries: jquery ui - 1.12.1, javascript libraries: jquery - 3.7.0, font scripts: typekit, miscellaneous: open graph, seo: yoast seo - 21.2, font scripts: font awesome, wordpress plugins: elementor - 3.16.6, javascript libraries: jquery migrate - 3.4.1, cms: wordpress, hosting: wp engine, blogs: wordpress, tag managers: google tag manager, wordpress plugins: yoast seo - 21.2, analytics: site kit - 1.111.1, web servers: nginx, cdn: cloudflare, accessibility: accessibe, programming languages: php, page builders: elementor - 3.16.6, analytics: google analytics, javascript libraries: browser-update.org - 3.3.49</v>
    <v>https://twitter.com/b_binsurance</v>
    <v>11.08.2024</v>
    <v>https://www.bbinsurance.com/</v>
    <v>bbinsurance.com</v>
    <v>en</v>
    <v>com</v>
    <v>1939</v>
    <v>null</v>
  </rv>
  <rv s="1">
    <v>The Interpublic Group of Companies</v>
    <v>0</v>
    <v>The Interpublic Group of Companies</v>
    <v>9</v>
    <v>3rd Avenue</v>
    <v/>
    <v>null</v>
    <v>New York</v>
    <v>The Interpublic Group of Companies, Interpublic Group of Companies, Interpublic Group IPG</v>
    <v>f1b57647-93e4-11eb-a33a-a3dfba582839</v>
    <v>Interpublic Group Limited, The Interpublic Group of Companies Inc., Interpublic Named Hold Co.</v>
    <v>The Interpublic Group of Companies</v>
    <v>Public</v>
    <v>United States</v>
    <v>US</v>
    <v>24.11.2019</v>
    <v>ir@interpublic.com, privacy@interpublic.com</v>
    <v>54000</v>
    <v>Holding Company, Talent Representation, Public Relations &amp; Media, Engagement Marketing, Public Relations, Advertising &amp; Digital Marketing</v>
    <v>The Interpublic Group of Companies, Inc. (IPG) is an American publicly traded advertising company. The company consists of five major networks: FCB, IPG Mediabrands, McCann Worldgroup, MullenLowe Group, and Marketing Specialists, as well as a number of independent specialty agencies in the areas of public relations, sports marketing, talent representation, and healthcare. It is one of the "Big Four" agency companies, alongside WPP, Publicis and Omnicom. Phillippe Krakowsky became the company's CEO on January 1, 2021.</v>
    <v>https://www.facebook.com/InterpublicGroup/</v>
    <v>Marketing Solutions, Integrated Marketing, Healthcare Marketing, Data Analytics Services, Public Relations, Digital Advertising, Media Management, Advertising Agency Network, Sports Marketing, Creative Agency Services, Brand Consulting, Corporate Communications, Event Marketing, Global Media Agency</v>
    <v>The Interpublic Group of Companies, Inc. (IPG) is a publicly traded advertising company based in the United States. It consists of five major networks, including FCB, IPG Mediabrands, McCann Worldgroup, MullenLowe Group, and Marketing Specialists, as well as independent specialty agencies in public relations, sports marketing, talent representation, and healthcare. IPG is recognized as one of the "Big Four" agency companies, alongside WPP, Publicis, and Omnicom. Phillippe Krakowsky took over as the company's CEO on January 1, 2021.</v>
    <v>731301, 641405, 641401, 641403, 641411</v>
    <v>Public Relations, Marketing Consultants, Management Consultants, Operations Consultants, Information Technology Consultants</v>
    <v>https://www.instagram.com/interpublicipg/</v>
    <v>null</v>
    <v>7310</v>
    <v>Advertising</v>
    <v>40.758352000000002</v>
    <v>https://linkedin.com/company/ipg</v>
    <v>-73.968507900000006</v>
    <v>Advertising &amp; Marketing</v>
    <v>73.11, 73.12</v>
    <v>Advertising agencies, Media representation</v>
    <v>541810</v>
    <v>Advertising Agencies</v>
    <v/>
    <v/>
    <v>8742, 8810</v>
    <v>51</v>
    <v>+12127041327, +12127041420, +12127041326, +14029654800, +442070820120, +18884748778, +12127041200</v>
    <v>10022</v>
    <v>jemma.gould@interpublic.com</v>
    <v>+12127041420</v>
    <v>New York</v>
    <v>9710000128</v>
    <v>The company consists of five major networks: FCB, IPG Mediabrands, McCann Worldgroup, MullenLowe Group, and Marketing Specialists, as well as a number of independent specialty agencies in the areas of public relations, sports marketing, talent representation, and healthcare.</v>
    <v>SV-PS | Professional &amp; Commercial Services</v>
    <v>SV | Services</v>
    <v>SV.3 | Consumer Services</v>
    <v>ui frameworks: bootstrap, javascript libraries: jquery - 1.7.2, javascript libraries: slick, seo: yoast seo, wordpress plugins: moove gdpr consent, javascript libraries: dojo - 1, cookie compliance: moove gdpr consent, databases: mysql, javascript frameworks: jquery - 1.7.2, miscellaneous: open graph, web servers: apache http server, cms: wordpress, blogs: wordpress, javascript libraries: jquery, javascript frameworks: dojo - 1, wordpress plugins: yoast seo, programming languages: php, programming languages: java</v>
    <v>https://twitter.com/interpublicipg</v>
    <v>11.08.2024</v>
    <v>https://www.interpublic.com/</v>
    <v>interpublic.com</v>
    <v>en</v>
    <v>com</v>
    <v>1930</v>
    <v>null</v>
  </rv>
  <rv s="1">
    <v>ServiceNow</v>
    <v>0</v>
    <v>ServiceNow</v>
    <v>9</v>
    <v>Jay Street</v>
    <v/>
    <v>null</v>
    <v>Santa Clara</v>
    <v>ServiceNow, Servicenow Australia, Servicenow Brasil, ServiceNowThe</v>
    <v>355c7e29-93e5-11eb-a736-0f5b20ecb2f1</v>
    <v>ServiceNow Inc, Servicenow Software Development India Private Limited, Servicenow Australia Pty Ltd., SERVICE NOW A.B ISRAEL 2012 LTD., ServiceNow Nederland B.V.</v>
    <v>ServiceNow</v>
    <v>Public</v>
    <v>United States</v>
    <v>US</v>
    <v>24.11.2019</v>
    <v>info@servicenow.com, legalnotices@servicenow.com, privacy@servicenow.com, web_support@servicenow.com</v>
    <v>20433</v>
    <v>Global Business Services, Cloud Computing Solutions, Cloud &amp; Computing IC, Digital Workflow</v>
    <v>ServiceNow is an American software company based in Santa Clara, California that develops a cloud computing platform to help companies manage digital workflows for enterprise operations. Founded in 2003 by Fred Luddy, ServiceNow is listed on the New York Stock Exchange and is a constituent of the Russell 1000 Index and S&amp;P 500 Index. In 2018, Forbes magazine named it number one on its list of the world's most innovative companies.</v>
    <v>https://www.facebook.com/servicenow/</v>
    <v>Strategic Portfolio Management, Digital Workflow Solutions, Ai-powered Automation, Enterprise Cloud Platform, Cloud Computing Services, Platform-as-a-service, IT Service Management, Application Development Platform, HR Service Delivery, Asset Management Solutions, Governance, Risk, and Compliance, Performance Analytics Tools, Incident Management Software, Customer Service Operations, Professional Services Management</v>
    <v>ServiceNow is an American software company based in Santa Clara, California. It specializes in developing a cloud computing platform that enables companies to manage digital workflows for enterprise operations. Founded in 2003 by Fred Luddy, ServiceNow is listed on the New York Stock Exchange and is a member of the Russell 1000 Index and S&amp;P 500 Index. In 2018, it was recognized as one of Forbes magazine's top innovative companies.</v>
    <v>891802, 740810, 740808, 641411, 740809</v>
    <v>Software Developers (Custom), Software Implementation Integration, Cloud Computing, Information Technology Consultants, Technology Customer Support Services (For others)</v>
    <v>https://www.instagram.com/servicenow/</v>
    <v>null</v>
    <v>6201</v>
    <v>Computer programming activities</v>
    <v>37.3801030346715</v>
    <v>https://www.linkedin.com/company/servicenow</v>
    <v>-121.96178515189382</v>
    <v>IT&amp;C Services</v>
    <v>62.01</v>
    <v>Computer programming activities</v>
    <v>541511</v>
    <v>Custom Computer Programming Services</v>
    <v/>
    <v/>
    <v>8810</v>
    <v>44</v>
    <v>+971600521578, +551127876342, +61293212200, +14256292897, +914066294700, +14088167186, +18667095932, +97236252200, +18583451444, +14085018550</v>
    <v>95054</v>
    <v>legalnotices@servicenow.com</v>
    <v>+14088167186</v>
    <v>California</v>
    <v>7249999872</v>
    <v>ServiceNow is an American software company based in Santa Clara, California that develops a cloud computing platform to help companies manage digital workflows for enterprise operations.</v>
    <v>TC-SI | Software &amp; IT Services</v>
    <v>TC | Technology &amp; Communications</v>
    <v>TC.1 | Technology</v>
    <v>analytics: adobe analytics, javascript libraries: core-js - 3.18.1, a/b testing: adobe target - 2.6.1, load balancers: amazon alb, cms: adobe experience manager, javascript libraries: jquery migrate - 1.4.1, personalisation: adobe target - 2.6.1, rum: akamai mpulse, javascript libraries: lit-element - 3.2.0, customer data platform: adobe experience platform identity service, rum: boomerang, tag managers: adobe experience platform launch, miscellaneous: servicenow, paas: amazon web services, javascript libraries: jquery - 1.12.3, javascript frameworks: angularjs - 1.5.0, cdn: akamai, security: hsts, a/b testing: contentsquare, font scripts: hoefler&amp;co, javascript libraries: jquery - 3.5.1, javascript libraries: moment.js - 2.18.1, personalisation: optimizely, video players: brightcove, javascript libraries: jquery ui - 1.12.1, javascript libraries: modernizr - 2.8.3, javascript libraries: select2, miscellaneous: open graph, a/b testing: optimizely, javascript graphics: highcharts - 5.0.6, ecommerce: cart functionality, rich text editors: tinymce - 4, javascript libraries: boomerang, analytics: contentsquare, security: akamai bot manager, cookie compliance: trustarc, analytics: google analytics, javascript libraries: lit-html - 2.2.6, programming languages: java</v>
    <v>https://twitter.com/servicenow</v>
    <v>11.08.2024</v>
    <v>https://www.servicenow.com/</v>
    <v>servicenow.com</v>
    <v>en</v>
    <v>com</v>
    <v>2003</v>
    <v>https://www.youtube.com/user/servicenowinc</v>
  </rv>
  <rv s="1">
    <v>Qantas</v>
    <v>0</v>
    <v>Qantas</v>
    <v>9</v>
    <v>Coward Street</v>
    <v/>
    <v>https://play.google.com/store/apps/details?id=au.com.qantas.qantas&amp;hl=en</v>
    <v>Sydney</v>
    <v>Qantas, Qantas Airways, Queensland and Northern Territory Aerial Services, QFA</v>
    <v>29e1f48c-93e5-11eb-8474-3bbe2d07207d</v>
    <v>Qantas Airways Limited</v>
    <v>Qantas</v>
    <v>Public</v>
    <v>Australia</v>
    <v>AU</v>
    <v>23.11.2019</v>
    <v/>
    <v>30179</v>
    <v>Flight Status, Airport Lounge, Checked Baggage, Flight Deals, Management &amp; Booking, Mobility Assistance, Network And Partners, Frequent Flyer Programs, Group Travel, Travel Credit, Seat Selection, Baggage Allowance</v>
    <v>Qantas Airways Limited is the flag carrier of Australia and the country's largest airline by fleet size, international flights, and international destinations. It is the world's third-oldest airline still in operation, having been founded in November 1920; it began international passenger flights in May 1935. Qantas is an acronym of the airline's original name, Queensland and Northern Territory Aerial Services, as it originally served Queensland and the Northern Territory, and is popularly nicknamed "The Flying Kangaroo". Qantas is a founding member of the Oneworld airline alliance. The airline is based in the Sydney suburb of Mascot, adjacent to its main hub at Sydney Airport. , Qantas had a 65 per cent share of the Australian domestic market and carried 14.9 per cent of all passengers travelling into and out of Australia. Various subsidiary airlines operate to regional centres and on some trunk routes within Australia under the QantasLink banner. Qantas also owns Jetstar, a low-cost airline that operates both international services from Australia and domestic services within Australia and New Zealand; and holds stakes in a number of other Jetstar-branded airlines.</v>
    <v>https://www.facebook.com/Qantas/</v>
    <v>Freight Transport Services, Airline Catering Services, Flight Training Solutions, In-flight Entertainment, International Airline Carrier, Aviation Support Services, Travel Insurance Provider, Domestic Flight Services</v>
    <v>Qantas is an Australian airline company that offers passenger and cargo transportation services to individuals and businesses worldwide.</v>
    <v>729801, 797001, 458001, 510401</v>
    <v>Travel Agencies, Ticket Agencies, Aircraft Maintenance / Repair / Storage (incl Hangars), Wholesale - Aircraft Supplies</v>
    <v>https://www.instagram.com/Qantas/</v>
    <v>https://itunes.apple.com/au/app/qantas-airways/id640437525</v>
    <v>5110</v>
    <v>Passenger air transport</v>
    <v>-33.925205550000001</v>
    <v>https://www.linkedin.com/company/qantas</v>
    <v>151.18661481433145</v>
    <v>Transport &amp; Warehousing</v>
    <v>51.1</v>
    <v>Passenger air transport</v>
    <v>481111</v>
    <v>Scheduled Passenger Air Transportation</v>
    <v>481112</v>
    <v>Scheduled Freight Air Transportation</v>
    <v>7403, 7405</v>
    <v>65</v>
    <v>+34915421572, +922135220081, +3619876775, +31202035425, +46859000090, +622125556300, +902122511315, +35623644096, +420224815378, +381112631327, +46859366382, +302109341500, +4723024649, +6793239030, +912268353131, +687286546, +27214273128, +6564157373, +254701948795, +63253227699, +34910602753, +6626326611, +67574111066, +48226253093, +3227006781, +35314073278, +864008199495, +358972519763, +8227776871, +85222988111, +4570254020, +4543314976, +233302244043, +60320535033, +4969299571421, +33157329283, +4780014801, +886225092000, +60327133911, +922135220084, +61282222439, +6493578900, +41445111237, +525556280547, +81120207020, +68940464280, +922135220083, +81368330700, +922135220082, +13103226359</v>
    <v>2020</v>
    <v>qantasfrance@qantas.com.au</v>
    <v>+525556280547</v>
    <v>New South Wales</v>
    <v>12221802496</v>
    <v>Qantas Airways Limited is the flag carrier of Australia and the country's largest airline by fleet size, international flights, and international destinations.</v>
    <v>TR-AL | Airlines</v>
    <v>TR | Transportation</v>
    <v>TR.1 | Air Transportation</v>
    <v>javascript libraries: jquery - 2.2.4, analytics: adobe analytics, miscellaneous: babel, cms: adobe experience manager, analytics: google ads conversion tracking, customer data platform: adobe experience platform identity service, tag managers: adobe experience platform launch, javascript frameworks: emotion, cdn: akamai, a/b testing: adobe target - 1.8.0, analytics: google analytics - GA4, security: hsts, reverse proxies: nginx, javascript libraries: moment.js - 2.18.1, personalisation: adobe target - 1.8.0, development: emotion, security: kasada, miscellaneous: open graph, segmentation: adobe audience manager, cookie compliance: onetrust, javascript frameworks: react - 15.6.1, advertising: google ads, ecommerce: cart functionality, javascript libraries: core-js - 2.6.11, security: akamai bot manager, web servers: nginx, programming languages: java</v>
    <v>https://twitter.com/Qantas</v>
    <v>11.08.2024</v>
    <v>https://www.qantas.com/au/en.html</v>
    <v>qantas.com</v>
    <v>en</v>
    <v>com</v>
    <v>1920</v>
    <v>https://www.youtube.com/user/Qantas</v>
  </rv>
  <rv s="1">
    <v>Singtel</v>
    <v>0</v>
    <v>Singtel</v>
    <v>9</v>
    <v>Exeter Road</v>
    <v/>
    <v>https://play.google.com/store/apps/details?id=com.singtel.mysingtel&amp;hl=en_SG</v>
    <v>Singapore</v>
    <v>Singtel, Singapore Telecommunications</v>
    <v>90bc05c5-93e4-11eb-90d2-e3355a7e800b</v>
    <v>Singtel Mobile Singapore Pte Ltd., Singapore Telecommunications Limited, Singtel and SoftBank Corp.</v>
    <v>Singtel</v>
    <v>Public</v>
    <v>Singapore</v>
    <v>SG</v>
    <v>24.11.2019</v>
    <v>investor@singtel.com, copyright@singtel.com, europe@singtel.com, adsales@singtel.com, newsroom@singtel.com</v>
    <v>25000</v>
    <v>Telecommunications Services, Mobile Network Operation, Fibre Broadband, Broadband Services, Home Entertainment, Fixed Line Telephony</v>
    <v>Singapore Telecommunications Limited, commonly known as Singtel, is a Singaporean telecommunications conglomerate and one of the four major telcos operating in the country. The company is the largest mobile network operator in Singapore with 4.1 million subscribers and through subsidiaries, has a combined mobile subscriber base of 640 million customers at the end of financial year 2017. The company was known as Telecommunications Equipment until 1995. Singtel provides ISP, IPTV (Singtel TV) and mobile phone networks and fixed line telephony services. Singtel has expanded aggressively outside its home market and owns shares in many regional operators, including full ownership of Australia's second largest telco Optus and 32.15% of Bharti Airtel, the second largest carrier in India.</v>
    <v>https://www.facebook.com/singtel/</v>
    <v>Broadband Internet Access, Consumer Electronics Retail, Internet Service Provider, Telecommunications Services, Digital Solutions Provider, Satellite Communications, Submarine Cable Networks, Managed Services, Mobile Network Operator, Cloud Computing Services, Cybersecurity Services, ICT Solutions, Data Center Services, Fixed Line Telephony, Corporate IT Services</v>
    <v>Singtel is a leading communications technology group in Asia, offering a range of services including next-generation communication, 5G, technology services, and infotainment to both consumers and businesses. With a presence in Asia-Pacific, Australia, and Africa, Singtel reaches over 740 million mobile customers in 21 countries. The company provides infrastructure and technology services for businesses in 21 additional countries, with over 428 direct points of presence in 362 cities. Singtel offers a complete suite of services for consumers, including mobile, broadband, and TV, as well as workforce mobility solutions, data hosting, cloud, network infrastructure, analytics, and cyber security capabilities. The Group is committed to continuous innovation and aims to create new customer experiences using next-gen technologies to shape a more sustainable digital future.</v>
    <v>153402, 349401, 153401, 740806, 740701</v>
    <v>Communication Equipment Installation - Commercial, Communications Equipment Manufacturing (Outside), Communication Equipment Installation - Residential, Call Centres - No Dispatch, Data Processing Centres / Server Farms</v>
    <v>https://instagram.com/singtel</v>
    <v>https://apps.apple.com/sg/app/my-singtel-app/id1054859191</v>
    <v>6190</v>
    <v>Other telecommunications activities</v>
    <v>1.2989247000000002</v>
    <v>https://www.linkedin.com/company/singtel</v>
    <v>103.83814882350772</v>
    <v>IT&amp;C Services</v>
    <v>61.9</v>
    <v>Other telecommunications activities</v>
    <v>517121</v>
    <v>Telecommunications Resellers</v>
    <v>517111</v>
    <v>Wired Telecommunications Carriers</v>
    <v>7600</v>
    <v>63</v>
    <v>+912240757777, +911141521683, +442071228088, +6567383769, +861064106196, +85228021500, +862133620389, +6518002897227, +6518007383330, +6567328428, +6518007337788, +16505086800, +6565357511, +82234537530, +81343324500, +6564722580, +6567021006, +82234537560, +6567337788, +862133620388, +6518002271188, +496218455320, +6564822800, +16505081578, +61394154029, +81343324501, +861064106193, +6568386800, +85228771500, +6562211606, +912228244996, +6562351688, +442071228000, +6518008386800, +914442649410, +6567631111, +6518008383347, +8675584356088, +6518004822800, +911143621199, +862038825545, +862038863887, +6568383388, +6518004722580, +918022267272, +6518008383555, +914442649414, +918022250509</v>
    <v>239732</v>
    <v>singtel-ind@singtel.com</v>
    <v>+6567021006</v>
    <v>Central</v>
    <v>12337722368</v>
    <v>Singapore Telecommunications Limited, commonly known as Singtel, is a Singaporean telecommunications conglomerate and one of the four major telcos operating in the country.</v>
    <v>TC-TL | Telecommunication Services</v>
    <v>TC | Technology &amp; Communications</v>
    <v>TC.4 | Telecommunications</v>
    <v>cms: adobe experience manager, javascript graphics: d3 - 3.5.17, live chat: liveperson, javascript libraries: lodash - 1.4.4, javascript libraries: swiper, miscellaneous: webpack, marketing automation: signal, security: recaptcha, paas: amazon web services, javascript frameworks: react, security: hsts, tag managers: signal, javascript libraries: jquery - 2.0.2, javascript frameworks: requirejs - 2.0.6, javascript libraries: modernizr - 2.8.3, miscellaneous: open graph, search engines: site search 360, javascript libraries: core-js - 2.6.12, security: imperva, cdn: imperva, rum: dynatrace rum, ui frameworks: zurb foundation, web servers: apache http server, analytics: dynatrace, analytics: linkedin insight tag, javascript frameworks: backbone.js - 1.0.0, tag managers: google tag manager, javascript frameworks: styled-components - 4.3.2, javascript libraries: underscore.js, javascript libraries: hammer.js - 2.0.7, development: styled-components - 4.3.2, cdn: amazon cloudfront, analytics: google analytics, programming languages: java</v>
    <v>https://twitter.com/singtel</v>
    <v>11.08.2024</v>
    <v>https://www.singtel.com/</v>
    <v>singtel.com</v>
    <v>en</v>
    <v>com</v>
    <v>1879</v>
    <v>https://www.youtube.com/user/singtel</v>
  </rv>
  <rv s="1">
    <v>SS&amp;C Technologies</v>
    <v>0</v>
    <v>SS&amp;C Technologies</v>
    <v>9</v>
    <v/>
    <v/>
    <v>null</v>
    <v>Windsor</v>
    <v>SS&amp;C Technologies, SS&amp;C</v>
    <v>dc2c4f22-93e4-11eb-b997-8dd98d09cf25</v>
    <v>SS&amp;C Technologies Incorporated, SS&amp;C Technologies Holdings Inc., Securities Software &amp; Consulting Inc.</v>
    <v>SS&amp;C Technologies</v>
    <v>Public</v>
    <v>United States</v>
    <v>US</v>
    <v>24.11.2019</v>
    <v/>
    <v>24900</v>
    <v>Wealth Managment, Business Process Management, Investing Operations, Investment Accounting, Asset Management, Hedge Fund, Software &amp; Services, Alternative Investing, Private Equity, Fund Administration, Investment Managers, Funds Management, Managing Wealth, Administration &amp; Employee Benefits, Business Process Outsourcing Services, Retirement Planning Services</v>
    <v>SS&amp;C Technologies Holdings, Inc. (known as SS&amp;C) is an American multinational holding company headquartered in Windsor, Connecticut, that sells software and software as a service to the financial services industry. The company has offices in the Americas, Europe, Asia, Africa and Australia. Through its numerous acquired subsidiaries, such as Advent Software, Varden Technologies, Eze Software, and Primatics Financial, SS&amp;C specializes in specific fintech markets, such as fund administration, wealth management accounting, and insurance and pension funds. In 2020 SS&amp;C Technologies reported in their balance sheet over $1.69 trillion in Assets Under Custody (AUC).</v>
    <v>https://facebook.com/pages/ssc-technologies-inc/191750415876</v>
    <v>Insurance Software Solutions, Financial Transaction Processing, Loan Servicing Software, Real Estate Software, Securities Trading Platforms, Enterprise Information Management, Healthcare Financial Management, Fund Administration Services, Private Equity Software, Financial Software Solutions, Risk Management Solutions, Financial Reporting Tools, Investment Management Software, Portfolio Accounting Systems, Financial Data Services</v>
    <v>SS&amp;C Technologies Holdings, Inc. (SS&amp;c) is an American multinational holding company headquartered in Windsor, Connecticut. They specialize in selling software and software as a service to the financial services industry. With offices in the Americas, Europe, Asia, Africa, and Australia, SS&amp;C has acquired subsidiaries such as Advent Software, Varden Technologies, Eze Software, and Primatics Financial, they focus on specific fintech markets including fund administration, wealth management accounting, and insurance and pension funds. In 2020, SS &amp; C Technologies reported over $1.69 trillion in Assets Under Custody (Auc).</v>
    <v>615001, 641501, 641101, 641406, 641401</v>
    <v>Investment Institutions, Financial Planners / Advisors, Accountants / Auditors, Strategic Consultants, Management Consultants</v>
    <v>https://www.instagram.com/ssctechnologies/</v>
    <v>null</v>
    <v>6201</v>
    <v>Computer programming activities</v>
    <v>0</v>
    <v>https://linkedin.com/company/ss-c-technologies</v>
    <v>0</v>
    <v>Finance &amp; Insurance</v>
    <v>62.01</v>
    <v>Computer programming activities</v>
    <v>541511</v>
    <v>Custom Computer Programming Services</v>
    <v/>
    <v/>
    <v>8810</v>
    <v>88</v>
    <v>+611800737983, +16467130601, +18002340556, +852800938114, +558008783070, +12123674705, +18667595679, +9118002340556, +442039368345, +35227868077, +18662119459, +60330992965, +658001014051, +18449947762</v>
    <v>95492</v>
    <v>sschealth.incident@sscinc.com</v>
    <v>+18449947762</v>
    <v>California</v>
    <v>5050999808</v>
    <v>Known as SS&amp;C) is an American multinational holding company headquartered in Windsor, Connecticut, that sells software and software as a service to the financial services industry.</v>
    <v>TC-SI | Software &amp; IT Services</v>
    <v>TC | Technology &amp; Communications</v>
    <v>TC.1 | Technology</v>
    <v>analytics: matomo analytics, cms: hubspot cms hub, security: hsts, miscellaneous: http/3, analytics: hubspot analytics, miscellaneous: open graph, reverse proxies: envoy, cookie compliance: onetrust, font scripts: font awesome, javascript libraries: jquery - 3.6.0, ui frameworks: material design lite, tag managers: google tag manager, marketing automation: hubspot, cdn: cloudflare, security: cloudflare bot management</v>
    <v>https://twitter.com/ssctechnologies</v>
    <v>11.08.2024</v>
    <v>https://www.ssctech.com/</v>
    <v>ssctech.com</v>
    <v>en</v>
    <v>com</v>
    <v>1986</v>
    <v>https://www.youtube.com/c/SsctechInc</v>
  </rv>
  <rv s="1">
    <v>Globant</v>
    <v>0</v>
    <v>Globant</v>
    <v>9</v>
    <v>Correa</v>
    <v/>
    <v>null</v>
    <v>Núñez</v>
    <v>Globant, Globants</v>
    <v>77a264d7-93e4-11eb-97db-273ba5953680</v>
    <v>Globant S.A.</v>
    <v>Globant</v>
    <v>Public</v>
    <v>Argentina</v>
    <v>AR</v>
    <v>23.11.2019</v>
    <v>contact@globant.com, hi@globant.com, privacy@globant.com</v>
    <v>27122</v>
    <v>AI/Machine Learning</v>
    <v>Globant is an IT and Software Development company operating in Argentina, Colombia, Uruguay, the United Kingdom, Brazil, the United States, Canada, Peru, India, Mexico, Chile, Costa Rica, Ecuador, Spain, France, Germany, Romania and Belarus. It was formed in 2003 by Martín Migoya, Guibert Englebienne, Martín Umaran and Néstor Nocetti. It was founded in Buenos Aires, but currently is headquartered in Luxembourg and principally serves clients in the United States and United Kingdom.</v>
    <v>https://www.facebook.com/Globant/</v>
    <v>Artificial Intelligence Solutions, Agile Development Consulting, Mobile App Development, UX Design Services, Software Maintenance Services, Cognitive Computing Systems, Big Data Consulting, Digital Transformation Services, Cloud Computing Services, Blockchain Development Services, Internet of Things Solutions, E-commerce Solutions, IT Infrastructure Management, Custom Software Development, Quality Assurance Testing</v>
    <v>Globant is a digitally native company that specializes in delivering profound transformations for organizations and generating global career opportunities for IT professionals worldwide. They use the latest technologies in the digital-cognitive fields to transform organizations in every aspect, from using technology to make cultures more human to applying AI to reinvent how software is coded and tested. Their platforms enhance digital transformation, boost productivity, and accelerate innovation in every phase of the software development cycle. Globant has acquired two companies to deepen specialization in Microsoft Technologies (Accendra) and Infrastructure Services (Openware) and has disembarked in Antarctica to develop software in the most southern continent in the world. They have also created their Studio model to deepen their expertise on the latest practices and technologies. Gartner Inc. named Globant a "Cool Vendor" in its Cool Vendors in Business Process Services report.</v>
    <v>641401, 641403, 641411, 641405, 641406</v>
    <v>Management Consultants, Operations Consultants, Information Technology Consultants, Marketing Consultants, Strategic Consultants</v>
    <v>https://www.instagram.com/globant/</v>
    <v>null</v>
    <v>6201</v>
    <v>Computer programming activities</v>
    <v>-34.544038148979588</v>
    <v>https://www.linkedin.com/company/globant</v>
    <v>-58.47259042040816</v>
    <v>IT&amp;C Services</v>
    <v>62.01</v>
    <v>Computer programming activities</v>
    <v>541511</v>
    <v>Custom Computer Programming Services</v>
    <v>541512</v>
    <v>Computer Systems Design Services</v>
    <v>8810</v>
    <v>51</v>
    <v>+18772155230, +3902454011202</v>
    <v>C1429</v>
    <v>hi@globant.com</v>
    <v>+18772155230</v>
    <v>Autonomous City Of Buenos Aires</v>
    <v>1780000000</v>
    <v>We help organizations through digital transformation. We deliver engineering, innovation, design &amp; AI solutions.</v>
    <v>TC-SI | Software &amp; IT Services</v>
    <v>TC | Technology &amp; Communications</v>
    <v>TC.1 | Technology</v>
    <v>wordpress plugins: rankmath seo, javascript libraries: core-js, seo: rankmath seo, javascript libraries: jquery ui - 1.13.2, javascript libraries: jquery - 3.6.3, miscellaneous: rss, cdn: unpkg, javascript libraries: choices, miscellaneous: webpack, javascript libraries: slick, security: recaptcha, wordpress plugins: elementor, rum: web-vitals, javascript libraries: lazysizes, cdn: cdnjs, font scripts: google font api, security: hsts, reverse proxies: nginx, analytics: site kit, javascript libraries: polyfill - 3, javascript libraries: modernizr, databases: mysql, miscellaneous: module federation, analytics: microsoft clarity - 0.7.12, ui frameworks: bootstrap - 4.5.2, marketing automation: salesforce marketing cloud account engagement, miscellaneous: open graph, cdn: sucuri, cdn: jsdelivr, font scripts: font awesome, javascript libraries: jquery ui, security: imperva, cdn: imperva, javascript libraries: fancybox - 3.5.7, analytics: linkedin insight tag, cms: wordpress, appointment scheduling: addevent, blogs: wordpress, security: sucuri, cms: drupal - 9, tag managers: google tag manager, wordpress plugins: site kit, cookie compliance: usercentrics, programming languages: php - 8.0.16, cookie compliance: cookiebot, javascript libraries: jquery, wordpress plugins: ultimate addons for elementor, advertising: microsoft advertising, form builders: contact form 7, font scripts: twitter emoji (twemoji), web servers: nginx, cdn: cloudflare, programming languages: php, wordpress themes: hello elementor, javascript libraries: jquery migrate, performance: lazysizes, page builders: elementor, javascript libraries: web-vitals, advertising: google adsense, wordpress plugins: contact form 7, analytics: google analytics</v>
    <v>https://twitter.com/globant</v>
    <v>11.08.2024</v>
    <v>https://www.globant.com/</v>
    <v>globant.com</v>
    <v>en</v>
    <v>com</v>
    <v>2003</v>
    <v>https://www.youtube.com/user/Globant</v>
  </rv>
  <rv s="1">
    <v>Thoughtworks</v>
    <v>0</v>
    <v>Thoughtworks</v>
    <v>9</v>
    <v>East Randolph Street</v>
    <v/>
    <v>null</v>
    <v>Chicago</v>
    <v>Thoughtworks, Thoughtworkers</v>
    <v>8cd555b0-93e4-11eb-8e19-198fb02d6f96</v>
    <v>Thoughtworks Holding Inc.</v>
    <v>Thoughtworks</v>
    <v>Private</v>
    <v>United States</v>
    <v>US</v>
    <v>24.11.2019</v>
    <v>employment-verifications@thoughtworks.com, info-us@thoughtworks.com</v>
    <v>12000</v>
    <v>Technology Consultants, Software Design, Software Development, Software Engineering, IT Consulting Services</v>
    <v>Thoughtworks is a publicly owned, global technology company with 49 offices in 18 countries. It provides software design and delivery, and tools and consulting services. The company is closely associated with the movement for agile software development, and has contributed to a content of open source products. Thoughtworks' business includes Digital Product Development Services, Digital Experience and Distributed Agile software development.</v>
    <v>https://www.facebook.com/Thoughtworks/</v>
    <v>Software Development Outsourcing, Software Application Development, Open Source Contributions, Agile Project Management, Enterprise IT Modernization, Business Intelligence Consulting, Digital Transformation Consulting, Cloud Application Services, Enterprise Application Integration, User Experience Design, Data Science Solutions, Continuous Delivery Services, IT Consulting Services, Technology Advisory Services</v>
    <v>Thoughtworks is a publicly owned global technology company with 49 offices in 18 countries. They specialize in software design and delivery, as well as providing tools and consulting services. The company is actively involved in the agile software development movement and has contributed to open source products. Their services include Digital Product Development Services, Digital Experience, and Distributed Agile software development.</v>
    <v>891802, 641411, 740808, 641403, 641401</v>
    <v>Software Developers (Custom), Information Technology Consultants, Cloud Computing, Operations Consultants, Management Consultants</v>
    <v>https://www.instagram.com/thoughtworks/</v>
    <v>null</v>
    <v>6201</v>
    <v>Computer programming activities</v>
    <v>41.88528565</v>
    <v>https://www.linkedin.com/company/thoughtworks</v>
    <v>-87.621514593601347</v>
    <v>IT&amp;C Services</v>
    <v>62.01</v>
    <v>Computer programming activities</v>
    <v>541511</v>
    <v>Custom Computer Programming Services</v>
    <v>541512</v>
    <v>Computer Systems Design Services</v>
    <v>8810</v>
    <v>49</v>
    <v>+4971134208123, +442035455656, +358408407788, +31653729392, +14044814100, +13123731000, +4930555735890, +912041057711, +914449018400, +14158394861, +441918206639, +918046222888, +61292241720, +3902124126301, +3902124126310, +441615523843, +4922164307060, +61396916550, +912041057863, +864008900505, +34932201415, +6628215919, +16464125201, +59323423270, +15126237844, +914224007100, +19727446200, +914043884100, +14152731389, +16464125200, +498926205772, +6560165480, +914449018403, +551136149181, +61731294506, +16474787493, +61396916500, +912245420100, +494030709250, +13123731001, +494030095880, +61292241700</v>
    <v>60601</v>
    <v>employment-verifications@thoughtworks.com</v>
    <v>+14044814100</v>
    <v>Illinois</v>
    <v>2866088960</v>
    <v>We are laser-focused on transforming your digital journey so you can make extraordinary impact today, tomorrow and beyond.</v>
    <v>TC-SI | Software &amp; IT Services</v>
    <v>TC | Technology &amp; Communications</v>
    <v>TC.1 | Technology</v>
    <v>analytics: adobe analytics, ssl/tls certificate authorities: aws certificate manager, cms: adobe experience manager, widgets: addthis, analytics: google ads conversion tracking, customer data platform: adobe experience platform identity service, tag managers: adobe experience platform launch, javascript libraries: highlight.js, javascript libraries: lazysizes, paas: amazon web services, security: hsts, personalisation: coveo, javascript libraries: jquery - 3.7.0, javascript libraries: lodash - 1.13.1, miscellaneous: open graph, cookie compliance: onetrust, advertising: google ads, web servers: apache http server, javascript frameworks: gsap, tag managers: google tag manager, javascript frameworks: adobe client data layer - 2.0.2, javascript libraries: core-js - 2.6.9, search engines: coveo, performance: lazysizes, cdn: amazon cloudfront, programming languages: java</v>
    <v>https://twitter.com/thoughtworks</v>
    <v>11.08.2024</v>
    <v>http://www.thoughtworks.com/</v>
    <v>thoughtworks.com</v>
    <v>en</v>
    <v>com</v>
    <v>1993</v>
    <v>https://www.youtube.com/user/thoughtworks</v>
  </rv>
  <rv s="1">
    <v>Weight Watchers</v>
    <v>0</v>
    <v>Weight Watchers</v>
    <v>9</v>
    <v>East 86th Street</v>
    <v/>
    <v>null</v>
    <v>New York</v>
    <v>Weight Watchers, WW International, Weight Watchers International, WW Deutschland</v>
    <v>9a351a18-93e4-11eb-919a-b3f9a5ad205c</v>
    <v>WW International Inc., WeightWatchers Deutschland GmbH</v>
    <v>Weight Watchers</v>
    <v>Private</v>
    <v>United States</v>
    <v>US</v>
    <v>24.11.2019</v>
    <v/>
    <v>18000</v>
    <v>Weight Loss Tips, Nutritional Plans, Healthy Weight, Diet Programs, Weight Management, Nutritional Info, Lifestyle And Fitness, Weight Loss And Diet, Weight Watchers, Weight Loss Journey, Healthy Eating, Healthy Habits, Weight Loss Programs, Weight Loss Plan</v>
    <v>WW International, Inc., formerly Weight Watchers International, Inc., is a global company headquartered in the U.S. that offers weight loss and maintenance, fitness, and mindset services such as the Weight Watchers comprehensive diet program. Founded in 1963 by Queens, New York City homemaker Jean Nidetch, WW's program has three options as of 2019: online via its mobile app and website, coaching online or by phone, or in-person meetings. In 2018, the company rebranded to "WW" to reflect "its development from focusing on weight loss to overall health and wellness.</v>
    <v>https://facebook.com/ww.uk</v>
    <v>Mobile Health Applications, Wellness Workshops, Lifestyle Coaching Programs, Digital Subscription Services, Dietary Program Development, Personalized Nutrition Plans, Weight Management Services, Diet and Exercise Tracking, Behavioral Change Support, Health and Wellness Products, Fitness Membership Services</v>
    <v>WW International, Inc., formerly known as Weight Watchers International, is a global company headquartered in the United States. It specializes in weight loss and maintenance, fitness, and mindset services, including the Weight Watcher's comprehensive diet program. Founded in 1963 by Jean Nidetch, a homemaker from Queens, New York City, the company offers three options for its program: online through its mobile app and website, coaching online or by phone, or in-person meetings. In 2018, the name "WW" was rebranded to reflect the company's shift from solely focusing on weight loss to promoting overall health and wellness.</v>
    <v>808001, 641407, 802102, 801802, 793701</v>
    <v>Medical / Health Services - Not Otherwise Classified, Coaching / Career Consultants, Holistic / Alternative Medicine, Personal Fitness Trainers, Health / Fitness Clubs</v>
    <v>https://www.instagram.com/weightwatchers_france/</v>
    <v>null</v>
    <v>9609</v>
    <v>Other personal service activities n.e.c.</v>
    <v>40.778373718261719</v>
    <v>https://linkedin.com/company/weightwatchers</v>
    <v>-73.953330993652344</v>
    <v>Health Care &amp; Social Assistance</v>
    <v>96.04, 96.09</v>
    <v>Physical well-being activities, Other personal service activities n.e.c.</v>
    <v>812191</v>
    <v>Diet and Weight Reducing Centers</v>
    <v/>
    <v/>
    <v>8832</v>
    <v>2718</v>
    <v/>
    <v>10028</v>
    <v>decouvrirww.fr@ww.com</v>
    <v>null</v>
    <v>New York</v>
    <v>1500000000</v>
    <v>WW International, Inc., formerly Weight Watchers International, Inc., is a global company headquartered in the U. S. that offers weight loss and maintenance, fitness, and mindset services such as the Weight Watchers comprehensive diet program.</v>
    <v>HC-DY | Health Care Delivery</v>
    <v>HC | Health Care</v>
    <v>HC.3 | Health Care Providers</v>
    <v>analytics: tiktok pixel, analytics: braze - 2.3, advertising: acuityads, advertising: tvsquared, marketing automation: wunderkind, javascript libraries: swiper, miscellaneous: webpack, marketing automation: braze - 2.3, advertising: appnexus, javascript frameworks: react, rum: new relic, miscellaneous: pwa, security: hsts, advertising: podsights, miscellaneous: module federation, personalisation: optimizely, analytics: facebook pixel - 2.9.134, analytics: snowplow analytics, javascript libraries: core-js - 3.27.1, advertising: reddit ads, video players: brightcove, advertising: taboola, javascript libraries: lodash - 4.17.21, miscellaneous: open graph, affiliate programs: impact, a/b testing: optimizely, iaas: snowplow analytics, retargeting: pebblepost, advertising: vdx.tv, marketing automation: rockerbox, advertising: pinterest ads, ecommerce: cart functionality, rum: speedcurve - 312, caching: varnish, tag managers: google tag manager, advertising: thetradedesk, advertising: liveramp dpm, analytics: pinterest conversion tag, advertising: microsoft advertising, advertising: tatari, analytics: google analytics</v>
    <v>https://twitter.com/WW_Deutschland</v>
    <v>11.08.2024</v>
    <v>https://www.weightwatchers.com/de/</v>
    <v>weightwatchers.com</v>
    <v>de</v>
    <v>com</v>
    <v>1963</v>
    <v>https://www.youtube.com/c/WeightWatchersde</v>
  </rv>
  <rv s="1">
    <v>Hertz Rent a Car</v>
    <v>0</v>
    <v>Hertz Rent a Car</v>
    <v>9</v>
    <v>Williams Road</v>
    <v/>
    <v>https://play.google.com/store/apps/details?id=com.hertz.android.digital</v>
    <v>Shadow Wood</v>
    <v>Hertz Rent a Car, Hertz car rental, Hertz Rental Car</v>
    <v>7d833736-93e4-11eb-8474-3bbe2d07207d</v>
    <v>The Hertz Corporation., HERTZ SYSTEM INC.</v>
    <v>Hertz Rent a Car</v>
    <v>Public</v>
    <v>United States</v>
    <v>US</v>
    <v>24.11.2019</v>
    <v/>
    <v>23000</v>
    <v>Holding Company, American Cars, FIREFLY Car Rental, Rental Companies, Corporate Travels, Airport Car Rentals, Rental Vehicle, Car Rental, Auto Rentals, Book Vehicle</v>
    <v>The Hertz Corporation is an American car rental company based in Estero, Florida. The company operates its namesake Hertz brand, along with the brands Dollar Rent A Car, Firefly Car Rental and Thrifty Car Rental. It is one of the three big rental car holding companies in the United States, holding a 36% market share, placing it ahead of both Enterprise Holdings and the Avis Budget Group. As one of the largest worldwide vehicle rental companies by sales, locations, and fleet size, Hertz operates in 160 countries in North America, Europe, Latin America, Africa, Asia, Australia, the Caribbean, the Middle East and New Zealand.</v>
    <v>https://www.facebook.com/hertz/</v>
    <v>Luxury Car Rentals, Car Sharing Services, Electric Vehicle Rentals, Commercial Fleet Management, 24/7 Customer Support, Used Car Sales, Mobile App Bookings, Equipment Rental Services, Truck Rental Services, Vehicle Leasing Solutions, Ride-hailing Services, Car Rental Services</v>
    <v>Hertz Rent a Car is a German car rental company that offers car rental services in Germany and worldwide. They provide a wide range of vehicles, including luxury sedans, sports cars, zero-emission electric car models, SUVs, trucks, vans, and moving trucks. With thousands of local rental locations across the country, customers can easily find their nearest rental location. Hertz Rent an e-car is also available. The company offers a loyalty program called Hertz Gold Plus Rewards, which allows customers to earn points that can be redeemed for reward days of hire or extra benefits at any time. Additionally, Hertz 24/7 Car Sharing is available for customers to rent a car 24/5.</v>
    <v>754301, 429001, 741601, 754201, 741401</v>
    <v>Car / Truck Rental, Transportation Terminal (Motor Freight), Retail - Portable Tools / Equipment Rental, Automobile Storage, Equipment Rented to Others - Not Otherwise Classified (With Operator)</v>
    <v>https://instagram.com/hertz</v>
    <v>https://itunes.apple.com/us/app/hertz-car-rental/id1456169098</v>
    <v>7710</v>
    <v>Renting and leasing of motor vehicles</v>
    <v>26.419460350000001</v>
    <v>https://linkedin.com/company/hertz</v>
    <v>-81.810192412799864</v>
    <v>Other Consumer Services</v>
    <v>77.12, 77.11</v>
    <v>Rental and leasing of trucks, Rental and leasing of cars and light motor vehicles</v>
    <v>532111</v>
    <v>Passenger Car Rental</v>
    <v/>
    <v/>
    <v>8002, 8385</v>
    <v>2317</v>
    <v/>
    <v>33928</v>
    <v>gdpr_sar_webform@hertz-hertz.force.com</v>
    <v>null</v>
    <v>Florida</v>
    <v>7336000000</v>
    <v>The Hertz Corporation is an American car rental company based in Estero, Florida.</v>
    <v>TR-CR | Car Rental &amp; Leasing</v>
    <v>TR | Transportation</v>
    <v>TR.2 | Automobiles</v>
    <v>javascript libraries: jquery - 2.2.4, analytics: matomo analytics, javascript frameworks: underscore.js, widgets: twitter, maps: google maps, miscellaneous: webpack, security: recaptcha, web frameworks: bootstrap - 4.4.1, maps: leaflet - 1.3.3, payment processors: stripe - 3, javascript libraries: lodash - 1.3.1, a/b testing: google optimize, font scripts: google font api, reverse proxies: nginx, javascript frameworks: modernizr - 2.8.3, advertising: google publisher tag, analytics: piwik, javascript libraries: jquery - 3.4.1, miscellaneous: module federation, reverse proxy: nginx, javascript libraries: modernizr - 2.8.3, advertising networks: google doubleclick for publishers (dfp), captchas: recaptcha, ui frameworks: bootstrap - 4.4.1, font scripts: font awesome, javascript libraries: jquery ui, javascript libraries: core-js - 2.6.12, security: imperva, javascript frameworks: requirejs - 2.1.16, cdn: imperva, analytics: matomo, comment systems: livefyre - 1.3.3, javascript frameworks: jquery ui, retargeting: google doubleclick for publishers (dfp), advertising networks: doubleclick for publishers (dfp), tag managers: google tag manager, javascript frameworks: backbone.js - 0.9.2, javascript libraries: jquery migrate - 3.1.0, javascript libraries: underscore.js, web servers: nginx, cdn: cloudflare, advertising: twitter ads, programming languages: php, advertising: doubleclick for publishers (dfp), javascript frameworks: jquery - 2.2.4, programming languages: java</v>
    <v>https://twitter.com/hertz</v>
    <v>11.08.2024</v>
    <v>https://www.hertz.com/rentacar/reservation/</v>
    <v>hertz.com</v>
    <v>en</v>
    <v>com</v>
    <v>1918</v>
    <v>https://www.youtube.com/user/hertzcarrental</v>
  </rv>
  <rv s="1">
    <v>Better Place Forests</v>
    <v>0</v>
    <v>Better Place Forests</v>
    <v>9</v>
    <v>Buchanan Street</v>
    <v/>
    <v>null</v>
    <v>San Francisco</v>
    <v>Better Place Forests, The Better Place</v>
    <v>c495a4a1-93e4-11eb-86dd-ffbd1b53140e</v>
    <v>Better Place Forests Co.</v>
    <v>Better Place Forests</v>
    <v>Private</v>
    <v>United States</v>
    <v>US</v>
    <v>24.11.2019</v>
    <v>hello@betterplaceforests.com, legal@betterplaceforests.com</v>
    <v>48</v>
    <v>Living Memorial, Creating Sacred Space, Memorial Markers, Environmental Impact, Reforestation, Scattering Of Ashes, Forest Management, Trees And Plants, End Of Life Planning, Memory Tree, Protecting Forests, Forest Conservation, Tree Selection, Permanent Memorialization, Resting Places, Land Conservation</v>
    <v>Better Place Forests is the company that created America's first conservation memorial forests. Their forests are sustainable alternatives to cemeteries. Instead of graves and tombstones, families choose a private, protected family tree to return their ashes to the earth together.</v>
    <v>https://www.facebook.com/betterplaceforests/</v>
    <v>Green Funeral Services, Ash Scattering Services, Forest Conservation Management, Conservation Memorial Forests, Protected Tree Dedications, Eco-friendly Cremation Alternatives, Private Ash Internment, Natural Burial Services, End-of-life Forest Conservation, Sustainable Burial Alternatives, Environmental Memorial Options, Family Tree Memorials</v>
    <v>Better Place Forests is a company that specializes in creating America's first conservation memorial forests. These forests provide sustainable alternatives to cemeteries, allowing families to create private and protected family trees to return their ashes to the earth together.</v>
    <v>073501, 073502, 073601, 729101, 726101</v>
    <v>Landscaping / Gardening for Others (No Pesticide / Herbicide Application), Landscaping / Gardening for Others (Incl. Pesticide / Herbicide Application), Tree Removal / Trimming / Pruning, Funeral Homes / Morticians / Undertakers, Cemeteries / Mausoleums</v>
    <v>https://www.instagram.com/betterplaceforests/</v>
    <v>null</v>
    <v>9603</v>
    <v>Funeral and related activities</v>
    <v>37.804254950000001</v>
    <v>https://www.linkedin.com/company/better-place-forests</v>
    <v>-122.43385369398028</v>
    <v>Other Consumer Services</v>
    <v>96.03</v>
    <v>Funeral and related activities</v>
    <v>812220</v>
    <v>Cemeteries and Crematories</v>
    <v/>
    <v/>
    <v>9220, 9620</v>
    <v>12</v>
    <v>+16517749797, +19282482435, +17603472265, +18778308311, +17605689481, +14158517138, +16025703799, +16059486619, +17738675784, +15023054740, +16239251525, +18474144414</v>
    <v>94123</v>
    <v>hello@betterplaceforests.com</v>
    <v>+14158517138</v>
    <v>California</v>
    <v>2400000</v>
    <v>Better Place Forests is the company that created America's first conservation memorial forests.</v>
    <v>IF-EN | Engineering &amp; Construction Services</v>
    <v>IF | Infrastructure</v>
    <v>IF.2 | Infrastructure</v>
    <v>reviews: trustindex, wordpress plugins: rankmath seo, seo: rankmath seo, javascript libraries: jquery ui - 1.13.2, load balancers: amazon alb, blogs: wordpress - 6.3.1, wordpress plugins: elementskit, javascript libraries: core-js - 3.32.0, analytics: hotjar, miscellaneous: rss, performance: priority hints, javascript libraries: swiper, miscellaneous: webpack, javascript libraries: slick, paas: amazon web services, security: hsts, miscellaneous: http/3, wordpress plugins: elementor - 3.16.5, databases: mysql, performance: cloudflare rocket loader, miscellaneous: module federation, maps: mapbox gl js - 2.15.0, javascript libraries: jquery - 3.7.0, miscellaneous: open graph, tag managers: google tag manager, wordpress themes: hello elementor - 2.8.1, analytics: facebook pixel, advertising: microsoft advertising, cdn: cloudflare, programming languages: php, cms: wordpress - 6.3.1, analytics: google analytics, page builders: elementor - 3.16.5</v>
    <v>https://twitter.com/bpf_community</v>
    <v>17.07.2024</v>
    <v>https://www.betterplaceforests.com/</v>
    <v>betterplaceforests.com</v>
    <v>en</v>
    <v>com</v>
    <v>2015</v>
    <v>https://www.youtube.com/channel/UC2A6hHRqWi04DODVSaXvqHw</v>
  </rv>
  <rv s="1">
    <v>Hint</v>
    <v>0</v>
    <v>Hint</v>
    <v>9</v>
    <v>Union Street</v>
    <v/>
    <v>null</v>
    <v>San Francisco</v>
    <v>Hint, Hint Water</v>
    <v>32590237-93e5-11eb-b997-8dd98d09cf25</v>
    <v>Hint Water Inc.</v>
    <v>Hint</v>
    <v>Private</v>
    <v>United States</v>
    <v>US</v>
    <v>24.11.2019</v>
    <v>gdpr@drinkhint.com, hello@drinkhint.com</v>
    <v>220</v>
    <v>Sparkling Water, Water Delivery, Gluten Free, Pure Water, Flavored Water, Strawberry Kiwi, Water &amp; Beverages, Natural Flavors, Monthly Bundles, Shop Water, Flavor Of The Month, Raspberries, Raspberry &amp; Lemon, Zero Calories</v>
    <v>Hint Water is an American beverage company based in San Francisco, California, as an alternative to soda and sugar beverages. It was started by former AOL employee Kara Goldin.</v>
    <v>https://www.facebook.com/hint/</v>
    <v>Fruit-infused Water, Non-carbonated Water, Zero-calorie Drinks, Healthy Lifestyle Beverages, Health-conscious Hydration, Diet Sweetener-free Drinks, Beverage Industry Participant, Bottled Water Supplier, Flavored Water Producer, Consumer Packaged Goods, Natural Essence Beverages, Unsweetened Beverage Manufacturer, Sugar-free Hydration</v>
    <v>Hint Water is a company that produces fruit-infused, flavored water with no sugar, diet sweeteners, or calories. They offer over 25 flavors of pure flavored water, including watermelon, coconut, peach, raspberry, and other natural flavors. Their products are vegan, gluten-free, kosher, and do not contain any diet sweetener, preservatives, or erythritol. Hint Water aims to provide a healthier alternative to traditional water by infusing their water with fruit essences without adding any sugar or diet sweetened ingredients. Their Watermelon HintWater tastes like watermelon and their Peach Raspberry Hintwater tastes like a combination of peaches and raspberries. Hints can be purchased online and in over 30,000 U.S. grocery, mass merchandise, and club stores.</v>
    <v>172001, 171101, 208101, 891401, 592001</v>
    <v>Water Softening or Treatment Equipment Sales / Installation / Service (No Water Treatment Facilities), Plumbing - Residential, Breweries / Wineries / Vinegar Distillers, Geophysical Services (Incl Soil Testing), Retail - Liquor / Beer / Wine Stores</v>
    <v>https://www.instagram.com/hint/</v>
    <v>null</v>
    <v>1104</v>
    <v>Manufacture of soft drinks; production of mineral waters and other bottled waters</v>
    <v>37.797443099999995</v>
    <v>https://linkedin.com/company/drinkhint</v>
    <v>-122.43438191558616</v>
    <v>Food &amp; Beverages</v>
    <v>11.07</v>
    <v>Manufacture of soft drinks; production of mineral waters and other bottled waters</v>
    <v>312111</v>
    <v>Soft Drink Manufacturing</v>
    <v>312112</v>
    <v>Bottled Water Manufacturing</v>
    <v>2157</v>
    <v>1</v>
    <v>+14155134050, +18668954468</v>
    <v>94123</v>
    <v>hello@drinkhint.com</v>
    <v>+14155134050</v>
    <v>California</v>
    <v>75000000</v>
    <v>Hint Water is an American beverage company based in San Francisco, California, as an alternative to soda and sugar beverages.</v>
    <v>IF-WU | Water Utilities &amp; Services</v>
    <v>IF | Infrastructure</v>
    <v>IF.1 | Utilities</v>
    <v>payment processors: paypal, payment processors: recharge, miscellaneous: webpack, analytics: facebook pixel - 2.9.133, rum: boomerang, payment processors: amazon pay, payment processors: apple pay, email: liveintent, rum: web-vitals, analytics: skai, affiliate programs: rakuten, analytics: elevar, security: hsts, miscellaneous: http/3, recruitment &amp; staffing: workable, advertising: liveintent, miscellaneous: module federation, personalisation: optimizely, payment processors: venmo, miscellaneous: open graph, a/b testing: optimizely, advertising: rakuten advertising, javascript libraries: core-js - 2.6.12, ecommerce: cart functionality, analytics: quantcast measure, tag managers: google tag manager, javascript libraries: boomerang, advertising: microsoft advertising, javascript libraries: preact, cdn: cloudflare, analytics: google analytics - UA, javascript libraries: web-vitals, ecommerce: shopify</v>
    <v>https://twitter.com/hint</v>
    <v>15.07.2024</v>
    <v>https://www.drinkhint.com/</v>
    <v>drinkhint.com</v>
    <v>en</v>
    <v>com</v>
    <v>2005</v>
    <v>null</v>
  </rv>
  <rv s="1">
    <v>Boxbe</v>
    <v>0</v>
    <v>Boxbe</v>
    <v>9</v>
    <v>Chestnut Street</v>
    <v/>
    <v>null</v>
    <v>San Francisco</v>
    <v>Boxbe</v>
    <v>10238817-93e5-11eb-b5f6-816dd10ac7b0</v>
    <v>YouTubeBoxbe Inc.</v>
    <v>Boxbe</v>
    <v>Private</v>
    <v>United States</v>
    <v>US</v>
    <v>24.11.2019</v>
    <v>privacy@boxbe.com, service@boxbe.com, support@boxbe.com</v>
    <v>0</v>
    <v>Information Technology</v>
    <v>Boxbe is a free service that prioritizes and screens spam in personal email. Users can select which email they want to receive, and which email goes to spam. It presents a challenge to the sender that requires a human response. Bulk anonymous data is provided to their parent company, which provides an email validation and tracking service.</v>
    <v>https://facebook.com/boxbe-5898032161</v>
    <v>Bulk Data Analysis, Email Tracking Service, Email Sender Verification, Spam Screening Solution, Email Prioritization Service, Human Response Challenge, Email Validation Service</v>
    <v>Boxbe is a free service that specializes in prioritizing and screening spam in personal email. Users have the option to choose which emails they want to receive and which go to spam. The service challenges spamters by requiring a human response and provides bulk anonymous data to its parent company, which offers email validation and tracking services.</v>
    <v>891801, 891802, 740809, 740810, 729801</v>
    <v>Software Developers (Pre-Packaged), Software Developers (Custom), Technology Customer Support Services (For others), Software Implementation Integration, Travel Agencies</v>
    <v>null</v>
    <v>null</v>
    <v>8219</v>
    <v>Photocopying, document preparation and other specialized office support activities</v>
    <v>37.800208650000002</v>
    <v>https://linkedin.com/company/boxbe-inc.</v>
    <v>-122.44262570037225</v>
    <v>IT&amp;C Services</v>
    <v>82.19</v>
    <v>Photocopying, document preparation and other specialised office support activities</v>
    <v>561431</v>
    <v>Private Mail Centers</v>
    <v/>
    <v/>
    <v>8799, 8800</v>
    <v>1</v>
    <v>+12125148900</v>
    <v>94123</v>
    <v>privacy@boxbe.com</v>
    <v>+12125148900</v>
    <v>California</v>
    <v>13700000</v>
    <v>Clean up your inbox. Boxbe uses a personalized Guest List to ensure quick delivery of email from people who matter to you. While other messages are filtered to reach Inbox Zero.</v>
    <v>TC-SI | Software &amp; IT Services</v>
    <v>TC | Technology &amp; Communications</v>
    <v>TC.1 | Technology</v>
    <v>font scripts: google font api, security: hsts, video players: youtube, miscellaneous: open graph, customer data platform: rudderstack</v>
    <v>https://twitter.com/boxbe</v>
    <v>19.03.2024</v>
    <v>https://www.boxbe.com/</v>
    <v>boxbe.com</v>
    <v>en</v>
    <v>com</v>
    <v>2005</v>
    <v>null</v>
  </rv>
  <rv s="1">
    <v>Maybach Foundation</v>
    <v>0</v>
    <v>Maybach Foundation</v>
    <v>9</v>
    <v>Fillmore Street</v>
    <v/>
    <v>null</v>
    <v>San Francisco</v>
    <v>Maybach Foundation, The Wilhelm and Karl Maybach Foundation, Maybach, The Wilhelm &amp; Karl Maybach Foundation</v>
    <v>6c789356-93e4-11eb-97db-273ba5953680</v>
    <v/>
    <v>Maybach Foundation</v>
    <v>Private</v>
    <v>United States</v>
    <v>US</v>
    <v>03.07.2020</v>
    <v>foundation@maybach.org, info@maybach.org</v>
    <v>10</v>
    <v>Design And Engineering</v>
    <v>The Wilhelm and Karl Maybach Foundation is a 501(c) non-profit organization that seeks to showcase Maybach engineering and design heritage to inspire innovation. Formerly, the organization linked mentors with protégés worldwide, fostering and overseeing those relationships. However, they are now shifting focus to other programs in Germany, and working to restore a historic train. The foundation has garnered famous supporters, many of whom credit mentoring with making a difference in their lives, including Kirk Douglas, Dennis Hopper, Paolo Coelho, Quincy Jones, and LeRoy Neiman.</v>
    <v>https://www.facebook.com/maybachorg/</v>
    <v>Engineering Heritage Showcase, Innovation Mentorship Program, Mentoring Projects, Maybach Powered Art-series, Non-profit Organization, Automotive Heritage Celebration, Innovation Inspiration Programs, Maybach Type 12 Zeppelin, Building Bridges to The Future</v>
    <v>The Wilhelm &amp; Karl Maybach Foundation is a non-profit organization that showcases the engineering and design heritage of Maybach, a German automotive company. The foundation offers programs that mentor talent and inspire innovation, with a dual-mission approach that honors the history of ingenious designers Wilhelm and Karl Mayach while developing mentorship projects designed to build bridges from past to future. The Maybach legacy is a testament to the power of mentoring, and the foundation has identified a number of 'Maybach Markers' which serve as an expression of iconic Maybach innovations, groundbreaking achievements in engineering and designs, as well as methodologies that made Maybach an innovative powerhouse during the 20th century.</v>
    <v>867301, 808501, 864401, 862001, 863001</v>
    <v>Fundraising Organizations (Charitable / Religious), Social / Counselling / Consulting Services, Community / Civic / Special Interest Groups (Non-Medical), Professional Associations, Labour Unions</v>
    <v>https://www.instagram.com/maybachorg/</v>
    <v>null</v>
    <v>9499</v>
    <v>Activities of other membership organizations n.e.c.</v>
    <v>37.798322499999998</v>
    <v>https://www.linkedin.com/company/maybach-foundation</v>
    <v>-122.43563374999999</v>
    <v>Non Profit</v>
    <v>94.99</v>
    <v>Activities of other membership organisations n.e.c.</v>
    <v>813410</v>
    <v>Civic and Social Organizations</v>
    <v/>
    <v/>
    <v>8742, 8810, 9061, 9063</v>
    <v>2</v>
    <v>+14155718810</v>
    <v>94123</v>
    <v>info@maybach.org</v>
    <v>+14155718810</v>
    <v>California</v>
    <v>33300000</v>
    <v>The Maybach Foundation was founded in 2005 with the mission of showcasing Maybach engineering &amp; design heritage and offers programs that mentor talent and inspire innovation.</v>
    <v>TR-AP | Auto Parts</v>
    <v>TR | Transportation</v>
    <v>TR.2 | Automobiles</v>
    <v>wordpress plugins: mailchimp for wordpress, wordpress plugins: wpbakery, javascript libraries: clipboard.js, miscellaneous: rss, javascript libraries: core-js - 3.19.1, javascript libraries: lazysizes, cms: wordpress - 6.2.2, ui frameworks: animate.css, font scripts: google font api, security: hsts, reverse proxies: nginx, video players: youtube, databases: mysql, seo: yoast seo - 21.3, marketing automation: mailchimp for wordpress, javascript libraries: jquery migrate - 3.4.0, wordpress plugins: woocommerce - 8.1.1, page builders: wpbakery, javascript frameworks: gsap - 3.5.1, javascript libraries: select2, authentication: facebook login, blogs: wordpress - 6.2.2, miscellaneous: open graph, wordpress plugins: yoast seo - 21.3, font scripts: font awesome, ui frameworks: zurb foundation, ecommerce: cart functionality, javascript libraries: lodash - 1.13.6, javascript libraries: isotope, wordpress plugins: smash balloon instagram feed, javascript libraries: howler.js, email: mailchimp, javascript libraries: jquery - 3.6.4, web servers: nginx, analytics: google analytics - UA, programming languages: php, marketing automation: mailchimp, performance: lazysizes, ecommerce: woocommerce - 8.1.1, javascript libraries: flickity</v>
    <v>https://twitter.com/maybach_org</v>
    <v>18.03.2024</v>
    <v>https://maybach.org/</v>
    <v>maybach.org</v>
    <v>en</v>
    <v>org</v>
    <v>2006</v>
    <v>null</v>
  </rv>
  <rv s="1">
    <v>Tripping</v>
    <v>0</v>
    <v>Tripping</v>
    <v>9</v>
    <v>Union Street</v>
    <v/>
    <v>null</v>
    <v>San Francisco</v>
    <v>Tripping, Tripping.com</v>
    <v>95a46e61-93e4-11eb-a736-0f5b20ecb2f1</v>
    <v/>
    <v>Tripping</v>
    <v>Private</v>
    <v>United States</v>
    <v>US</v>
    <v>24.11.2019</v>
    <v>support@tripping.com</v>
    <v>4</v>
    <v>Vacation Rentals, Short Term Rental, Search Engine, Travel Regulations, Vacation Homes</v>
    <v>Tripping.com, a subsidiary of HomeToGo, is an online search engine and review aggregator for vacation rentals. It aggregates over 10 million listings in more than 150,000 cities worldwide. It is based in San Francisco, California. Tripping.com partners with and displays listings from booking websites including Booking.com, HomeAway, Vrbo, FlipKey, Housetrip, Roomorama, Interhome, Novasol, Wimdu, ZenRentals, Bedycasa, WayToStay, Gloveler, HolidayVelvet, 9flats, AlwaysOnVacation, RedAwning, and Housetrip. Users can search by price, ratings, location and features and amenities.</v>
    <v>https://facebook.com/tripping</v>
    <v>Vacation Property Ratings, Online Booking Aggregation, Multi-platform Listings Integration, User Review Aggregator, Rental Price Comparison, Short-term Rental Options, Travel Amenities Search, Travel Accommodation Listings, Global Rental Search Engine</v>
    <v>Tripping.com is a vacation and short-term rental search engine that offers over 12 million properties in 190 countries, making it the world's largest search engine for vacation rentals. The platform allows users to filter, compare, and sort over 12,000,000 available properties from top vacation rental sites such as HomeAway, VRBO, TripAdvisor, and Booking.com. Tripping.Com offers a wide variety of unique accommodations, including luxury condos, furnished beach rentals, ski cabins, and more. Vacation rentals can offer more space, privacy, and flexibility compared to hotel rooms, with amenities such as hot tubs, gourmet kitchens, and private pools.</v>
    <v>658001, 739301, 399101, 658002, 705401</v>
    <v>Real Estate Agents (No Property Management, No Real Estate Management), Building Management / Property Management, Building Owner - Multiple Occupancy - Mixed-Use Commercial, Real Estate Management, Bed &amp; Breakfast Tourist Home</v>
    <v>null</v>
    <v>null</v>
    <v>6810</v>
    <v>Real estate activities with own or leased property</v>
    <v>37.798452170731707</v>
    <v>https://linkedin.com/company/tripping-international</v>
    <v>-122.42543092682926</v>
    <v>Real Estate</v>
    <v>68.1, 68.2</v>
    <v>Buying and selling of own real estate, Rental and operating of own or leased real estate</v>
    <v>531110</v>
    <v>Lessors of Residential Buildings and Dwellings</v>
    <v>561510</v>
    <v>Travel Agencies</v>
    <v>9015</v>
    <v>28</v>
    <v>+12029157462</v>
    <v>94123</v>
    <v>support@tripping.com</v>
    <v>+12029157462</v>
    <v>California</v>
    <v>2000000</v>
    <v>Tripping.com, a subsidiary of HomeToGo, is an online search engine and review aggregator for vacation rentals.</v>
    <v>IF-RS | Real Estate Services</v>
    <v>IF | Infrastructure</v>
    <v>IF.3 | Real Estate</v>
    <v>miscellaneous: webpack, javascript libraries: lazysizes, miscellaneous: pwa, security: hsts, miscellaneous: http/3, miscellaneous: module federation, analytics: snowplow analytics, miscellaneous: open graph, iaas: snowplow analytics, analytics: trackjs, tag managers: google tag manager, ssl/tls certificate authorities: sectigo, cdn: cloudflare, performance: lazysizes</v>
    <v>https://twitter.com/tripping</v>
    <v>29.03.2024</v>
    <v>https://www.tripping.com/</v>
    <v>tripping.com</v>
    <v>en</v>
    <v>com</v>
    <v>2010</v>
    <v>null</v>
  </rv>
  <rv s="1">
    <v>Extreme Pizza</v>
    <v>0</v>
    <v>Extreme Pizza</v>
    <v>9</v>
    <v>Union Street</v>
    <v/>
    <v>https://play.google.com/store/apps/details?id=com.hungerrush.extremepizza&amp;hl=en</v>
    <v>San Francisco</v>
    <v>Extreme Pizza, Extreme Pizza - San Rafael, Extreme Pizza franchise</v>
    <v>31f27824-93e5-11eb-91fb-73d498260b10</v>
    <v>Extreme Pizza Inc.</v>
    <v>Extreme Pizza</v>
    <v>Private</v>
    <v>United States</v>
    <v>US</v>
    <v>24.11.2019</v>
    <v>contactus@extremepizza.com</v>
    <v>0</v>
    <v>Eating In, Freshly Baked, Fresh Salads, Sandwiches</v>
    <v>Extreme Pizza is a privately held restaurant franchise chain specializing in conventional and California-style pizza, founded by Todd Parent and Michael Pastor in 1994 in San Francisco, California. The chain currently includes over 30 locations in the United States; a previous location in Ireland has now closed. 24 franchises are located in Central California. Others are present in Portland, Oregon; Boise, Idaho; McAllen, Texas; Clearwater Beach, Florida; Grosse Pointe, Michigan; Wantage, New Jersey; and Charlottesville and Henrico, Virginia. Entrepreneur Ernest Harris has recently brought the franchise to Northern Virginia, opening locations in Pentagon City and Arlington County. The company primarily sells pizza; other menu items include calzones, sandwiches, and salads.</v>
    <v>https://www.facebook.com/ExtremePizza/</v>
    <v>Restaurant Franchising, Vegetarian Pizza, Gluten-free Options, Craft Beer Selection, Pizza Delivery Services, Online Ordering Services, Dine-in Eating Places, Pizza by The Slice, Gourmet Pizza Retail, Signature Sandwiches, Catering Services, Takeout Food Services, Fresh Salads, Custom Pizza Creation</v>
    <v>Extreme Pizza is a franchise that specializes in freshly made gourmet pizzas and offers a variety of other food items such as salads, subs, calzones, wings, and more. Customers can order online through the Extreme Pizza app and earn points towards rewards for benefits including discounts and free items every time they order. The company also offers catering services and franchise opportunities. Franchise owners can take pride in serving some of the freshest gourmet pizza around.</v>
    <v>581201, 581101, 581401, 581402, 542101</v>
    <v>Restaurants (Liquor License - No Live Entertainment / Dancing), Restaurants (No Liquor License), Restaurants (Take Out / Delivery - No Table Service), Restaurants (Food Court / Food Truck / Food Cart - No Canteen Trucks), Retail - Bakeries</v>
    <v>https://www.instagram.com/extreme.pizza/</v>
    <v>https://itunes.apple.com/us/app/extreme-pizza-ordering/id922228459?mt=8</v>
    <v>5610</v>
    <v>Restaurants and mobile food service activities</v>
    <v>37.797664642333984</v>
    <v>https://linkedin.com/company/extreme-pizza</v>
    <v>-122.43181610107422</v>
    <v>Accommodation &amp; Food Services</v>
    <v>56.1</v>
    <v>Restaurants and mobile food service activities</v>
    <v>722511</v>
    <v>Full-Service Restaurants</v>
    <v/>
    <v/>
    <v>9082</v>
    <v>32</v>
    <v>+14154546111, +14158986575, +12089475675, +14157019000, +15106695244, +17077638100, +19565999265, +14158883191, +12027981222, +16509929800, +12084959090, +14157038123, +17032711020, +19738752000, +19259306100, +15106201800, +18438089747, +19254952555, +15717771088, +14342343239, +12084025722, +19255133001, +19565407790, +15104860770, +14159298234, +19258381122</v>
    <v>94123</v>
    <v>contactus@extremepizza.com</v>
    <v>+15104860770</v>
    <v>California</v>
    <v>0</v>
    <v>Farm fresh ingredients, freshly baked gourmet hand crafted pizzas, salads, sandwiches delivery, vegan and gluten free options</v>
    <v>FB-RN | Restaurants</v>
    <v>FB | Food &amp; Beverage</v>
    <v>FB.4 | Restaurants</v>
    <v>javascript libraries: core-js, ui frameworks: bootstrap, cdn: imgix, development: styled-components, miscellaneous: webpack, reservations &amp; delivery: bentobox, issue trackers: sentry, rum: web-vitals, javascript frameworks: react, accessibility: audioeye, security: hsts, reverse proxies: nginx, rum: datadog, miscellaneous: module federation, javascript frameworks: styled-components, analytics: snowplow analytics, miscellaneous: open graph, digital asset management: imgix, iaas: snowplow analytics, cms: bentobox, analytics: datadog, caching: varnish, tag managers: google tag manager, javascript libraries: jquery, analytics: facebook pixel, web servers: nginx, javascript libraries: web-vitals, javascript libraries: moment.js, analytics: google analytics</v>
    <v>https://twitter.com/extreme_pizza</v>
    <v>27.03.2024</v>
    <v>https://www.extremepizza.com/</v>
    <v>extremepizza.com</v>
    <v>en</v>
    <v>com</v>
    <v>1994</v>
    <v>null</v>
  </rv>
  <rv s="1">
    <v>Last Day of Work</v>
    <v>0</v>
    <v>Last Day of Work</v>
    <v>9</v>
    <v>Chestnut Street</v>
    <v/>
    <v>https://play.google.com/store/apps/details?id=com.bluebeck.vt</v>
    <v>San Francisco</v>
    <v>Last Day of Work, LDW</v>
    <v>872b4ace-93e4-11eb-86dd-ffbd1b53140e</v>
    <v>LDW Software LLC.</v>
    <v>Last Day of Work</v>
    <v>Private</v>
    <v>United States</v>
    <v>US</v>
    <v>24.11.2019</v>
    <v/>
    <v>8</v>
    <v>Software Development, Virtual Village</v>
    <v>Last Day of Work (LDW) is a video game developer specializing in casual games. The company developed real-time "Virtual Life" simulation games including Fish Tycoon, Plant Tycoon, Virtual Families and the Virtual Villagers series for platforms including PC, Mac, iPhone/iPod touch, Palm OS and Windows Mobile Pocket PC. Last Day of Work was founded by CEO Arthur Humphrey and is based in San Francisco, California.</v>
    <v>https://www.facebook.com/pages/Virtual-Villagers/353617646254/</v>
    <v>Digital Game Distribution, Virtual World Creation, Mobile Game Applications, Simulation Game Design, User Experience Design, PC Gaming Software, Casual Game Development, Gameplay Programming, Family-friendly Games, Cross-platform Games, Real-time Gaming, Virtual Life Games, Mac Gaming Software, Interactive Entertainment, Software Development</v>
    <v>Last Day of Work (LDW) is a video game developer based in San Francisco, California. The company specializes in creating casual casual games, with a focus on developing real-time "Virtual Life" simulation games such as Fish Tycoon, Plant Tycoon, Virtual Families, and the Virtual Villagers series. These games are available on various platforms including PC, Mac, iPhone/iPod touch, Palm OS, Windows Mobile, and Pocket PC. The CEO of LDW is Arthur Humphrey.</v>
    <v>740809, 891801, 891802, 641411, 740810</v>
    <v>Technology Customer Support Services (For others), Software Developers (Pre-Packaged), Software Developers (Custom), Information Technology Consultants, Software Implementation Integration</v>
    <v>null</v>
    <v>http://itunes.apple.com/us/app/virtual-villagers-origins/id500868442?ls=1&amp;mt=8</v>
    <v>5820</v>
    <v>Software publishing</v>
    <v>37.800173000000001</v>
    <v>https://linkedin.com/company/last-day-of-work</v>
    <v>-122.440657</v>
    <v>IT&amp;C Services</v>
    <v>58.21, 58.29</v>
    <v>Publishing of computer games, Other software publishing</v>
    <v>513210</v>
    <v>Software Publishers</v>
    <v/>
    <v/>
    <v>8810</v>
    <v>1</v>
    <v>+15175439103</v>
    <v>94123</v>
    <v>support@ldw.zendesk.com</v>
    <v>+15175439103</v>
    <v>California</v>
    <v>21800000</v>
    <v>Official Site. Sim and tycoon games for Windows PC, Mac, Palm OS and Windows Mobile Pocket PC. Games include Fish Tycoon, Plant Tycoon, Village Sim, and Virtual Villagers.</v>
    <v>TC-SI | Software &amp; IT Services</v>
    <v>TC | Technology &amp; Communications</v>
    <v>TC.1 | Technology</v>
    <v>operating systems: centos, web servers: apache http server - 2.2.15</v>
    <v>https://twitter.com/lastdayofwork</v>
    <v>23.03.2024</v>
    <v>https://www.ldw.com/</v>
    <v>ldw.com</v>
    <v>en</v>
    <v>com</v>
    <v>2002</v>
    <v>null</v>
  </rv>
  <rv s="1">
    <v>The Stone Clinic</v>
    <v>0</v>
    <v>The Stone Clinic</v>
    <v>9</v>
    <v>Buchanan Street</v>
    <v/>
    <v>null</v>
    <v>San Francisco</v>
    <v>The Stone Clinic, Stone Clinic, The Stone Clinic Kevin R. Stone M.D., The Stone</v>
    <v>446b7923-93e5-11eb-a746-fdabd18be9c6</v>
    <v/>
    <v>The Stone Clinic</v>
    <v>Private</v>
    <v>United States</v>
    <v>US</v>
    <v>24.11.2019</v>
    <v>info@stoneclinic.com</v>
    <v>8</v>
    <v>Joint Replacements, Sports Medicine, Orthopedics, Total Knee Replacement, Orthopaedic Surgeon, Regenerative Injection Therapy, Orthopedic Surgeries</v>
    <v>The Stone Clinic is a sports medicine clinic in San Francisco, California, offering orthopaedic surgery and medical care, physical therapy and rehabilitation, and radiology imaging services. The Stone Clinic was founded by Kevin R. Stone, M.D., an orthopaedic surgeon, combining himself with a team of nurses, physical therapists, imaging specialists, and patient coordinators, in 1988 to focus on caring for injured athletes and people experiencing arthritis pain. The Stone Clinic is founded on the goal of rehabilitating all patients to an operating level higher than before they were injured. The Stone Clinic specializes in sports medicine and injury treatment of knee, shoulder, and ankle joints. Stone has lectured and is recognized internationally as an authority on cartilage and meniscal growth, replacement, and repair. Stone and the Stone Clinic are known for the development of the paste grafting surgical technique in 1991, combined with meniscus replacement, which are biologic joint replacement procedures for the regeneration of the knee joint. Surgical procedures were subjected to rigorous outcomes analysis with the results reported in peer reviewed journals. The surgical techniques have been taught to surgeons in the US and worldwide, through lectures and videos.</v>
    <v>https://www.facebook.com/StoneClinic/</v>
    <v>Meniscus Replacement Surgery, Knee Injury Treatment, Joint Repair Treatments, Paste Grafting Technique, Ankle Joint Therapy, Cartilage Replacement Procedures, Orthopaedic Surgery Services, Physical Therapy Rehabilitation, Sports Medicine Care, Shoulder Rehabilitation Programs, Meniscal Growth Techniques, Arthritis Pain Management, Radiology Imaging Services, Biologic Joint Restoration</v>
    <v>The Stone Clinic is a sports medicine clinic located in San Francisco, California. Founded in 1988 by orthopaedic surgeon Kevin R. Stone, M.D., along with a team of nurses, physical therapists, imaging specialists, and patient coordinators, the clinic specializes in orthopædic surgery, medical care, physical therapy, rehabilitation, and radiology imaging services. Their main focus is on caring for injured athletes and individuals experiencing arthritis pain. The clinic specializes specifically in sports medicine and injury treatment of knee, shoulder, and ankle joints. Stone is recognized internationally as an authority on cartilage and meniscal growth, replacement, and repair, and has lectured internationally. The Stone Clinic gained recognition for their development of the paste grafting surgical technique in 1991, which combines biologic joint replacement procedures for the regeneration of the knee joint, including meniscus replacement.</v>
    <v>808001, 801801, 807402, 801101, 801601</v>
    <v>Medical / Health Services - Not Otherwise Classified, Physiotherapists / Occupational Therapists, Group Homes (For Physical / Developmental Disabilities), Physicians and Surgeons (No Specialist Surgeons), Dentists</v>
    <v>https://www.instagram.com/stoneclinic/</v>
    <v>null</v>
    <v>8620</v>
    <v>Medical and dental practice activities</v>
    <v>37.804397600000009</v>
    <v>https://linkedin.com/company/the-stone-clinic</v>
    <v>-122.433859</v>
    <v>Health Care &amp; Social Assistance</v>
    <v>86.22, 86.23, 86.21</v>
    <v>Specialist medical practice activities, Dental practice activities, General medical practice activities</v>
    <v>621493</v>
    <v>Freestanding Ambulatory Surgical and Emergency Centers</v>
    <v/>
    <v/>
    <v>8832</v>
    <v>1</v>
    <v>+14155633110</v>
    <v>94123</v>
    <v>info@stoneclinic.com</v>
    <v>+14155633110</v>
    <v>California</v>
    <v>15000000</v>
    <v>At The Stone Clinic you'll get the most advanced orthopedic treatment available.</v>
    <v>HC-DY | Health Care Delivery</v>
    <v>HC | Health Care</v>
    <v>HC.3 | Health Care Providers</v>
    <v>cdn: fastly, javascript libraries: jquery - 3.6.3, miscellaneous: popper, miscellaneous: webpack, security: recaptcha, paas: pantheon, javascript libraries: lazysizes, rum: new relic, security: hsts, reverse proxies: nginx, miscellaneous: module federation, widgets: addtoany, miscellaneous: open graph, ui frameworks: bootstrap - 4.4.1, cms: drupal - 9, caching: varnish, tag managers: google tag manager, databases: mariadb, marketing automation: optinmonster, email: mailchimp, web servers: nginx, analytics: google analytics - UA, programming languages: php, marketing automation: mailchimp, performance: lazysizes</v>
    <v>https://twitter.com/stoneclinic</v>
    <v>06.08.2024</v>
    <v>http://www.stoneclinic.com/</v>
    <v>stoneclinic.com</v>
    <v>en</v>
    <v>com</v>
    <v>1988</v>
    <v>https://www.youtube.com/channel/UC8sjtmveZXQibCLMae6GkuA</v>
  </rv>
  <rv s="1">
    <v>San Francisco Ladies Protection and Relief Society</v>
    <v>0</v>
    <v>San Francisco Ladies Protection and Relief Society</v>
    <v>9</v>
    <v>Chestnut Street</v>
    <v/>
    <v>null</v>
    <v>San Francisco</v>
    <v>Heritage on the Marina, Heritage on the, San Francisco Ladies' Protection and Relief, Ladies' Protection and Relief</v>
    <v>d3f00089-93e4-11eb-b89f-536884b3e7dd</v>
    <v>San Francisco Ladies Protection and Relief Society</v>
    <v>San Francisco Ladies Protection and Relief Society</v>
    <v>Private</v>
    <v>United States</v>
    <v>US</v>
    <v>24.11.2019</v>
    <v/>
    <v>29</v>
    <v>Independent Living, Assisted Living, Skilled Nurse</v>
    <v>The San Francisco Ladies Protection and Relief Society, doing business as "Heritage on the Marina", is a non-profit foundation that operates a retirement community in the Marina District of San Francisco, California. Founded in 1853 with the mission "to render protection and assistance to strangers, to sick independent women and children," the organization has provided a variety of philanthropic benefits to generations of San Franciscans. Currently providing four levels of care (independent living, assisted-living, memory-care, and skilled nursing, the current plan envisages transitioning to an aging-in-place model. The current premises are of historical and architectural merit and were designed by architect Julia Morgan in 1923 and completed in 1925.</v>
    <v>https://www.facebook.com/Heritagesf/</v>
    <v>Non-profit Organization, Life Plan Retirement Community, Personalized Attention, Engaged and Simplified Lifestyle, High Staff-to-resident Ratio, Marina District, Retirement Community Services, Continuum of Care, Charitable Activities</v>
    <v>The San Francisco Ladies Protection and Relief Society, also known as "Heritage on the Marina," is a non-profit foundation that operates a retirement community in the Marina District of San Francisco, California. Founded in 1853, the organization's mission is to provide protection and assistance to sick independent women and children. They offer four levels of care, including independent living, assisted-living, memory-care, and skilled nursing, with plans to transition to an aging-in-place model in the future. The current premises, designed by architect Julia Morgan in 1923 and completed in 1925, are of historical and architectural merit.</v>
    <v>864401, 807201, 807301, 807202, 867301</v>
    <v>Community / Civic / Special Interest Groups (Non-Medical), Nursing Homes / Long Term Care Facilities / Hospices / Palliative Care Facilities, Senior Citizen Assisted Living Facilities (No Nursing Homes), Convalescent Care Facilities, Fundraising Organizations (Charitable / Religious)</v>
    <v>null</v>
    <v>null</v>
    <v>8730</v>
    <v>Residential care activities for the elderly and disabled</v>
    <v>37.801404649999995</v>
    <v>https://www.linkedin.com/company/heritage-on-the-marina</v>
    <v>-122.43419051802027</v>
    <v>Health Care &amp; Social Assistance</v>
    <v>87.3</v>
    <v>Residential care activities for the elderly and disabled</v>
    <v>623311</v>
    <v>Continuing Care Retirement Communities</v>
    <v>721120</v>
    <v>Casino Hotels</v>
    <v>8824, 8825, 8826</v>
    <v>1</v>
    <v>+14152020300, +14152020307</v>
    <v>94123</v>
    <v>covid19info@heritagesf.org</v>
    <v>+14152020300</v>
    <v>California</v>
    <v>2695691</v>
    <v>Heritage On The Marina – San Francisco Life Plan Community – Premier Life Plan Retirement Community In the Marina District</v>
    <v>HC-DY | Health Care Delivery</v>
    <v>HC | Health Care</v>
    <v>HC.3 | Health Care Providers</v>
    <v>javascript libraries: lodash, wordpress plugins: wpbakery, javascript libraries: core-js, miscellaneous: rss, wordpress plugins: gravity forms, miscellaneous: webpack, security: recaptcha, wordpress plugins: elementor, widgets: soundcloud, wordpress plugins: google tag manager for wordpress, font scripts: google font api, reverse proxies: nginx, form builders: gravity forms, analytics: site kit, javascript libraries: modernizr, databases: mysql, miscellaneous: module federation, page builders: wpbakery, video players: mediaelement.js, javascript libraries: select2, font scripts: font awesome, javascript libraries: jquery ui, accessibility: userway, ui frameworks: zurb foundation, video players: vimeo, cms: wordpress, blogs: wordpress, tag managers: google tag manager, wordpress plugins: site kit, javascript libraries: isotope, javascript libraries: jquery, wordpress plugins: essential addons for elementor, javascript graphics: chart.js, form builders: contact form 7, web servers: nginx, programming languages: php, javascript libraries: jquery migrate, page builders: elementor, wordpress plugins: contact form 7, analytics: google analytics</v>
    <v>https://twitter.com/heritage_sf</v>
    <v>01.07.2024</v>
    <v>https://heritageonthemarina.org/</v>
    <v>heritageonthemarina.org</v>
    <v>en</v>
    <v>org</v>
    <v>1853</v>
    <v>null</v>
  </rv>
  <rv s="1">
    <v>Mexican Museum</v>
    <v>0</v>
    <v>Mexican Museum</v>
    <v>9</v>
    <v>McDowell Road SW</v>
    <v/>
    <v>null</v>
    <v>San Francisco</v>
    <v>Mexican Museum, Mexican Museum San Francisco, The Mexican Museum</v>
    <v>f1145453-93e4-11eb-b997-8dd98d09cf25</v>
    <v/>
    <v>Mexican Museum</v>
    <v>Private</v>
    <v>United States</v>
    <v>US</v>
    <v>24.11.2019</v>
    <v>info@mexicanmuseum.org</v>
    <v>25</v>
    <v>Culture And Arts, Online Exhibition</v>
    <v>The Mexican Museum (or El Museo Mexicano) is a museum created to exhibit the aesthetic expression of the Latino, Chicano, Mexican, and Mexican-American people, located in San Francisco, California, United States. As of 2022, their exhibition space was permanently closed at Fort Mason Center; and they are still in the process of moving to a new space at 706 Mission Street in Yerba Buena Gardens.</v>
    <v>https://www.facebook.com/TheMexicanMuseum/</v>
    <v>Art Education Services, Mexican Art Exhibitions, Latino Cultural Programs, Museum Collection Management, Artistic Workshops Provision, Cultural Event Hosting, Historical Artifact Preservation, Visual Arts Showcase, Museum Gift Shop, Cultural Heritage Institution, Artistic Expression Promotion, Public Art Displays, Cultural Research Services</v>
    <v>The company is a citizen science organization based in California that focuses on surveying, reporting, preserving, conserving, and sharing data on ocean and beach wildlife.</v>
    <v>792001, 829201, 864401, 729201, 571101</v>
    <v>Museums (Commercial), Museums / Art Galleries (Public), Community / Civic / Special Interest Groups (Non-Medical), Photographers' Studios (Incl Away from Premises), Retail - Fine Art (incl. Restoration)</v>
    <v>https://www.instagram.com/sfmexicanmuseum/</v>
    <v>null</v>
    <v>9102</v>
    <v>Museums activities and operation of historical sites and buildings</v>
    <v>37.806821300000003</v>
    <v>https://linkedin.com/company/the-mexican-museum</v>
    <v>-122.4307755</v>
    <v>Arts, Entertainment &amp; Recreation</v>
    <v>91.03, 91.02</v>
    <v>Operation of historical sites and buildings and similar visitor attractions, Museums activities</v>
    <v>712110</v>
    <v>Museums</v>
    <v/>
    <v/>
    <v>8017, 8810, 9101</v>
    <v>1</v>
    <v>+14152029700</v>
    <v>94123</v>
    <v>info@mexicanmuseum.org</v>
    <v>+14152029700</v>
    <v>California</v>
    <v>1955031</v>
    <v>Citizen scientist working to survey, report, preserve, conserve and share data on ocean and beach wildlife in California.</v>
    <v>SV-LF | Leisure Facilities</v>
    <v>SV | Services</v>
    <v>SV.2 | Hospitality &amp; Recreation</v>
    <v>javascript libraries: lodash, performance: priority hints, miscellaneous: webpack, issue trackers: sentry, javascript frameworks: react, ecommerce: wix ecommerce, security: hsts, cms: wix, miscellaneous: http/3, miscellaneous: module federation, miscellaneous: open graph, ssl/tls certificate authorities: sectigo, blogs: wix, javascript libraries: polyfill</v>
    <v>https://twitter.com/sfmexicanmuseum</v>
    <v>28.03.2024</v>
    <v>https://www.mexicanmuseum.org/</v>
    <v>mexicanmuseum.org</v>
    <v>en</v>
    <v>org</v>
    <v>1975</v>
    <v>null</v>
  </rv>
  <rv s="1">
    <v>Museo Italo Americano</v>
    <v>0</v>
    <v>Museo Italo Americano</v>
    <v>9</v>
    <v>Marina Boulevard</v>
    <v/>
    <v>null</v>
    <v>San Francisco</v>
    <v>Museo Italo Americano, Museo ItaloAmericano, Italian American</v>
    <v>b2f884b9-93e4-11eb-b4a6-27899be4e45d</v>
    <v/>
    <v>Museo Italo Americano</v>
    <v>Private</v>
    <v>United States</v>
    <v>US</v>
    <v>24.11.2019</v>
    <v/>
    <v>15</v>
    <v>Current Exhibits, Collections &amp; Exhibits, Lectures &amp; Events</v>
    <v>Museum in San Francisco of Italian and Italian-American art and culture. Exhibitions, Italian language classes, films, lectures, special events, gift shop, guided tours of Italy.</v>
    <v>https://www.facebook.com/MuseoItaloAmericano/</v>
    <v>Italian Language Classes, Public Museum Services, Cultural Heritage Exhibitions, Italian American Museum, Non-profit Organization, Art Collection Showcase, Cultural Event Venue, Art Education Programs, Cultural Nonprofit Entity, Art Exhibition Space, Italian American Culture, Historical Artifacts Display</v>
    <v>Museo Italo Americano is an Italian American art and culture center that offers exhibitions, language and cultural classes, films, lectures, special events, and a gift shop.</v>
    <v>829201, 864401, 832301, 832201, 571101</v>
    <v>Museums / Art Galleries (Public), Community / Civic / Special Interest Groups (Non-Medical), Schools - Not Otherwise Classified (incl Business Colleges), Dance / Gymnastic / Martial Arts Schools, Retail - Fine Art (incl. Restoration)</v>
    <v>https://www.instagram.com/museoitaloamericano/</v>
    <v>null</v>
    <v>9102</v>
    <v>Museums activities and operation of historical sites and buildings</v>
    <v>37.807011600000003</v>
    <v>https://www.linkedin.com/company/museo-italo-americano</v>
    <v>-122.4315479</v>
    <v>Arts, Entertainment &amp; Recreation</v>
    <v>91.03, 91.02</v>
    <v>Operation of historical sites and buildings and similar visitor attractions, Museums activities</v>
    <v>712110</v>
    <v>Museums</v>
    <v/>
    <v/>
    <v>8017, 8810, 9101</v>
    <v>2</v>
    <v>+14156732200, +14156732292</v>
    <v>94123</v>
    <v>info@sfmuseo.org</v>
    <v>+14156732200</v>
    <v>California</v>
    <v>734208</v>
    <v>Museo ItaloAmericano, also known as the Italian American Museum, is a museum in San Francisco, California, that focuses on Italian-American history, art and culture.</v>
    <v>SV-LF | Leisure Facilities</v>
    <v>SV | Services</v>
    <v>SV.2 | Hospitality &amp; Recreation</v>
    <v>buy now pay later: paypal credit, payment processors: paypal, hosting: bluehost, wordpress plugins: wpbakery, javascript libraries: core-js, miscellaneous: rss, javascript libraries: tippy.js, miscellaneous: popper, ecommerce: woocommerce, miscellaneous: webpack, marketing automation: paypal marketing solutions, seo: yoast seo, paas: amazon web services, payment processors: stripe, analytics: paypal marketing solutions, font scripts: google font api, reverse proxies: nginx, databases: mysql, miscellaneous: module federation, page builders: wpbakery, cdn: amazon s3, miscellaneous: open graph, javascript libraries: jquery ui, wordpress plugins: woocommerce, cms: wordpress, blogs: wordpress, javascript libraries: fancybox, ecommerce: cart functionality, javascript libraries: jquery, javascript libraries: selectize, wordpress plugins: woocommerce paypal payments, email: mailchimp, web servers: nginx, wordpress plugins: yoast seo, programming languages: php, marketing automation: mailchimp, javascript libraries: jquery migrate</v>
    <v>https://twitter.com/sfmuseo</v>
    <v>18.07.2024</v>
    <v>https://museoitaloamericano.org/</v>
    <v>museoitaloamericano.org</v>
    <v>en</v>
    <v>org</v>
    <v>1978</v>
    <v>null</v>
  </rv>
  <rv s="1">
    <v>Flodesk</v>
    <v>0</v>
    <v>Flodesk</v>
    <v>9</v>
    <v>Union Street</v>
    <v/>
    <v>null</v>
    <v>San Francisco</v>
    <v>Flodesk</v>
    <v>e2b659c1-93e4-11eb-b4a6-27899be4e45d</v>
    <v>Flodesk Inc.</v>
    <v>Flodesk</v>
    <v>Private</v>
    <v>United States</v>
    <v>US</v>
    <v>26.11.2019</v>
    <v>copyrights@flodesk.com, legalteam@flodesk.com, support@flodesk.com</v>
    <v>52</v>
    <v>Pages &amp; Templates, Software Tools, Apis &amp; Developer Tools, Tools &amp; Forms, Design Editor, Others &amp; Tools, Website Automation</v>
    <v>Start now, no credit card required. The world's most intuitive email builder. Get lost in creative flow with your new design tool. Flodesk makes sharing news about my journey fun and easy. Create powerful email marketing automations that make sales while you sleep. Win more subscribers by creating stunning, signup-worthy landing pages. Get lost in creative flow and grow your business with unlimited emails &amp; subscribers, forever. Flodesk is a new email marketing service provider that's built for creators, by creators. At Flodesk, we keep it simple with an affordable flat fee. You can connect Flodesk and Shopify in a matter of a few clicks. You'll love this integration if you're looking to automatically import new and existing Shopify customers into Flodesk so you can easily nurture and segment your list. Through Zapier, you can connect Flodesk to more than 1500 apps and software in just minutes. We like to keep it simple.</v>
    <v>https://www.facebook.com/flodeskinc/</v>
    <v>Online Payment Services, Instant Product Delivery, Robust Analytics, Custom Fonts, Developer Tools and Apis, Opt-in Forms, Email Checkout, Email Automation Services, Custom Form Fields, Email Marketing Tools, Beautiful Sales Pages, Digital Marketing Services, On-brand Marketing Emails, Tools for Entrepreneurs, Software Development of Simple Software, Software Development and Implementation of Software, E-commerce Solutions, Customizable Templates</v>
    <v>Flodesk is a software company that specializes in creating simple and user-friendly tools to assist entrepreneurs in expanding their businesses. Their software allows users to design and send marketing emails, create sales pages, manage online sales, make online payments, and provide instant product delivery. Additionally, Flodesk offers opt-in forms for form publishing and the ability to automate email campaigns.</v>
    <v>731302, 731303, 891801, 891802, 740809</v>
    <v>Graphic Design (No Web Design), Web Design, Software Developers (Pre-Packaged), Software Developers (Custom), Technology Customer Support Services (For others)</v>
    <v>https://www.instagram.com/flodesk/</v>
    <v>null</v>
    <v>6201</v>
    <v>Computer programming activities</v>
    <v>37.798452170731707</v>
    <v>http://www.linkedin.com/company/flodesk</v>
    <v>-122.42543092682926</v>
    <v>IT&amp;C Services</v>
    <v>62.01</v>
    <v>Computer programming activities</v>
    <v>541511</v>
    <v>Custom Computer Programming Services</v>
    <v/>
    <v/>
    <v>8810</v>
    <v>1</v>
    <v/>
    <v>94123</v>
    <v>legalteam@flodesk.com</v>
    <v>null</v>
    <v>California</v>
    <v>13941674</v>
    <v>Beginners and experts use Flodesk to grow their business. Design emails and forms that look great on any device. Try it free.</v>
    <v>TC-SI | Software &amp; IT Services</v>
    <v>TC | Technology &amp; Communications</v>
    <v>TC.1 | Technology</v>
    <v>analytics: matomo analytics, ssl/tls certificate authorities: aws certificate manager, javascript libraries: core-js - 3.23.4, cdn: unpkg, analytics: facebook pixel - 2.9.135, performance: priority hints, javascript libraries: swiper, miscellaneous: webpack, javascript frameworks: emotion, rum: web-vitals - 2.1.4, paas: amazon web services, javascript frameworks: react, miscellaneous: pwa, web frameworks: next.js - 13.4.7, javascript libraries: web-vitals - 2.1.4, miscellaneous: module federation, analytics: amplitude, javascript frameworks: next.js - 13.4.7, cdn: amazon s3, development: emotion, tag managers: matomo tag manager, miscellaneous: open graph, web servers: next.js - 13.4.7, javascript libraries: core-js - 3.0.0, static site generator: next.js - 13.4.7, programming languages: node.js, advertising: pinterest ads, tag managers: google tag manager, analytics: pinterest conversion tag, advertising: microsoft advertising, cdn: amazon cloudfront, analytics: google analytics</v>
    <v>https://twitter.com/flodeskinc</v>
    <v>11.08.2024</v>
    <v>https://flodesk.com/</v>
    <v>flodesk.com</v>
    <v>en</v>
    <v>com</v>
    <v>2018</v>
    <v>https://www.youtube.com/@flodesk</v>
  </rv>
  <rv s="1">
    <v>Craft</v>
    <v>0</v>
    <v>Craft</v>
    <v>9</v>
    <v>Lombard Street</v>
    <v/>
    <v>null</v>
    <v>San Francisco</v>
    <v>Craft</v>
    <v>ac142505-93e4-11eb-be3a-7f925cb94351</v>
    <v>Craft Machine Inc.</v>
    <v>Craft</v>
    <v>Private</v>
    <v>United States</v>
    <v>US</v>
    <v>03.05.2020</v>
    <v>hello@craft.co, privacy@craft.co, security@craft.co</v>
    <v>120</v>
    <v>Supply Chain Resilience, Customer Onboarding, Risk Management, Department Of Defense, Supply Chain Risk Management, Business &amp; Development, Financial Services, Aerospace And Defense, Procurement &amp; Supply Chain, Culture &amp; Careers</v>
    <v>Craft is on a mission to create a more resilient global supply chain by creating the leading supplier intelligence platform that helps supply chain and procurement professionals discover, evaluate, and monitor suppliers. Our clients include Fortune 100 companies, government entities, and top military agencies. We are a well-funded team with leading investors from Silicon Valley and Europe. The Craft team is globally distributed with a headquarters in San Francisco and various locations across the United States and Europe. We fully support and encourage remote workers, and have team members across North America, Canada, and Europe. We are looking for innovative and driven people who are passionate about building delightful software to join our growing team.</v>
    <v>https://www.facebook.com/craftdotco/</v>
    <v>Supplier Intelligence, Supply Chain Resilience, Risk Mitigation Services, Best-in-class Monitoring, Market Intelligence, Procurement Specialists, Ai-powered Insights, Supplier Discovery and Evaluation, Supply Chain Risk Management Services, Vendor Data and Intuitive Software Tools, Proactive Decision-making, Real-time Signals Tracking, Procurement Platform, Global Supply Chain Monitoring and Logistics, Procurement and Supply Chain Expertise, Proprietary Data Platform, Data-informed Business Decisions</v>
    <v>Craft is a supplier intelligence company that provides a unique, proprietary data platform to help organizations make data-informed business decisions. Their platform enables supply chain and procurement professionals to monitor suppliers and create stronger supply chain resilience by tracking thousands of real-time signals across millions of companies globally. Craft offers comprehensive vendor data and intuitive software tools that deliver best-in-class monitoring and insight into global supply chains and market intelligence, facilitating better and more proactive decisions that minimize disruptions and risk. Their easy-to-use platform provides 360-degree visibility to quickly explore and evaluate supplier networks, AI-driven insights to detect and mitigate disruptions, and collaborative tools to optimize supply chain strategies. Craft empowers businesses to strengthen their supplier networks and supply chains with the industry's most trusted and comprehensive data fabric and advanced risk mitigation engine.</v>
    <v>641403, 641411, 641401, 891801, 891802</v>
    <v>Operations Consultants, Information Technology Consultants, Management Consultants, Software Developers (Pre-Packaged), Software Developers (Custom)</v>
    <v>https://www.instagram.com/craftdotco/</v>
    <v>null</v>
    <v>6201</v>
    <v>Computer programming activities</v>
    <v>37.7997929</v>
    <v>https://www.linkedin.com/company/craft-machine</v>
    <v>-122.435204</v>
    <v>IT&amp;C Services</v>
    <v>62.01</v>
    <v>Computer programming activities</v>
    <v>541511</v>
    <v>Custom Computer Programming Services</v>
    <v/>
    <v/>
    <v>8810</v>
    <v>5</v>
    <v>+18053900819</v>
    <v>94123</v>
    <v>hello@craft.co</v>
    <v>+18053900819</v>
    <v>California</v>
    <v>7800000</v>
    <v>Craft is on a mission to create a more resilient global supply chain by creating the leading supplier intelligence platform that helps supply chain and procurement professionals discover, evaluate, and monitor suppliers.</v>
    <v>TC-SI | Software &amp; IT Services</v>
    <v>TC | Technology &amp; Communications</v>
    <v>TC.1 | Technology</v>
    <v>analytics: matomo analytics, javascript libraries: core-js, page builders: webflow, rum: cloudflare browser insights, font scripts: google font api, security: hsts, miscellaneous: http/3, performance: cloudflare rocket loader, analytics: hubspot analytics, cdn: google hosted libraries, miscellaneous: open graph, cdn: jsdelivr, video players: vimeo, analytics: cloudflare browser insights, tag managers: google tag manager, javascript libraries: jquery, marketing automation: hubspot, cdn: cloudflare, security: cloudflare bot management, analytics: google analytics, cookie compliance: hubspot cookie policy banner</v>
    <v>https://twitter.com/craftdotco</v>
    <v>09.08.2024</v>
    <v>https://global.craft.co/</v>
    <v>craft.co</v>
    <v>en</v>
    <v>co</v>
    <v>2014</v>
    <v>null</v>
  </rv>
  <rv s="1">
    <v>Nest Acupuncture</v>
    <v>0</v>
    <v>Nest Acupuncture</v>
    <v>9</v>
    <v>Lombard Street</v>
    <v/>
    <v>null</v>
    <v>San Francisco</v>
    <v>NEST ACUPUNCTURE, Nest Acupuncture &amp; Wellness</v>
    <v>084add53-93e5-11eb-a746-fdabd18be9c6</v>
    <v/>
    <v>Nest Acupuncture</v>
    <v>Private</v>
    <v>United States</v>
    <v>US</v>
    <v>24.11.2019</v>
    <v>info@nestacupuncture.com, admin@nestacupuncture.com</v>
    <v>8</v>
    <v>Acupuncture, Acupuncturist, Acupuncture And Herbal Medicine, Integrated Medicine, Fertility &amp; Pregnancy, Traditional Chinese Medicine, Pregnancy &amp; Postpartum, Pregnancy &amp; Birth, Fertility &amp; Acupuncture, Reproductive Health</v>
    <v>Nest Acupuncture practitioners integrate acupuncture, herbal medicine, and functional nutrition to support women's health, with a specialization in fertility and pregnancy. We offer services in acupuncture, cupping, cosmetic acupuncture and micro &amp; macro needling, LED light therapy, functional medicine, and moxibustion. At Nest we treat infertility, digestive issues, hormone balancing, sleep disorders, pain management, acne, stress management, pregnancy support, and more.</v>
    <v>https://www.facebook.com/NestAcupuncture/</v>
    <v>Womens Health Services, Healthcare Services, Fertility Treatments, Acupuncture, Womens Health Acupuncture, Pregnancy Treatments, Pregnancy Support Services, Alternative Medicine, Reproductive Health Services, Alternative Medicine Practitioner, Health and Wellness Services, Massage Therapy, In-person Treatments, Holistic Wellness Services, Acupuncture &amp; Wellness, Virtual Coaching Consultations, Chinese Medicine Treatments, Licensed Acupuncturist, Traditional Chinese Medicine</v>
    <v>Nest Acupuncture &amp; Wellness Center is a holistic wellness center that specializes in women's health, fertility, and pregnancy. Founded in 2006 by Sara Stieg and Tiffinie Tang, both with extensive post-graduate training in reproductive medicine, functional nutrition, and Chinese medicine, the center is dedicated to maintaining the body in a balanced state to achieve overall well-being and a positive fertility and pregnancy journey. The practice is founded on the principles of East Asian Medicine and offers a customized, integrative approach to healing through virtual consultations, coaching, and in-person treatments. Nest's team of highly skilled practitioners is committed to facilitating balance throughout the body, providing restoration and creating a flourishing system for a healthy body and fertility. They partner with patients to create personalized, multi-disciplinary healing plans that include acupuncture, herbs, nutrition, lifestyle guidance, and a holistic practice that seeks to bring the whole person into balance.</v>
    <v>808001, 806201, 802101, 802901, 802401</v>
    <v>Medical / Health Services - Not Otherwise Classified, Clinics - Not Otherwise Classified (No Doctors or Dentists Offices), Chiropractors, Registered Massage Therapists, Osteopaths</v>
    <v>https://www.instagram.com/nest_acupuncture/</v>
    <v>null</v>
    <v>8690</v>
    <v>Other human health activities</v>
    <v>37.799528700000003</v>
    <v>http://www.linkedin.com/company/nest-acupuncture</v>
    <v>-122.4366603</v>
    <v>Health Care &amp; Social Assistance</v>
    <v>86.9</v>
    <v>Other human health activities</v>
    <v>621399</v>
    <v>Offices of All Other Miscellaneous Health Practitioners</v>
    <v/>
    <v/>
    <v>8832</v>
    <v>9</v>
    <v>+17733989372, +14159221221, +14158343000, +14159027969, +19252804442, +14153923200, +14159312639, +14156736378, +14154971684, +14155529644, +14155634342</v>
    <v>94123</v>
    <v>info@nestacupuncture.com</v>
    <v>+14156736378</v>
    <v>California</v>
    <v>17900000</v>
    <v>Nest Acupuncture We are a group of highly skilled practitioners dedicated to overall well-being with a specialty in fertility and pregnancy.</v>
    <v>HC-DY | Health Care Delivery</v>
    <v>HC | Health Care</v>
    <v>HC.3 | Health Care Providers</v>
    <v>ecommerce: squarespace commerce - 7.1, performance: priority hints, miscellaneous: webpack, security: recaptcha, javascript frameworks: stimulus, issue trackers: sentry, cdn: cdnjs, security: hsts, javascript libraries: core-js - 3.26.0, miscellaneous: module federation, javascript libraries: modernizr - 2.8.3, javascript libraries: lodash - 4.17.21, cdn: google hosted libraries, miscellaneous: open graph, font scripts: font awesome, cms: squarespace - 7.1, ecommerce: cart functionality, javascript libraries: yui - 3.17.2, javascript libraries: jquery - 1.11.1, cdn: cloudflare, font scripts: typekit - 1.21.0</v>
    <v>https://mobile.twitter.com/nestacupuncture</v>
    <v>10.08.2024</v>
    <v>https://www.nestacupuncture.com/</v>
    <v>nestacupuncture.com</v>
    <v>en</v>
    <v>com</v>
    <v>2006</v>
    <v>null</v>
  </rv>
  <rv s="1">
    <v>West Coast Leather</v>
    <v>0</v>
    <v>West Coast Leather</v>
    <v>9</v>
    <v>Union Street</v>
    <v/>
    <v>null</v>
    <v>San Francisco</v>
    <v>West Coast Leather, West Coast Leather as, West Coast Leather also, West Coast Leather Black Leather</v>
    <v>b2e327f1-93e4-11eb-aa66-9b8d95e2171b</v>
    <v>Catwoman Corset Leather Jacket Limited</v>
    <v>West Coast Leather</v>
    <v>Private</v>
    <v>United States</v>
    <v>US</v>
    <v>23.11.2019</v>
    <v/>
    <v>15</v>
    <v>Biker Jackets, Leather Dress, Leather Fashion, Fashion Model, Fashion And Clothing, Classic Jackets, Marina District, High Fashion, Retail, Mens Clothing</v>
    <v>San Francisco based West Coast Leather is one stop shop for all your leather fashion needs for men &amp; women since 2003. We offer Custom, Bespoke &amp; Ready to Wear Designer Leather Styles. The boutique features a Leather Library with every category available to try on &amp; order. The design studio features expert alterations</v>
    <v>https://www.facebook.com/westcoastleather/</v>
    <v>Custom Orders and Modifications, Car Coats, Motorcycles and Rockstar &amp; Fringe, Leather Shorts, Motorcycle Clothing, Corporate Department, Clothing Manufacturing, Custom Order Program, Ready-to-wear Designer Leather Styles, Corsets and Vests, Full-length Coats, Wholesale Department, Boutique of Leathers, Custom-made Leather Clothing Manufacturing, Leather Jackets, Women's Leather Boots, Leather Dresses Retailer</v>
    <v>West Coast Leather is a leather fashion boutique located in the Marina District of San Francisco, California. The company offers a wide range of leather clothing and accessories for both men and women, including jackets, long coats, blazers, stretch leather, shirts, dresses, catsuits, shoes, and accessories. The boutique features a Leather Library with every category available to try on and order. Skip Pas, the founder, owner, and designer, oversees the day-to-day operations of the flagship store, which includes sales, customer relations, marketing strategy, profit and loss analysis, business operations, internet sales, social media blogs, and postings, as well as managing a mailing list of over 100,000 clients. The brand has been commissioned to make jackets for former Playmate of the Year Jenny McCarthy and a custom jacket for Victoria Fuller to promote Generation Rescue, a charity founded to help parents of autistic children.</v>
    <v>319201, 599601, 427301, 231001, 569301</v>
    <v>Leather Products Manufacturing (No Footwear), Retail - Dry Goods / Luggage / Religious Goods / Handicraft, Warehousing - General Merchandise (No Flammables / Explosives), Clothing Manufacturing (Men's / Women's Wear), Retail - Clothing (Family, incl Children's)</v>
    <v>https://www.instagram.com/westcoastleather/</v>
    <v>null</v>
    <v>4771, 4789, 4791, 4799, 9523</v>
    <v>Retail sale of clothing, footwear and leather articles in specialized stores, Retail sale via stalls and markets of other goods, Retail sale via mail order houses or via Internet, Other retail sale not in stores, stalls or markets, Repair of footwear and leather goods</v>
    <v>37.797508100000002</v>
    <v>https://www.linkedin.com/company/west-coast-leather</v>
    <v>-122.4332436</v>
    <v>Apparel, Accessories &amp; Footwear</v>
    <v>47.71, 47.72, 47.99, 95.23, 47.89, 47.91</v>
    <v>Retail sale of clothing in specialised stores, Retail sale of footwear and leather goods in specialised stores, Other retail sale not in stores, stalls or markets, Repair of footwear and leather goods, Retail sale via stalls and markets of other goods, Retail sale via mail order houses or via Internet</v>
    <v>458320</v>
    <v>Luggage and Leather Goods Retailers</v>
    <v/>
    <v/>
    <v>7380, 8006, 8008, 8013, 8017, 8018, 8047</v>
    <v>1</v>
    <v>+14153628300</v>
    <v>94123</v>
    <v>sf@westcoastleather.com</v>
    <v>+14153628300</v>
    <v>California</v>
    <v>20300000</v>
    <v>Upscale emporium offering designer motorcycle jackets for men &amp; women, plus leather dresses &amp; pants.</v>
    <v>CG-AA | Apparel, Accessories &amp; Footwear</v>
    <v>CG | Consumer Goods</v>
    <v>CG.1 | Apparel &amp; Textiles</v>
    <v>payment processors: google pay, rum: boomerang, payment processors: apple pay, rum: web-vitals, payment processors: visa, analytics: google analytics - GA4, security: hsts, miscellaneous: http/3, video players: youtube, miscellaneous: open graph, javascript libraries: scrollreveal, payment processors: mastercard, payment processors: american express, live chat: shopify chat, javascript libraries: core-js - 3.17.2, javascript libraries: jquery - 3.6.0, ecommerce: cart functionality, payment processors: shop pay, javascript libraries: boomerang, analytics: facebook pixel, email: mailchimp, javascript frameworks: handlebars - 4.7.7, cdn: cloudflare, marketing automation: mailchimp, shopify apps: shopify chat, javascript libraries: web-vitals, ecommerce: shopify</v>
    <v>null</v>
    <v>08.08.2024</v>
    <v>http://westcoastleather.com/</v>
    <v>westcoastleather.com</v>
    <v>en</v>
    <v>com</v>
    <v>2015</v>
    <v>null</v>
  </rv>
  <rv s="1">
    <v>Vista Partners</v>
    <v>0</v>
    <v>Vista Partners</v>
    <v>9</v>
    <v>Lombard Street</v>
    <v/>
    <v>null</v>
    <v>San Francisco</v>
    <v>Vista Partners</v>
    <v>b39030e8-93e4-11eb-8ad6-7326edce8d21</v>
    <v>Vista Partners LLC.</v>
    <v>Vista Partners</v>
    <v>Private</v>
    <v>United States</v>
    <v>US</v>
    <v>23.10.2020</v>
    <v>inquiries@vistapglobal.com</v>
    <v>1</v>
    <v>Registered Investment Advisor, Natural Resources, Healthcare &amp; Biotech, Consumer Goods, Debt &amp; Equity, Mining Company, Mergers And Acquisition, Business &amp; Development, Meetings &amp; Events, Agriculture</v>
    <v>San Francisco-based Vista Partners LLC ("Vista") is a California Registered Investment Advisor based in San Francisco that seeks to invest partner capital while arming investors with a comprehensive global financial perspective across all market sectors. Vista also provides advisory services to companies to advance fundamental development, messaging, corporate governance, capital market directives, product marketing initiatives, website development &amp; awareness solutions while leveraging an extensive global network seeking to unlock value for all. Heerdink, Jr, an advisor, investor and entrepreneur, who has advised public and private companies across all sectors with an emphasis on biotechnology, healthcare, technology &amp; natural resource companies. He maintains an extensive relationship base in the investment community, lending industry, investment banking industry &amp; a worldwide investor network. Family Offices, Portfolio Managers, Registered Investment Advisors, Accredited Investors, etc.) to gain direct corporate access to management teams of NYSE and NASDAQ companies, financial organizations &amp; experts from all sectors via worldwide webinars and US-based meeting events.</v>
    <v>https://www.facebook.com/VistaPartners/</v>
    <v>Registered Investment Advisor, Investment and Capital Partner, Awareness Solutions, Mergers And Acquisition, Advisory Services, Debt and Equity Capital Raising, Global Investing, Website Development, Daily Commentary on World and Market, Global Financial Vision, Publicly Traded Companies, Equity Positions, Business &amp; Development, Capital Market Directives, Investment Advisory Services, Financial Services, Exchange Listings, Company-specific Webpages, Market Sectors, Research &amp; Reports, Corporate Governance, Fundamentals Development, Corporate Communications, Comprehensive Global Financial Perspective, Product Marketing Initiatives, Investor Relations</v>
    <v>Vista Partners LLC is a registered investment advisor based in San Francisco, California. The company's mission is to invest partner capital while providing investors with a comprehensive global financial perspective across all market sectors. Vista also offers advisory services to companies to advance fundamental development, messaging, corporate governance, capital market directives, product marketing initiatives, website development, and awareness solutions. The Managing Member, John F. Heerdink, Jr, is an advisor, investor, and entrepreneur who has advised public and private companies across all sectors with an emphasis on biotechnology, healthcare, technology, and natural resource companies. He has worked with companies seeking a listing on public exchanges via IPO, reverse merger, and assisted foreign issuers seeking a list on a U.S. exchange. Vista maintains an extensive relationship base in the investment community, lending industry, investment banking industry, and a worldwide investor network.</v>
    <v>641501, 399101, 641101, 552501, 740802</v>
    <v>Financial Planners / Advisors, Building Owner - Multiple Occupancy - Mixed-Use Commercial, Accountants / Auditors, Gas Station - Self Serve (No Repairs), Bookkeeping Services</v>
    <v>null</v>
    <v>null</v>
    <v>6612, 6499</v>
    <v>Security and commodity contracts brokerage, Other financial service activities, except insurance and pension funding activities, n.e.c.</v>
    <v>37.7997929</v>
    <v>https://in.linkedin.com/company/vista-partners-llc</v>
    <v>-122.435204</v>
    <v>Finance &amp; Insurance</v>
    <v>64.99, 66.12</v>
    <v>Other financial service activities, except insurance and pension funding n.e.c., Security and commodity contracts brokerage</v>
    <v>523150</v>
    <v>Investment Banking and Securities Intermediation</v>
    <v/>
    <v/>
    <v>8742, 8810</v>
    <v>1</v>
    <v>+18772154813</v>
    <v>94123</v>
    <v>inquiries@vistapglobal.com</v>
    <v>+18772154813</v>
    <v>California</v>
    <v>12000000</v>
    <v>Vista Partners LLC is a California Registered Investment Advisor based in San Francisco that seeks to invest partner capital while arming investors with a comprehensive global financial perspective across all market sectors at</v>
    <v>FN-IB | Investment Banking &amp; Brokerage</v>
    <v>FN | Financials</v>
    <v>FN.1 | Capital Markets</v>
    <v>seo: yoast seo - 20.8, wordpress plugins: yoast seo - 20.8, wordpress plugins: wpbakery, widgets: flexslider, wordpress plugins: contact form 7 - 5.7.7, miscellaneous: rss, wordpress plugins: monsterinsights - 8.15, javascript libraries: dojo - 1, cdn: cdnjs, font scripts: google font api, javascript libraries: jquery - 3.6.1, analytics: monsterinsights - 8.15, databases: mysql, form builders: contact form 7 - 5.7.7, page builders: wpbakery, javascript libraries: modernizr - 2.8.3, font scripts: font awesome - 4.7.0, miscellaneous: open graph, javascript libraries: sweetalert2, wordpress plugins: w3 total cache, javascript libraries: core-js - 3.0.0, wordpress plugins: tablepress, web servers: apache http server, cms: wordpress, blogs: wordpress, caching: w3 total cache, font scripts: twitter emoji (twemoji) - 14.0.2, analytics: facebook pixel, javascript libraries: jquery migrate - 3.3.2, email: mailchimp, cdn: cloudflare, programming languages: php, marketing automation: mailchimp, analytics: google analytics</v>
    <v>https://twitter.com/VistaPResearch</v>
    <v>07.08.2024</v>
    <v>https://vistapglobal.com/</v>
    <v>vistapglobal.com</v>
    <v>en</v>
    <v>com</v>
    <v>2005</v>
    <v>null</v>
  </rv>
  <rv s="1">
    <v>Hunter Events</v>
    <v>0</v>
    <v>Hunter Events</v>
    <v>9</v>
    <v>Union Street</v>
    <v/>
    <v>null</v>
    <v>San Francisco</v>
    <v>Hunter Events</v>
    <v>74abe12f-93e4-11eb-b89f-536884b3e7dd</v>
    <v>Corporate Event &amp; Management Company</v>
    <v>Hunter Events</v>
    <v>Private</v>
    <v>United States</v>
    <v>US</v>
    <v>21.08.2020</v>
    <v/>
    <v>6</v>
    <v>Meetings &amp; Events, Corporate Events, Full Service Events, Conference Registration, Managed Servers, Business Branding, Site Selection, Hotels &amp; Venues, Catering Services, Off-Site Events</v>
    <v>Hunter Events—one of the top full-service event planning companies based in San Francisco -- delivers an experienced, no-nonsense, and professional approach to planning meetings, conferences and events. Hunter Events uses 25 plus years of experience and skill by designing unique and effective events that fit within the Client's specific needs, culture and budget. Hunter Events expertise for organization, creativity, communication, and attention to detail make each Hunter Event a monumental success for the Client. We listen to you to fully understand your style, taste, attendee culture, budget and the ultimate goals for your event. Then, we propose a variety of ideas to craft the ideal event plan for you, offering dynamic and creative solutions beyond your expectations. Hunter Events coordinates and contracts all vendors, managing them from start to finish. After each event or conference, Hunter Events provides an analysis or project report to discuss and review with the Client. Hunter Events always strives to deliver thoughtful solutions to produce a customized and unforgettable event or conference for each attendee.</v>
    <v>https://www.facebook.com/HunterEvents/</v>
    <v>Hotel and Venue Research, Audio Visual Services, Site Selection Services, Branding Services, Speakers and Talent Services, Food and Alcohol Catering, Local Tours, Event Planning Services for LGBTQ Community, Trade Show Organizer, Conference Planning Services for Corporate Events, Onsite Services</v>
    <v>Hunter Events is a full-service event planning company based in San Francisco with over 25 years of experience in coordinating events for companies of all sizes, from small and midsize businesses to large corporations. They specialize in planning corporate events, conferences, product launches, corporate milestones, promotional events, and more. Hunter Events has cultivated relationships with vendors worldwide and handles every detail of the event planning process to ensure a flawless and unforgettable experience for their clients. They begin by meeting with clients to discuss the overall purpose and goals of their event or conference and propose a variety of ideas to craft the ideal event plan. Hunter's expertise for organization, creativity, communication, and attention to detail make each event a monumental success for the client.</v>
    <v>792901, 740803, 783201, 519301, 741801</v>
    <v>Special Events - Not Otherwise Classified (Parades, Etc), Meeting and event planner, Live Entertainment Venues (Theatres / Concert Halls / Auditoriums), Wholesale - Stationery / Film / Religious Goods / Hobby Supplies, Retail - Party Goods Rental</v>
    <v>https://www.instagram.com/hunter.events/</v>
    <v>null</v>
    <v>8230</v>
    <v>Organization of conventions and trade shows</v>
    <v>37.7983312</v>
    <v>http://www.linkedin.com/company/hunter-events-corporate-event-planning-conference-coordination</v>
    <v>-122.42704740000001</v>
    <v>Arts, Entertainment &amp; Recreation</v>
    <v>82.3</v>
    <v>Organisation of conventions and trade shows</v>
    <v>561920</v>
    <v>Convention and Trade Show Organizers</v>
    <v/>
    <v/>
    <v/>
    <v>13</v>
    <v>+14155638704</v>
    <v>94123</v>
    <v>robert@hunterevents.net</v>
    <v>+14155638704</v>
    <v>California</v>
    <v>16000000</v>
    <v>Hunter Events provides event &amp; conference planning services -- including special events &amp; private events in the US and abroad.</v>
    <v>SV-PS | Professional &amp; Commercial Services</v>
    <v>SV | Services</v>
    <v>SV.3 | Consumer Services</v>
    <v>analytics: matomo analytics, javascript libraries: swiper, security: recaptcha, miscellaneous: pwa, font scripts: google font api, security: hsts, reverse proxies: nginx, javascript libraries: jquery - 3.5.1, analytics: facebook pixel - 2.9.134, javascript libraries: jquery ui - 1.12.1, cdn: google hosted libraries, miscellaneous: open graph, javascript libraries: core-js - 3.0.0, web servers: nginx, analytics: google analytics - UA, programming languages: php</v>
    <v>null</v>
    <v>07.08.2024</v>
    <v>http://hunterevents.net/</v>
    <v>hunterevents.net</v>
    <v>en</v>
    <v>net</v>
    <v>1992</v>
    <v>https://www.youtube.com/user/eventarendt</v>
  </rv>
  <rv s="1">
    <v>Power Life Sciences Inc.</v>
    <v>0</v>
    <v>Power Life Sciences Inc.</v>
    <v>9</v>
    <v>Divisadero Street</v>
    <v/>
    <v>null</v>
    <v>San Francisco</v>
    <v/>
    <v>a5f49140-0594-11ec-91f2-a718421c9e0c</v>
    <v>Power Life Sciences Inc.</v>
    <v>Power Life Sciences Inc.</v>
    <v>Private</v>
    <v>United States</v>
    <v>US</v>
    <v>25.08.2021</v>
    <v>hello@withpower.com</v>
    <v>13</v>
    <v>Rare Disease, Sponsors &amp; CROs, Clinic Operations, Borderline Personality, Lung Cancer, Fatty Liver, Non Alcoholics, Immune Disorders, Marketplace, Degenerative Disc Disease</v>
    <v>We are democratizing access to cutting edge medical treatments for all patients. Power is the most patient-friendly platform for clinical trials. We are making it easy for all patients to discover promising clinical trials and get in touch with the researchers directly. And in the process of doing this, we are accelerating the speed of medical innovation. We are backed by some of the best healthcare investors and operators with a range of experience across clinical research and biopharmaceuticals. We are a small team - each of us with our own personal story and motivation to make a difference in the lives of patients. Her journey inspired us to build a platform to help other patients navigate similar situations. I'm excited by the opportunity to help patients and their loved ones find the right clinical trials for timely care. At such a time, being able to find and enroll in the right clinical trial is a critical source of hope. My hope with Power is that patients anywhere can find, choose and enroll in the right clinical trials easily and on time.</v>
    <v>null</v>
    <v>Clinical Trials Platform, Contact with Researchers for Treatment Options, Autism Treatment, Search Clinical Trials, Alternative Therapies Platform, Autism Spectrum Disorder Clinical Trials, Clinical Trial Recruitment, Life Sciences Information Platform, Healthcare Support Services, Healthcare Services, Psoriasis Treatment, Sexually Transmitted Disease Research, Medical Research Organization, Direct Communication with Researchers, Therapie Evaluation Platform, Clinical Trial Discovery, Dermatology, Healthcare Innovation Facilitation, Psorosis Treatment Options, Clinical Trial Management, Consumer Marketplace</v>
    <v>Power is a patient-friendly platform that aims to make it easier for patients to enroll in clinical trials. The company believes that every patient deserves the chance to participate in a life-changing clinical trial, especially for patients where standard treatments have not worked. They aim to bridge the gap between patients and researchers by making it easier to discover and evaluate novel therapies and reduce the time it takes for new breakthrough drugs to reach approval. The platform allows patients to browse clinical trials by condition, location, and drug type, and provides access to over 300 clinical trials and 100,000 researchers. Power's goal is to help patients take control of their care and find promising new treatments.</v>
    <v>808001, 808201, 808401, 801401, 801101</v>
    <v>Medical / Health Services - Not Otherwise Classified, Medical Laboratories (Research), Health Societies (Red Cross / Cancer Society / War Amps / Etc), Ophthalmologists, Physicians and Surgeons (No Specialist Surgeons)</v>
    <v>null</v>
    <v>null</v>
    <v>8620</v>
    <v>Medical and dental practice activities</v>
    <v>37.802108599999997</v>
    <v>http://www.linkedin.com/company/withpower</v>
    <v>-122.4434791</v>
    <v>Health Care &amp; Social Assistance</v>
    <v>86.22, 86.23, 86.21</v>
    <v>Specialist medical practice activities, Dental practice activities, General medical practice activities</v>
    <v>621111</v>
    <v>Offices of Physicians (except Mental Health Specialists)</v>
    <v/>
    <v/>
    <v>8832</v>
    <v>7</v>
    <v>+14159004227</v>
    <v>94123</v>
    <v>hello@withpower.com</v>
    <v>+14159004227</v>
    <v>California</v>
    <v>12000000</v>
    <v>And in the process of doing this, we are unblocking one of the biggest bottlenecks in medical innovation.</v>
    <v>HC-DY | Health Care Delivery</v>
    <v>HC | Health Care</v>
    <v>HC.3 | Health Care Providers</v>
    <v>ssl/tls certificate authorities: aws certificate manager, analytics: hotjar, maps: google maps, miscellaneous: webpack, javascript frameworks: emotion, paas: amazon web services, javascript frameworks: react, web frameworks: next.js - 13.5.3, analytics: google analytics - GA4, customer data platform: segment - 4.1.0, static site generator: next.js - 13.5.3, miscellaneous: module federation, advertising: reddit ads, javascript libraries: lodash - 4.17.21, development: emotion, miscellaneous: open graph, web servers: next.js - 13.5.3, programming languages: node.js, javascript frameworks: next.js - 13.5.3, cdn: amazon cloudfront</v>
    <v>https://twitter.com/withpowerhq</v>
    <v>07.08.2024</v>
    <v>https://www.withpower.com/</v>
    <v>withpower.com</v>
    <v>en</v>
    <v>com</v>
    <v>2018</v>
    <v>null</v>
  </rv>
  <rv s="1">
    <v>Rosanelli Medical Associates</v>
    <v>0</v>
    <v>Rosanelli Medical Associates</v>
    <v>9</v>
    <v>Lombard Street</v>
    <v/>
    <v>null</v>
    <v>San Francisco</v>
    <v>Rosanelli Medical Associates, Rosanelli Medical Assoc, Rosanelli</v>
    <v>3b295354-93e5-11eb-8ad6-7326edce8d21</v>
    <v/>
    <v>Rosanelli Medical Associates</v>
    <v>Private</v>
    <v>United States</v>
    <v>US</v>
    <v>24.11.2019</v>
    <v/>
    <v>3</v>
    <v>Hair Transplants, Non Surgical Treatment, Hair Restoration, Restoration &amp; Hair Transplant, Hair Loss, Hair Loss Treatments, Low Level Laser Therapy, Medical Association, Vampire Facials, Stem Cells</v>
    <v>Dr. Rosanelli offers hair loss treatments for men and women including Hair Transplants, FUT and FUE, ARTAS, PRP and stem cell exosome treatments, and Hairloss medications as well as hair restoration for eyebrows and beards.</v>
    <v>https://www.facebook.com/rosanellimedical/</v>
    <v>Healthcare Services, Medical Clinic Specials, Stem Cell Exosomes &amp; PRP, Artistic Hair Restoration, PRT with Microneedling/vampire Facial, Beard and Eyebrow Restoration Services, FUE Treatments Services, ARTAS Treatment, Hair Transplantation Procedures, Scalp Micro Pigmentation, Medical Research and Development, Hair Transplantation Clinic Services</v>
    <v>Rosanelli Medical Associates is a hair transplantation clinic located in Campbell, California, United States. The clinic specializes in hair transplantation procedures.</v>
    <v>808001, 806201, 283201, 729601, 729701</v>
    <v>Medical / Health Services - Not Otherwise Classified, Clinics - Not Otherwise Classified (No Doctors or Dentists Offices), Cosmetics / Perfumes / Hair / Skin Preparations Manufacturing, Beauty Parlours / Barber Shops (Hairstyling / Manicures / Pedicures Only, No Estheticians), Beauty Salons / Day Spas / Estheticians</v>
    <v>https://www.instagram.com/rosanellimedicalassociates/</v>
    <v>null</v>
    <v>8620</v>
    <v>Medical and dental practice activities</v>
    <v>37.800286499999999</v>
    <v>https://www.linkedin.com/company/rosanelli-medical-assoc</v>
    <v>-122.43372289999998</v>
    <v>Health Care &amp; Social Assistance</v>
    <v>86.22, 86.23, 86.21</v>
    <v>Specialist medical practice activities, Dental practice activities, General medical practice activities</v>
    <v>621111</v>
    <v>Offices of Physicians (except Mental Health Specialists)</v>
    <v/>
    <v/>
    <v>8832</v>
    <v>3</v>
    <v>+14159319881, +18007434247</v>
    <v>94123</v>
    <v>rmaforhair@aol.com</v>
    <v>+14159319881</v>
    <v>California</v>
    <v>29000000</v>
    <v>With over 10, 000 successful hair transplant procedures done, Tom Rosanelli, M.D . has provided state of the art surgical and medical hair restoration since 1984. Get a real hair count.</v>
    <v>HC-DY | Health Care Delivery</v>
    <v>HC | Health Care</v>
    <v>HC.3 | Health Care Providers</v>
    <v>javascript libraries: lodash, miscellaneous: babel, javascript libraries: core-js, analytics: google ads conversion tracking, security: recaptcha, video players: videojs, databases: mysql, analytics: snowplow analytics, video players: mediaelement.js, javascript libraries: select2, miscellaneous: open graph, iaas: snowplow analytics, advertising: google ads, video players: vimeo, web servers: apache http server, javascript libraries: fancybox, javascript frameworks: mustache, javascript libraries: jquery, programming languages: php, cms: weebly, analytics: google analytics</v>
    <v>https://twitter.com/dr_rosanelli</v>
    <v>07.08.2024</v>
    <v>https://www.rosanelli.com/</v>
    <v>rosanelli.com</v>
    <v>en</v>
    <v>com</v>
    <v>1984</v>
    <v>null</v>
  </rv>
  <rv s="1">
    <v>The Tipsy Pig</v>
    <v>0</v>
    <v>The Tipsy Pig</v>
    <v>9</v>
    <v>Chestnut Street</v>
    <v/>
    <v>null</v>
    <v>San Francisco</v>
    <v>The Tipsy Pig, Tipsy Pig</v>
    <v>76b6cc5a-93e4-11eb-9937-4fab995bf8ff</v>
    <v/>
    <v>The Tipsy Pig</v>
    <v>Private</v>
    <v>United States</v>
    <v>US</v>
    <v>24.11.2019</v>
    <v/>
    <v>25</v>
    <v>Mac &amp; Cheese, Brunch &amp; Lunch, Beer Selection, Hospitality, Bars, Gastropubs, Leisure &amp; Tourism, Restaurant</v>
    <v>Popular gastropub dishing out American comfort food &amp; craft beer in rustic yet hip surroundings.</v>
    <v>https://www.facebook.com/TheTipsyPig/</v>
    <v>Dinner Service, Food and Beverage, Seasonal Gastropub Menu, Beer Selection, Brunch Services, Tipsy Classics, Gastro-tavern, Happy Hour Service, Home Away from Home, Night Bar Services</v>
    <v>The Tipsy Pig is an American Gastrotavern that offers a unique beer selection and an ever-changing seasonal gastro menu. It has been recognized as one of the Top 10 New Restaurants &amp; Top 100 Restaurants in the Bay Area by Michael Bauer. The restaurant is open for dinner seven days a week, with last seating available between 9:30pm - 10pm and brunch from Friday to Sunday at 11am. The bar is open late each night. The Pig has been featured on TLC's Food Buddha and has been included in Michael Bauer's Top 100 Bay Area Restaurants. The Tipsy Mac &amp; Cheese has been called "the best on the planet" by Patricia Unterman's SF Examiner Review and The Chronicle kitchen has broken down the recipe for the Tipsy's Mac &amp; cheese recipe.</v>
    <v>582201, 794101, 581201, 581101, 581401</v>
    <v>Bars / Taverns (No Live Entertainment / Dancing, Not in Hotel), Clubs - Private (Not Recreational), Restaurants (Liquor License - No Live Entertainment / Dancing), Restaurants (No Liquor License), Restaurants (Take Out / Delivery - No Table Service)</v>
    <v>https://www.instagram.com/thetipsypig/</v>
    <v>null</v>
    <v>5610</v>
    <v>Restaurants and mobile food service activities</v>
    <v>37.8002343</v>
    <v>http://www.linkedin.com/company/the-tipsy-pig</v>
    <v>-122.4400665</v>
    <v>Accommodation &amp; Food Services</v>
    <v>56.1</v>
    <v>Restaurants and mobile food service activities</v>
    <v>722511</v>
    <v>Full-Service Restaurants</v>
    <v/>
    <v/>
    <v>9082</v>
    <v>1</v>
    <v>+14152922300, +14156759876</v>
    <v>94123</v>
    <v>thepig@thetipsypigsf.com</v>
    <v>+14156759876</v>
    <v>California</v>
    <v>12300000</v>
    <v>Bustling gastropub serving comfort food</v>
    <v>FB-RN | Restaurants</v>
    <v>FB | Food &amp; Beverage</v>
    <v>FB.4 | Restaurants</v>
    <v>web servers: litespeed, font scripts: google font api, miscellaneous: http/3, cdn: google hosted libraries, javascript libraries: jquery - 1.4.2, analytics: google analytics</v>
    <v>https://twitter.com/tipsypig</v>
    <v>06.08.2024</v>
    <v>https://thetipsypigsf.com/</v>
    <v>thetipsypigsf.com</v>
    <v>en</v>
    <v>com</v>
    <v>0</v>
    <v>null</v>
  </rv>
  <rv s="1">
    <v>Jest Jewels</v>
    <v>0</v>
    <v>Jest Jewels</v>
    <v>9</v>
    <v>Union Street</v>
    <v/>
    <v>null</v>
    <v>San Francisco</v>
    <v>Jest Jewels</v>
    <v>a1d46574-93e4-11eb-b997-8dd98d09cf25</v>
    <v/>
    <v>Jest Jewels</v>
    <v>Private</v>
    <v>United States</v>
    <v>US</v>
    <v>23.11.2019</v>
    <v/>
    <v>15</v>
    <v>Fashion Jewelry, Hats &amp; Scarves, Fashion And Clothing, Beauty &amp; Spas, Fashion And Style, Retail Apparel and Fashion Brand, Contemporary Artists, Piercing, Luxury Jewelry, Collection Fabrics</v>
    <v>Best fashion jewelry and accessories in San Francisco and Bay Area. Trendy and designer jewelry, hats, scarves, festival wear, tunics, and custom jewelry.</v>
    <v>https://facebook.com/JestJewels</v>
    <v>Jewelry Retailer, Tunic Dresses, Exclusive Collections, Fashion Bags, Fashion Scarves, Festival Wear, Monogram Assortment, Monogram Collection, Bachelor/Bachelorette Parties, Gift Items, Clothing and Accessories Retailer Services</v>
    <v>Jest Jewels is a well-known company in the Bay Area that specializes in accessories. With 32 years of experience, they have become a popular destination for a wide range of trendy and affordable jewelry, scarves, hats, bags, tunics, and gifts. Their selection includes both classic and contemporary designs from renowned designers such as Tai, Sydney Evan, Chan Luu, Alex and Ani, Betsey Johnson, MZ Wallace, and more. They also offer a monogram collection and have their own exclusive collections sourced from France, Italy, Kenya, and India. Whether it's for a special occasion or a personal style, Jest Jewellers is dedicated to helping customers find the perfect pieces that reflect their desired style. Additionally, they offer customization services, ensuring that customers can request specific items upon request.</v>
    <v>387202, 387301, 517101, 517201, 569201</v>
    <v>Jewellery Manufacturing (Costume / Novelty), Jewellery Manufacturing (Watches / Precious Stones / Silver), Wholesale - Jewellery (Costume / Novelty), Wholesale - Jewellery / Precious Stones / Clocks / Watches / Silverware, Retail - Accessories (Belts / Scarves / Etc)</v>
    <v>null</v>
    <v>null</v>
    <v>4773, 4789, 4791, 4799, 9529</v>
    <v>Other retail sale of new goods in specialized stores, Retail sale via stalls and markets of other goods, Retail sale via mail order houses or via Internet, Other retail sale not in stores, stalls or markets, Repair of other personal and household goods</v>
    <v>37.79770604081633</v>
    <v>http://www.linkedin.com/company/jest-jewels</v>
    <v>-122.42997940816326</v>
    <v>Apparel, Accessories &amp; Footwear</v>
    <v>47.89, 47.91, 47.76, 47.77, 47.78, 47.99, 95.29, 95.25</v>
    <v>Retail sale via stalls and markets of other goods, Retail sale via mail order houses or via Internet, Retail sale of flowers, plants, seeds, fertilisers, pet animals and pet food in specialised stores, Retail sale of watches and jewellery in specialised stores, Other retail sale of new goods in specialised stores, Other retail sale not in stores, stalls or markets, Repair of other personal and household goods, Repair of watches, clocks and jewellery</v>
    <v>458310</v>
    <v>Jewelry Retailers</v>
    <v/>
    <v/>
    <v>7380, 8006, 8008, 8013, 8017, 8018, 8047</v>
    <v>1</v>
    <v>+14155638839</v>
    <v>94123</v>
    <v>null</v>
    <v>+14155638839</v>
    <v>California</v>
    <v>17800000</v>
    <v>Jest Jewels is a Bay Area legend for everything accessories.</v>
    <v>undefined | undefined</v>
    <v>undefined | undefined</v>
    <v>undefined | undefined</v>
    <v/>
    <v>https://twitter.com/jestjewels</v>
    <v>06.08.2024</v>
    <v>https://www.jestjewels.com/</v>
    <v>jestjewels.com</v>
    <v>null</v>
    <v>com</v>
    <v>1986</v>
    <v>null</v>
  </rv>
  <rv s="1">
    <v>Kara's Cupcakes</v>
    <v>0</v>
    <v>Kara's Cupcakes</v>
    <v>9</v>
    <v>Scott Street</v>
    <v/>
    <v>null</v>
    <v>San Francisco</v>
    <v>Kara's Cupcakes, Kara's Cupcakes Napa, Kara's Cupcakes Marina, Kara’s Cupcakes Palo Alto</v>
    <v>2ce04067-93e5-11eb-86dd-ffbd1b53140e</v>
    <v>Kara’s Cupcakes Incorporated</v>
    <v>Kara's Cupcakes</v>
    <v>Private</v>
    <v>United States</v>
    <v>US</v>
    <v>24.11.2019</v>
    <v>hello@karascupcakes.com, info@karascupcakes.com</v>
    <v>15</v>
    <v>Cups Cakes, Sweets &amp; Bakeries, Chocolate Chip Cookies, Gift Boxed, Bakeries, Sugar Cookies, Gluten Free, Vegan Cupcakes, Special Dietary Needs, Cakes &amp; Cupcakes</v>
    <v>Kara's Cupcakes... are made lovingly by hand each day, using the finest ingredients available in the Bay Area.</v>
    <v>https://www.facebook.com/karascupcakes/</v>
    <v>Food Retail, Food Manufacturing, Cupcakes, Organic Butter Cupcakes Manufacturer, Gluten-free Cupcakes, Nationwide Shipping, Bakery &amp; Desserts, Mobile Cupcake Van Service, Local Pickup/Delivery, Vegan or Gluten-free Cupcake Flavors, Monthly/season Favorites, Gift Boxed, Gluten-free Options, Hand-baked in Small Batches, Dessert Cafe, Cakes &amp; Cupcakes, Quick Visit, Handcrafted Cupcakes, Credit Card Payment, Organic and Sustainable Ingredients, Retail, Bakery and Confectionery Production, Local Ingredients, Signature Flavors, No-contact Delivery, In-store Pickup, Locally Sourced Ingredients, Wheelchair Accessible Entrance</v>
    <v>Kara's Cupcakes Napa is a bakery located in Napa, California, United States. The establishment specializes in offering a variety of organic cupcakes, including gluten-free options. The bakery operates in a stylish storefront and provides multiple services such as curbside pickup, delivery, in-store pickup, and takeout. It also supports various payment methods including credit and debit cards, as well as mobile NFC payments.</v>
    <v>543101, 542101, 205201, 506001, 205101</v>
    <v>Retail - Confectionary, Retail - Bakeries, Confectionery Manufacturing, Wholesale - Food (Dry and Canned Goods - No Dietary / Health Supplements), Baked Goods / Pasta Manufacturing</v>
    <v>https://www.instagram.com/karascupcakes/</v>
    <v>null</v>
    <v>4721</v>
    <v>Retail sale of food in specialized stores</v>
    <v>37.799804299999998</v>
    <v>http://www.linkedin.com/company/kara's-cupcakes</v>
    <v>-122.4412478</v>
    <v>Food &amp; Beverages</v>
    <v>47.22, 47.24, 47.29, 47.23, 47.21</v>
    <v>Retail sale of meat and meat products in specialised stores, Retail sale of bread, cakes, flour confectionery and sugar confectionery in specialised stores, Other retail sale of food in specialised stores, Retail sale of fish, crustaceans and molluscs in specialised stores, Retail sale of fruit and vegetables in specialised stores</v>
    <v>445291</v>
    <v>Baked Goods Retailers</v>
    <v/>
    <v/>
    <v>8017</v>
    <v>3</v>
    <v>+14155632220, +14155632253, +16503262253, +17072582253</v>
    <v>94123</v>
    <v>hello@karascupcakes.com</v>
    <v>+14155632253</v>
    <v>California</v>
    <v>25000000</v>
    <v>Sleek cafe doing fancy cupcakes made with local organic ingredients, including gluten-free options.</v>
    <v>FB-FR | Food Retailers &amp; Distributors</v>
    <v>FB | Food &amp; Beverage</v>
    <v>FB.3 | Food &amp; Beverage Retail</v>
    <v>cms: wordpress - 6.3.2, seo: yoast seo - 20.13, miscellaneous: rss, performance: priority hints, miscellaneous: webpack, security: recaptcha, wordpress plugins: yoast seo - 20.13, paas: amazon web services, payment processors: stripe - 3, analytics: google analytics - GA4, reverse proxies: nginx, widgets: elfsight, databases: mysql, miscellaneous: module federation, wordpress plugins: woocommerce - 8.0.2, javascript libraries: jquery - 3.7.0, cdn: amazon s3, ui frameworks: bootstrap - 3.3.5, miscellaneous: open graph, programming languages: php - 8.0.30, video players: vimeo, javascript libraries: jquery migrate - 3.4.1, javascript libraries: core-js - 2.6.5, ecommerce: cart functionality, javascript libraries: lodash - 1.13.6, blogs: wordpress - 6.3.2, accessibility: pojo.me, email: mailchimp, web servers: nginx, marketing automation: mailchimp, ecommerce: woocommerce - 8.0.2</v>
    <v>https://twitter.com/karascupcakes</v>
    <v>06.08.2024</v>
    <v>http://karascupcakes.com/</v>
    <v>karascupcakes.com</v>
    <v>en</v>
    <v>com</v>
    <v>2006</v>
    <v>null</v>
  </rv>
  <rv s="1">
    <v>Danielle San Francisco</v>
    <v>0</v>
    <v>Danielle San Francisco</v>
    <v>9</v>
    <v>Union Street</v>
    <v/>
    <v>null</v>
    <v>San Francisco</v>
    <v>Danielle San Francisco, Danielle San, Shopdaniellesf, Women's Clothing in San Francisco CA</v>
    <v>83fdd894-93e4-11eb-8ad6-7326edce8d21</v>
    <v/>
    <v>Danielle San Francisco</v>
    <v>Private</v>
    <v>United States</v>
    <v>US</v>
    <v>25.02.2020</v>
    <v/>
    <v>8</v>
    <v>Fashion And Clothing, Fashion Accessories, Fashion Jewelry, Cocktail Bar, Durable Goods, Personal Shopping, Watches And Accessories, Beauty &amp; Spas, Retail, Wine Bars</v>
    <v>Airy women's clothing boutique selling a curated mix of on-trend designer pieces for all occasions.</v>
    <v>https://facebook.com/shopdaniellesf</v>
    <v>Fashion Retailer, Home Accessories, Shopping Experience, Fashion Accessories, Specialized Clothing, Personalization Services, Clothing Boutique, Decorative Figurines, Modern Clothing Trends Boutique, High-end Chain Boutique, Trunk Shows, Womens Clothing Retailer, Art Exhibitions, Retail, Rich Fabrics and Textures, Marina Shop with Boutique, Curated Selection of Designer Pieces, Wrist Watches, Personalized Shopping Experience, Signed Books, Womens Fashion Boutique, Curated Collection, Fashion Specialty Store</v>
    <v>Danielle San Francisco is a specialty boutique located in the Cow Hollow neighborhood of San Francisco, founded by Danielle, who opened her store in 2003 and later relocated to Union Street. The boutique offers a wide range of specialty lines of magnificent clothes made of fine fabrics and textures, with a focus on emerging designers from Europe. Danielle's curated collections draw women from all over the city and beyond, and her loyal clientele has supported the boutique through the pandemic to ensure its survival. The store has a great selection of colors and styles to fit different personalities, and visitors love the bright, welcoming atmosphere. Danielle helps women broaden their view of what is possible with fashion by showing them extraordinary collections, and she is known for personalizing her products and putting combinations together that are both top fashions, comfortable and fit her clients' personalities. The shop also offers exclusive art exhibits, book signings, and trunk shows that speak to the taste of her clients.</v>
    <v>569401, 569301, 231001, 569501, 231101</v>
    <v>Retail - Clothing (Women's, no Children's), Retail - Clothing (Family, incl Children's), Clothing Manufacturing (Men's / Women's Wear), Retail - Clothing (Men's, no Children's), Clothing Manufacturing (Accessories / Misc)</v>
    <v>https://www.instagram.com/shopdaniellesf/</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37.7970775</v>
    <v>http://www.linkedin.com/company/danielle-san-francisco</v>
    <v>-122.4368097</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3</v>
    <v>+14154477779</v>
    <v>94123</v>
    <v>null</v>
    <v>+14154477779</v>
    <v>California</v>
    <v>13300000</v>
    <v>Clothhing boutique for women, classic contemporary, boutique marina, high end boutique</v>
    <v>CG-AA | Apparel, Accessories &amp; Footwear</v>
    <v>CG | Consumer Goods</v>
    <v>CG.1 | Apparel &amp; Textiles</v>
    <v>javascript libraries: jquery - 1.10.2, cdn: cdnjs, font scripts: google font api, miscellaneous: open graph, cms: tilda, security: ddos-guard, cdn: cloudflare</v>
    <v>null</v>
    <v>06.08.2024</v>
    <v>https://shopdaniellesf.com/</v>
    <v>shopdaniellesf.com</v>
    <v>en</v>
    <v>com</v>
    <v>2006</v>
    <v>null</v>
  </rv>
  <rv s="1">
    <v>Marina Counseling Center</v>
    <v>0</v>
    <v>Marina Counseling Center</v>
    <v>9</v>
    <v>Lombard Street</v>
    <v/>
    <v>null</v>
    <v>San Francisco</v>
    <v>Marina Counseling Center, Marina Counseling</v>
    <v>71821872-93e4-11eb-9937-4fab995bf8ff</v>
    <v/>
    <v>Marina Counseling Center</v>
    <v>Private</v>
    <v>United States</v>
    <v>US</v>
    <v>08.02.2020</v>
    <v>info@marinacounseling.com, calendar@marinacounseling.com</v>
    <v>48</v>
    <v>Counseling Center, Community Counseling, Psychotherapy, Affordable Counseling, Children &amp; Adolescents, Anxiety &amp; Depression, Individuals &amp; Couples, Mental Health Care, Therapy, Professional Counseling</v>
    <v>Holistic psychotherapy for individuals, couples, and families. At times we all need help sorting out life's complexities. At the Marina Counseling Center we offer professional, skilled, psychotherapy to address the challenges that life can bring. We are a non-profit, community, counseling center and training institute. We have offices in the Marina and Mission Districts of San Francisco. All of our therapists are Masters Degree level associates who are working to earn their hours towards licensure. We have provided effective, caring, affordable, counseling to the San Francisco community since 1982. - Our sliding scale fee is based on the need of each individual client - We have convenient daytime, evening and weekend appointments. - We work with adults, couples, families, and adolescents. The Marina Counseling Center is a supportive and inclusive environment.</v>
    <v>https://www.facebook.com/marinacounselingcenter/</v>
    <v>Non-profit Counseling Services, Holistic Therapy, Grief Counseling Services, Counseling for Individuals, Couples, and Families, Lgbtq Counseling, Holistic and Integrative Training Program, Individual Counseling, Depression Counseling, Community Counseling, Psychotherapy Services, Training Institute, Gender Identify Counseling Sessions, Low-cost Therapy, Counselt Counseling</v>
    <v>Marina Counseling Center is a non-profit, community counseling center and training institute located in San Francisco and the Bay Area. They offer effective and affordable counseling services for individuals, couples, and families, with a focus on grief, anxiety, depression, stress, Lgbtq, gender identification, children, teens, and adults. The center provides holistic psychotherapy and training for the next generation of mental health professionals. All therapists at the center are Masters Degree level associates who are working towards licensure and are supervised by a board licensed Marriage and Family therapist. Their mission is to provide high-quality, heart-centered, affordable, and accessible psychotherapy to diverse San Francisco/Bay Area communities.</v>
    <v>808501, 806201, 808001, 811101, 801601</v>
    <v>Social / Counselling / Consulting Services, Clinics - Not Otherwise Classified (No Doctors or Dentists Offices), Medical / Health Services - Not Otherwise Classified, Lawyers / Barristers / Solicitors, Dentists</v>
    <v>https://www.instagram.com/marinacounselingcenter/</v>
    <v>null</v>
    <v>8890</v>
    <v>Other social work activities without accommodation</v>
    <v>37.799567999999994</v>
    <v>http://www.linkedin.com/company/marina-counseling-center</v>
    <v>-122.4366632</v>
    <v>Health Care &amp; Social Assistance</v>
    <v>88.99, 88.91</v>
    <v>Other social work activities without accommodation n.e.c., Child day-care activities</v>
    <v>624190</v>
    <v>Other Individual and Family Services</v>
    <v/>
    <v/>
    <v>8864</v>
    <v>1</v>
    <v>+15104510662, +14155632137, +14158872589, +14159056264, +14156482644, +15105356200, +18059316044, +14157763109, +15106291641, +14155610230, +14152095332, +15104634592, +14153750532, +15103945065, +14152553737, +14158727465, +14152941812, +14158575472, +19252403771, +14153356678, +14156435600, +14159422459, +14152290500</v>
    <v>94123</v>
    <v>calendar@marinacounseling.com</v>
    <v>+14155632137</v>
    <v>California</v>
    <v>16300000</v>
    <v>Effective, affordable, counseling for individuals, couples, and families. Help with grief, anxiety, depression, and stress during the Corona Virus pandemic. children, teens, adults in San Francisco and the Bay Area</v>
    <v>HC-DY | Health Care Delivery</v>
    <v>HC | Health Care</v>
    <v>HC.3 | Health Care Providers</v>
    <v>javascript libraries: lodash, cdn: google cloud cdn, miscellaneous: rss, performance: priority hints, miscellaneous: webpack, issue trackers: sentry, javascript frameworks: react, security: hsts, cms: wix, miscellaneous: http/3, miscellaneous: module federation, miscellaneous: open graph, ssl/tls certificate authorities: sectigo, iaas: google cloud, blogs: wix, javascript libraries: polyfill</v>
    <v>null</v>
    <v>06.08.2024</v>
    <v>http://www.marinacounseling.com/</v>
    <v>marinacounseling.com</v>
    <v>en</v>
    <v>com</v>
    <v>1982</v>
    <v>null</v>
  </rv>
  <rv s="1">
    <v>GM Green</v>
    <v>0</v>
    <v>GM Green</v>
    <v>9</v>
    <v>Union Street</v>
    <v/>
    <v>null</v>
    <v>San Francisco</v>
    <v>GM Green</v>
    <v>def273fc-93e4-11eb-8e19-198fb02d6f96</v>
    <v>GM Green Real Estate Inc.</v>
    <v>GM Green</v>
    <v>Private</v>
    <v>United States</v>
    <v>US</v>
    <v>29.05.2020</v>
    <v/>
    <v>8</v>
    <v>Green Real Estate, Multi Family &amp; Commercial, Single-family Homes, Buyers &amp; Sellers, Real Estate, Multi Family Investing, Residential Properties, Home Buyer, Real Estate Services, Real Estate Appraisal</v>
    <v>Real estate brokerage serving San Francisco, Marin and greater Bay Area, providing Residential and Investment market expertise.</v>
    <v>https://www.facebook.com/GMGreenRealEstate/</v>
    <v>Residential Market Expertise, Real Estate Brokerage Services, Boutique Brokerage Services, Certified Appraisers in California, Residential Properties, Real Estate Planning, Multi-family Investment Properties</v>
    <v>GM Green Real Estate Inc is a real estate company that provides end-to-end services for home buyers, sellers, lessees, and investors in the Bay Area. With 75 years of combined experience and an extensive professional network, the company offers best-in-class service and uses new real estate tech tools to give clients a competitive edge. They specialize in single-family and residential properties, multi-family, and commercial properties in San Francisco, Marin County, and Sonoma County. The company is led by George, a San Francisco native and former competitive 10,000-meter runner, who is affiliated with various communities and associations.</v>
    <v/>
    <v/>
    <v>null</v>
    <v>null</v>
    <v>6820</v>
    <v>Real estate activities on a fee or contract basis</v>
    <v>37.797982599999997</v>
    <v>http://www.linkedin.com/company/gm-green-real-estate-inc.</v>
    <v>-122.42961080000001</v>
    <v>Real Estate</v>
    <v>68.31, 68.32</v>
    <v>Real estate agencies, Management of real estate on a fee or contract basis</v>
    <v>531210</v>
    <v>Offices of Real Estate Agents and Brokers</v>
    <v/>
    <v/>
    <v>8721</v>
    <v>10</v>
    <v>+14156086485, +14158191291, +14159236999</v>
    <v>94123</v>
    <v>ggreen@gmgreen.com</v>
    <v>+14158191291</v>
    <v>California</v>
    <v>32400000</v>
    <v>Founded in 1992, GM Green Real Estate is a boutique brokerage specializing in residential properties in San Francisco, Marin, and Sonoma Counties as well as multi-family investment properties in the San Francisco Bay Area region.</v>
    <v>IF-RS | Real Estate Services</v>
    <v>IF | Infrastructure</v>
    <v>IF.3 | Real Estate</v>
    <v>ecommerce: squarespace commerce - 7.1, performance: priority hints, miscellaneous: webpack, security: recaptcha, javascript frameworks: stimulus, issue trackers: sentry, security: hsts, javascript libraries: core-js - 3.26.0, miscellaneous: module federation, javascript libraries: modernizr - 2.8.3, javascript libraries: lodash - 4.17.21, miscellaneous: open graph, cms: squarespace - 7.1, ecommerce: cart functionality, javascript libraries: yui - 3.17.2, font scripts: typekit - 1.21.0</v>
    <v>null</v>
    <v>06.08.2024</v>
    <v>https://www.gmgreen.com/</v>
    <v>gmgreen.com</v>
    <v>en</v>
    <v>com</v>
    <v>1992</v>
    <v>null</v>
  </rv>
  <rv s="1">
    <v>INSTITUTE FOR THE ADVANCEMENT OF PSYCHOTHERAPY</v>
    <v>0</v>
    <v>INSTITUTE FOR THE ADVANCEMENT OF PSYCHOTHERAPY</v>
    <v>9</v>
    <v>Fillmore Street</v>
    <v/>
    <v>null</v>
    <v>San Francisco</v>
    <v>Institute for the Advancement of Psychotherapy</v>
    <v>9280e744-93e4-11eb-be3a-7f925cb94351</v>
    <v>INSTITUTE FOR THE ADVANCEMENT OF PSYCHOTHERAPY - Institute</v>
    <v>INSTITUTE FOR THE ADVANCEMENT OF PSYCHOTHERAPY</v>
    <v>Private</v>
    <v>United States</v>
    <v>US</v>
    <v>24.11.2019</v>
    <v>info@sfiap.com</v>
    <v>25</v>
    <v>Family Therapy, Marriage And Family, Group Practices, Motivational Interviewing, Cognitive Behavioral Therapy, Mental Health, Community Counseling, Insurance And Payments, Emotionally Focused Couples Therapy, Cognitive Behavioral Therapy Cbt</v>
    <v>At the Institute for the Advancement of Psychotherapy, we provide cutting edge treatment, research, and training in the field of psychology. Our centers are conveniently located in San Francisco, Marin, the East Bay, the Peninsula, the South Bay and Anywhere in California via Zoom. Therapy On the Cutting Edge is a podcast with hour long interviews of clinicians that are creating, innovating, researching, developing, and perfecting treatments for clients. Since each clinician was established and experienced, they all decided to keep their own offices, and create a hybrid group practice where they could see clients in their own offices, and come together to discuss cases and research. Sutton started IAP's first clinic, the Bay Area Center for ADHD, which grew out of a collaboration of psychiatrists, psychologists, marriage and family therapists, educational therapists, and educators dedicated to helping children and adults with ADHD. Sutton started Bay Area Community Counseling, in order to provide low fee services to clients who could not afford the full fee, expert clinicians of IAP.</v>
    <v>https://www.facebook.com/sfiap09/</v>
    <v>Cognitive Behavioral Therapy Training, Treatment and Training, Cutting-edge Treatments, Research and Development, Research Services, Healthcare Services, Training Services, Psychotherapy Services, Psychotherapy, Training Programs for Psychologists</v>
    <v>The Institute for the Advancement of Psychotherapy is a medical clinic and psychological service provider located in San Francisco, California, United States.</v>
    <v>729201, 801301, 808501, 811101, 599001</v>
    <v>Photographers' Studios (Incl Away from Premises), Psychiatrists, Social / Counselling / Consulting Services, Lawyers / Barristers / Solicitors, Retail - Not Otherwise Classified</v>
    <v>https://www.instagram.com/iap_sfbayarea/</v>
    <v>null</v>
    <v>8690</v>
    <v>Other human health activities</v>
    <v>37.7981847</v>
    <v>https://www.linkedin.com/company/sfiap</v>
    <v>-122.4359223</v>
    <v>Health Care &amp; Social Assistance</v>
    <v>86.9</v>
    <v>Other human health activities</v>
    <v>621330</v>
    <v>Offices of Mental Health Practitioners (except Physicians)</v>
    <v/>
    <v/>
    <v>8832</v>
    <v>1</v>
    <v>+14154486513, +14154885781, +14155470241, +14156175932</v>
    <v>94123</v>
    <v>info@sfiap.com</v>
    <v>+14156175932</v>
    <v>California</v>
    <v>14900000</v>
    <v>An introduction to how the Institute for the Advancement of Psychotherapy started in 2009 by Dr. Sutton and Jim Keim. The start of the Bay Area Community Counseling in 2011is also highlighted.</v>
    <v>HC-DY | Health Care Delivery</v>
    <v>HC | Health Care</v>
    <v>HC.3 | Health Care Providers</v>
    <v>miscellaneous: babel, javascript libraries: jquery ui - 1.11.4, javascript libraries: fancybox - 2.1.0, advertising: linkedin ads, maps: google maps, javascript libraries: lodash - 1.8.3, security: recaptcha, video players: videojs, javascript frameworks: mustache - 2.1.3, databases: mysql, analytics: snowplow analytics, miscellaneous: open graph, iaas: snowplow analytics, javascript libraries: scrollreveal, javascript libraries: hammer.js - 2.0.4, javascript libraries: core-js - 2.6.12, video players: vimeo, web servers: apache http server, analytics: linkedin insight tag, email: constant contact, javascript libraries: jquery - 1.8.3, video players: mediaelement.js - 2.9.5, analytics: google analytics - UA, programming languages: php, font scripts: typekit - 1.21.0, cms: weebly, marketing automation: constant contact</v>
    <v>https://twitter.com/BayAreaIAP</v>
    <v>06.08.2024</v>
    <v>https://www.sfiap.com/</v>
    <v>sfiap.com</v>
    <v>en</v>
    <v>com</v>
    <v>2009</v>
    <v>null</v>
  </rv>
  <rv s="1">
    <v>Upscale Construction</v>
    <v>0</v>
    <v>Upscale Construction</v>
    <v>9</v>
    <v>Union Street</v>
    <v/>
    <v>null</v>
    <v>San Francisco</v>
    <v>Upscale Construction</v>
    <v>0f8f8575-93e5-11eb-91fb-73d498260b10</v>
    <v>Upscale Construction Inc.</v>
    <v>Upscale Construction</v>
    <v>Private</v>
    <v>United States</v>
    <v>US</v>
    <v>05.12.2019</v>
    <v>info@upscaleconstruction.com</v>
    <v>65</v>
    <v>General Contracting Services, Construction Jobs, Vendors &amp; Subcontractors, Design &amp; Development, Business &amp; Development, Estate And Home, The Construction Process, Custom Home Builds, Construction, Quality Control</v>
    <v>Upscale Construction is a Bay Area general contracting company that believes the building process can be made both memorable and positive.</v>
    <v>https://www.facebook.com/upscaleconstructionsf/</v>
    <v>General Contracting Services, Refined Craft, Construction Project Management, Construction Services, Compelling Architecture, New Homes, Construction Crew Services, Quality Control, Subcontractor/vendor Field Management, Quality Craftsmanship, The Construction Process, Skilled Craftsmen, Design and Construction Services, Senior Services, Custom Renovation, Estate Projects, Project Oversight</v>
    <v>Upscale Construction is a general contracting company based in the Bay Area. They aim to provide a memorable and positive building experience for their clients and architects. The company is known for their collaborative spirit and clear open communication. They specialize in merging refined craftsmanship with compelling architecture in all their projects, ranging from small custom renovations to new homes and estate projects.</v>
    <v>181101, 181102, 641409, 181201, 183003</v>
    <v>Construction - Residential New (Singles / Semis), Renovation - Residential (Singles / Semis / Townhouses), Project Managers (Construction), Construction - Residential New (Townhouses / Apartments / Condos) - low rise - 3 stories or less, Renovation - Commercial - low rise - 3 stories or less</v>
    <v>https://www.instagram.com/upscale_construction/</v>
    <v>null</v>
    <v>4100, 4290</v>
    <v>Construction of buildings, Construction of other civil engineering projects</v>
    <v>37.797062699999991</v>
    <v>https://www.linkedin.com/company/upscale-construction</v>
    <v>-122.4346851</v>
    <v>Construction</v>
    <v>41.1, 41.2, 42.99, 42.91</v>
    <v>Development of building projects, Construction of residential and non-residential buildings, Construction of other civil engineering projects n.e.c., Construction of water projects</v>
    <v>236220</v>
    <v>Commercial and Institutional Building Construction</v>
    <v>236115</v>
    <v>New Single-Family Housing Construction (except For-Sale Builders)</v>
    <v>5402, 5403, 5606</v>
    <v>1</v>
    <v>+14155633950, +14155637550, +17074811155</v>
    <v>94123</v>
    <v>info@upscaleconstruction.com</v>
    <v>+14155637550</v>
    <v>California</v>
    <v>20300000</v>
    <v>Experience quality craftsmanship and brilliant execution...</v>
    <v>IF-EN | Engineering &amp; Construction Services</v>
    <v>IF | Infrastructure</v>
    <v>IF.2 | Infrastructure</v>
    <v>javascript libraries: jquery, reverse proxies: nginx, web servers: nginx, web servers: openresty</v>
    <v>https://twitter.com/upscaleco</v>
    <v>06.08.2024</v>
    <v>http://upscaleconstruction.com/</v>
    <v>upscaleconstruction.com</v>
    <v>en</v>
    <v>com</v>
    <v>1995</v>
    <v>null</v>
  </rv>
  <rv s="1">
    <v>Odetta</v>
    <v>0</v>
    <v>Odetta</v>
    <v>9</v>
    <v>North Point Street</v>
    <v/>
    <v>null</v>
    <v>San Francisco</v>
    <v>Odetta</v>
    <v>a1e77822-93e4-11eb-a33a-a3dfba582839</v>
    <v>Odetta Inc.</v>
    <v>Odetta</v>
    <v>Private</v>
    <v>United States</v>
    <v>US</v>
    <v>25.02.2020</v>
    <v>support@odetta.ai</v>
    <v>140</v>
    <v>Data Annotation Services, Web Research Services, Machine Learning Services, Machine Learning Solutions, Sales And Marketing, Operations &amp; Bookkeeping, Data Cleaning, Machine Learning, Social Media Management Services, Accounts Payable And Receivable</v>
    <v>We are best known for our sharp research skills for lead generation, candidate sourcing and data labeling. Used and trusted by and 350+ Tech Companies on 2,000+ projects, saving entrepreneurs 200,000+ hours already, powered by (and empowering) 350+ women globally. Our online portal assigns, manages and quality controls the output leveraging our world-class operations and top talent across the globe. We match the skills required against our talent pool based on credentials, ratings, and availability to build the best team. Delegate your key growth processes like lead generation, web research, outreach, and follow-up. Delegate your key recruiting processes like candidate sourcing, interviewing, onboarding and follow-up.</v>
    <v>https://www.facebook.com/OdettaInc/</v>
    <v>Candidate Data Sourcing, Automated Assembly Lines, Data Cleaning and Machine Learning Services, Technology-enabled Business Process Outsourcing, Virtual Teams, Saas Platform for Data Management, Digital Library of Work Product Templates, Data Research, Classification, Prospecting, and Labeling, 100% Quality Assurance, Labeling Services, Recruiting Data Management, Lead Generation Services, Hard-to-automate Tasks, Fully Managed Workflow, Asynchronous-first Approach, Data Collection and Classification Services, Team Building, Workforce Management, Quality-assurance Mechanism, Database Sourcing, Enrichment, and Management, Data Workflow Outsourcing Services, Digital Task Management, Process Planning</v>
    <v>Odetta is a data management company that offers a simple five-step SaaS platform to take digital tasks off your hands and get them done by world-class talent across the globe. They specialize in Sales &amp; Marketing, Data Cleaning &amp; Machine Learning, Recruiting, Operations &amp; Bookkeeping, and Data Categorization. Their online portal allows you to outsource your data work flows to a dedicated data manager who breaks the task into a process plan, builds a team, and runs 100% quality assurance. Odetta is best known for their sharp research skills for lead generation, candidate sourcing, and data labeling. They match the skills required against their talent pool based on credentials, ratings, and availability to build the best team. Multiple parts of data are worked on simultaneously, and your Account Manager and Quality Control team ensure that high performance and output standards are maintained.</v>
    <v>740501, 891801, 641401, 891802, 641403</v>
    <v>Employment Agencies, Software Developers (Pre-Packaged), Management Consultants, Software Developers (Custom), Operations Consultants</v>
    <v>https://www.instagram.com/odettainc/</v>
    <v>null</v>
    <v>6311, 7420</v>
    <v>Data processing, hosting and related activities, Photographic activities</v>
    <v>0</v>
    <v>https://www.linkedin.com/company/odettainc</v>
    <v>0</v>
    <v>IT&amp;C Services</v>
    <v>74.2, 63.11</v>
    <v>Photographic activities, Data processing, hosting and related activities</v>
    <v>518210</v>
    <v>Computing Infrastructure Providers, Data Processing, Web Hosting, and Related Services</v>
    <v>541860</v>
    <v>Direct Mail Advertising</v>
    <v>8803</v>
    <v>1</v>
    <v/>
    <v>94123</v>
    <v>support@odetta.ai</v>
    <v>null</v>
    <v>California</v>
    <v>47296204</v>
    <v>Odetta takes digital tasks off your hand and get it done by world-class talent across the globe using our simple five-step SaaS platform. Once we receive your request, our online portal budgets, assigns, manages and quality controls the output.</v>
    <v>TC-SI | Software &amp; IT Services</v>
    <v>TC | Technology &amp; Communications</v>
    <v>TC.1 | Technology</v>
    <v>miscellaneous: rss, advertising: linkedin ads, miscellaneous: webpack, security: recaptcha, javascript frameworks: stimulus, issue trackers: sentry, a/b testing: google optimize, font scripts: google font api, security: hsts, javascript libraries: jquery - 3.4.1, ecommerce: squarespace commerce - 7, javascript libraries: core-js - 3.26.0, javascript libraries: mobx, miscellaneous: module federation, analytics: facebook pixel - 2.9.134, javascript libraries: modernizr - 2.8.3, javascript libraries: lodash - 4.17.21, cms: squarespace - 7, cdn: google hosted libraries, miscellaneous: open graph, analytics: crazy egg, analytics: linkedin insight tag, javascript libraries: yui - 3.17.2, analytics: google analytics - UA, font scripts: typekit - 1.21.0</v>
    <v>https://twitter.com/OdettaInc</v>
    <v>06.08.2024</v>
    <v>http://odetta.ai/</v>
    <v>odetta.ai</v>
    <v>en</v>
    <v>ai</v>
    <v>2018</v>
    <v>https://www.youtube.com/channel/UCucBwyiopYX8Njb9JyA8flQ</v>
  </rv>
  <rv s="1">
    <v>Palm House</v>
    <v>0</v>
    <v>Palm House</v>
    <v>9</v>
    <v>Union Street</v>
    <v/>
    <v>null</v>
    <v>San Francisco</v>
    <v>Palm House, Palm House in San Francisco CA, Palm House - Restaurant in San Francisco CA</v>
    <v>fe24c026-93e4-11eb-b5f6-816dd10ac7b0</v>
    <v/>
    <v>Palm House</v>
    <v>Private</v>
    <v>United States</v>
    <v>US</v>
    <v>24.11.2019</v>
    <v/>
    <v>21</v>
    <v>Specials &amp; Events, Custom Catering, Gifts &amp; Shop, Catering Menu, Culinary Adventures, Dining Areas, Cocktails, Cocktail Bar, Entertainment/entertainment, Comfort Food</v>
    <v>We're serving up good vibes, vibrant cal-tropic fare and vacation drinks. Our menus tap the spice trail, infusing heat and bold flavors to create a transportive experience under the city's oldest palm tree. Palm House is the staycation destination of San Francisco serving tropical food and vacation drinks. Housed in the original 1854 dairy farmhouse where Cow Hollow derives its name and situated behind the second oldest palm tree in San Francisco, Palm House evokes a bygone era of tropical leisure. Palm House invites you to experience its bold flavors, tropical eats, quixotic drinks, and humble service in the spirit of the old adage, "It's happy hour somewhere.". Anywhere there's a palm tree is fair sights for our culinary adventures. Our beverage program is a playful exploration of vacation-inspired cocktails designed to transport you to the beach.</v>
    <v>https://facebook.com/palmhousesf</v>
    <v>Tropical Drinks, Patio Dining, Patio Reservations, Food and Beverage, Tropical Island Theme Dining Experience, Private Events Hosting, Sunlit Open Dining Areas, Frozen Cocktail Bites, Caribbean Cuisine, Catering Services, Restaurant Services, Tropical Theme, Cal-tropical Cuisine</v>
    <v>Palm House is a restaurant located in San Francisco, California that specializes in serving tropical food and vacation drinks. The restaurant is situated behind the second oldest palm tree in SanFrancisco and offers a transportive experience under the city's oldest palm. The beverage program is a playful exploration of vacation-inspired cocktails designed to transport customers to the beach. PalmHouse also offers catering services and has sunlit dining areas and a patio for gatherings.</v>
    <v>581402, 581201, 581101, 581401, 730101</v>
    <v>Restaurants (Food Court / Food Truck / Food Cart - No Canteen Trucks), Restaurants (Liquor License - No Live Entertainment / Dancing), Restaurants (No Liquor License), Restaurants (Take Out / Delivery - No Table Service), Restaurant Cooking / Exhaust Systems Maintenance / Cleaning</v>
    <v>https://www.instagram.com/palmhousesf/</v>
    <v>null</v>
    <v>5610</v>
    <v>Restaurants and mobile food service activities</v>
    <v>37.797635799999995</v>
    <v>http://www.linkedin.com/company/palm-house</v>
    <v>-122.4328896</v>
    <v>Accommodation &amp; Food Services</v>
    <v>56.1</v>
    <v>Restaurants and mobile food service activities</v>
    <v>722511</v>
    <v>Full-Service Restaurants</v>
    <v>722410</v>
    <v>Drinking Places (Alcoholic Beverages)</v>
    <v>9082</v>
    <v>2</v>
    <v>+14154004355, +14157499959</v>
    <v>94123</v>
    <v>jazlyn@palmhousesf.com</v>
    <v>+14157499959</v>
    <v>California</v>
    <v>13600000</v>
    <v>Palm House in San Francisco, CA. Call us at (415) 749-9959. Check out our location and hours, and latest menu with photos and reviews.</v>
    <v>FB-RN | Restaurants</v>
    <v>FB | Food &amp; Beverage</v>
    <v>FB.4 | Restaurants</v>
    <v>javascript frameworks: jss, programming languages: typescript, web frameworks: ruby on rails, rich text editors: froala editor, miscellaneous: webpack, javascript libraries: loadable-components, issue trackers: sentry, javascript frameworks: react, programming languages: ruby, programming languages: graphql, rum: cloudflare browser insights, cms: popmenu, ui frameworks: mui, miscellaneous: module federation, analytics: snowplow analytics, development: jss, reservations &amp; delivery: popmenu, miscellaneous: open graph, iaas: snowplow analytics, font scripts: font awesome, javascript libraries: apollo, paas: heroku, ecommerce: cart functionality, analytics: cloudflare browser insights, javascript libraries: jquery, cdn: cloudflare, security: cloudflare bot management, analytics: google analytics</v>
    <v>null</v>
    <v>06.08.2024</v>
    <v>https://www.palmhousesf.com/</v>
    <v>palmhousesf.com</v>
    <v>en</v>
    <v>com</v>
    <v>0</v>
    <v>null</v>
  </rv>
  <rv s="1">
    <v>Csjones</v>
    <v>0</v>
    <v>Csjones</v>
    <v>9</v>
    <v>4th Avenue</v>
    <v/>
    <v>null</v>
    <v>York</v>
    <v>Csjones, C S Jones</v>
    <v>020d6c01-93e5-11eb-a746-fdabd18be9c6</v>
    <v>C S Jones Inc., CS Jones Insurance Agency Inc.</v>
    <v>Csjones</v>
    <v>Private</v>
    <v>United States</v>
    <v>US</v>
    <v>05.12.2019</v>
    <v/>
    <v>15</v>
    <v>Business Insurance, Life Insurance, Home Insurance, Insurance Agencies, Auto Insurance, Insurance Services, Insurance Solution, Life Insurance Options, Insurance Quotes, Financial Wellness</v>
    <v>C S Jones Inc. is a dedicated independent agency offering a comprehensive suite of insurance products. We prioritize safeguarding what matters most to you, providing unmatched protection for your family, home, business, and auto. We specialize in customized coverage for family, home, business, and auto, acknowledging the uniqueness of each client's individual situation. With a deep understanding of insurance intricacies, we're poised to navigate you through the process of finding the coverage that works for you, guaranteeing clarity and confidence in your decisions. We're more than just an insurance provider; we're a helping hand you can rely on. Keep your business secure with unmatched coverage, tailored to meet a wide range of industry needs. Ensure the protection your loved ones' financial well-being with customizable life insurance options. Trust in C S Jones Inc. for our deep industry knowledge, competitive rates, and unwavering commitment to securing your business's future and prosperity.</v>
    <v>https://www.facebook.com/CSJones-Inc-Insurance-Services-Agency-1394528557452256/</v>
    <v>Insurance Policy Servicing, Insurance Agencies, Comprehensive Insurance Products, Home Insurance, Independent Insurance Agency Services, Auto Insurance Coverage Options, Workers Compensation Insurance, Auto Insurance, Health Insurance, Claims Assistance, Insurance Services, Insurance Coverage Customization, Life Insurance</v>
    <v>C S Jones Inc. Insurance Services Agency is a company based in York, Alabama, United States. It operates as an insurance agency, offering services in various types of insurance, including auto, health, and life insurance.</v>
    <v>641201, 891702, 891202, 891701, 631001</v>
    <v>Insurance Agents / Brokers / Adjusters, Inspection Services - Not Otherwise Classified, Home Inspection Services, Insurance Inspection Services, Insurance Companies</v>
    <v>null</v>
    <v>null</v>
    <v>6622</v>
    <v>Activities of insurance agents and brokers</v>
    <v>32.487864999999999</v>
    <v>http://www.linkedin.com/company/c-s-jones</v>
    <v>-88.299290299999996</v>
    <v>Finance &amp; Insurance</v>
    <v>66.22</v>
    <v>Activities of insurance agents and brokers</v>
    <v>524210</v>
    <v>Insurance Agencies and Brokerages</v>
    <v/>
    <v/>
    <v>8720, 8723</v>
    <v>1</v>
    <v>+12053925509, +12056521345</v>
    <v>36925</v>
    <v>csjonesinc@yahoo.com</v>
    <v>+12053925509</v>
    <v>Alabama</v>
    <v>10200000</v>
    <v>C S Jones Inc covering all of your personal and business needs. Our convenient website allows you to request insurance quotes twenty-four hours a day. Our valued customers can also service their policies at anytime, day or night, at</v>
    <v>FN-IN | Insurance</v>
    <v>FN | Financials</v>
    <v>FN.3 | Insurance</v>
    <v>miscellaneous: rss, performance: priority hints, miscellaneous: webpack, security: recaptcha, security: hsts, reverse proxies: nginx, performance: lozad.js, javascript libraries: mobx, javascript libraries: lozad.js, analytics: snowplow analytics, javascript libraries: jquery - 3.7.0, miscellaneous: open graph, iaas: snowplow analytics, cms: duda, javascript libraries: jquery migrate - 3.3.2, page builders: duda, web servers: nginx</v>
    <v>null</v>
    <v>31.07.2024</v>
    <v>http://www.csjonesinc.com/</v>
    <v>csjonesinc.com</v>
    <v>en</v>
    <v>com</v>
    <v>0</v>
    <v>null</v>
  </rv>
  <rv s="1">
    <v>mThink LLC.</v>
    <v>0</v>
    <v>mThink LLC.</v>
    <v>9</v>
    <v>Fillmore Street</v>
    <v/>
    <v>null</v>
    <v>San Francisco</v>
    <v/>
    <v>fd014ec4-93e4-11eb-8474-3bbe2d07207d</v>
    <v>mThink LLC.</v>
    <v>mThink LLC.</v>
    <v>Private</v>
    <v>United States</v>
    <v>US</v>
    <v>24.11.2019</v>
    <v>editor@mthink.com, info@mthink.com, info@mthink.com.com</v>
    <v>3</v>
    <v>Performance Marketing, Affiliate Networks, Content Marketer, Content Strategies, Digital Marketing Company, Media Strategy, Affiliate Marketing, Digital Media Solutions, Digital Strategy, Media Buys</v>
    <v>MThink is a leading interactive marketing services and information company with particular emphasis on social and performance marketing. We have published the magazine of the online performance marketing industry, "Revenue", since 2003. mThink's Blue Book Guide to Performance Networks and Exchanges, and the related Blue Book Top 20 Networks Awards are based on the largest annual research program in the industry. We leverages our in-depth knowledge of online performance marketing on behalf of a wide range of clients, including app developers and companies in the financial services, health and beauty, computer games, travel and men's interest verticals.</v>
    <v>https://www.facebook.com/mthinkagency/</v>
    <v>Blue Book Rankings, Media Buying Services, Annual Study Program, Facebook Marketing Services, Customer Acquisition, Interactive Marketing Services, Public Relations, Blue Books Top 20 Networks Awards, Thought Leadership Services, Digital Strategy Services, Blue Book Guide to Performance Networks, Mobile and Social Marketing Services Provider, Direct Response Services, Information Services, Performance Marketing Services, Webinars and Videos, Online Performance Marketing Magazine, Performance Social Marketing Services, Interactive Marketing Agency Services</v>
    <v>MThink is a prominent interactive marketing services and information company that specializes in social and performance marketing. Since 2003, they have been publishing the magazine "Revenue" for the online performance marketing industry. They are known for their Blue Book Guide to Performance Networks and Exchanges, which includes the Blue Book Top 20 Networks Awards, which are based on the largest annual research program in the industry. MThink serves a diverse range of clients, including app developers and companies in industries such as financial services, health and beauty, computer games, travel, and men's interest.</v>
    <v>641401, 641403, 641411, 641405, 641101</v>
    <v>Management Consultants, Operations Consultants, Information Technology Consultants, Marketing Consultants, Accountants / Auditors</v>
    <v>null</v>
    <v>null</v>
    <v>7310</v>
    <v>Advertising</v>
    <v>37.797764699999995</v>
    <v>http://www.linkedin.com/company/mthink</v>
    <v>-122.4358639</v>
    <v>Advertising &amp; Marketing</v>
    <v>73.11, 73.12</v>
    <v>Advertising agencies, Media representation</v>
    <v>541870</v>
    <v>Advertising Material Distribution Services</v>
    <v/>
    <v/>
    <v>9554</v>
    <v>2</v>
    <v>+14154200835, +14157870250</v>
    <v>94123</v>
    <v>info@mthink.com</v>
    <v>+14154200835</v>
    <v>California</v>
    <v>10000000</v>
    <v>With mThink Blue Book sell more product, acquire new customers and monetize traffic with the top performance marketing networks.</v>
    <v>SV-AD | Advertising &amp; Marketing</v>
    <v>SV | Services</v>
    <v>SV.1 | Media</v>
    <v>javascript libraries: jquery migrate - 1.4.1, seo: yoast seo - 14.0, font scripts: twitter emoji (twemoji) - 12.1.3, font scripts: google font api, analytics: google analytics - GA4, advertising: google publisher tag, wordpress plugins: profilepress - 3.2.9, databases: mysql, javascript libraries: select2, wordpress plugins: draftpress hfcm, miscellaneous: open graph, web servers: apache http server, javascript libraries: jquery - 1.12.4, blogs: wordpress - 5.3.15, tag managers: google tag manager, cms: wordpress - 5.3.15, email: mailchimp, wordpress plugins: yoast seo - 14.0, programming languages: php, marketing automation: mailchimp, marketing automation: sharpspring - 1.1.1</v>
    <v>null</v>
    <v>30.07.2024</v>
    <v>https://mthink.com/</v>
    <v>mthink.com</v>
    <v>en</v>
    <v>com</v>
    <v>1996</v>
    <v>null</v>
  </rv>
  <rv s="1">
    <v>Saints Capital</v>
    <v>0</v>
    <v>Saints Capital</v>
    <v>9</v>
    <v>Union Street</v>
    <v/>
    <v>null</v>
    <v>San Francisco</v>
    <v>Saints Capital, Saints Capital media Venture</v>
    <v>91a02438-93e4-11eb-b4a6-27899be4e45d</v>
    <v>Volpe Brown Whelan &amp; Co.</v>
    <v>Saints Capital</v>
    <v>Private</v>
    <v>United States</v>
    <v>US</v>
    <v>24.11.2019</v>
    <v>info@saintscapital.com</v>
    <v>15</v>
    <v>Private Equity &amp; Venture Capital, Investment Firms, Venture Capital Funds, Financial Institutions &amp; Banks, Institutional Investor, Hedge Fund, Venture Capital, Venture Funding, Private Equity, Telecommunications Equipment</v>
    <v>SAINTS IS A LEADING DIRECT SECONDARY FIRM Saints buys shares of private companies held by venture capital and private equity funds, founders and early employees, and institutional investors. Saints is an investment firm dedicated to providing liquidity to investors in private companies. Since 2000, Saints has provided liquidity to General Partners and their Limited Partners in Venture Capital and Private Equity funds, to founders and early employees of venture-capital backed companies, and to financial institutions (banks, hedge funds and corporations) who have portfolios of private investments that they have wanted to sell. A direct secondary refers to the buying and selling of an investor's ownership in a privately held, frequently venture capital or private equity backed company. Distinct from the limited partner secondary market, the direct secondary market is characterized by a transfer of a directly held ownership interest in a company rather than a transfer of a fund interest or indirect ownership stake.</v>
    <v>null</v>
    <v>Secondary Markets Services, Liquidities for Founders and Early Employees, Liquidity Provider for Private Investments, Private Liquidity and Investments, Flexible Capital Solutions for Private Investments, Flexible Capital Solutions, Liquid Hedge Funds, Private Limited Company Liquidation Services, Telecommunications Equipment, Direct Acquisition of Illiquid Assets, Cash Exit for Existing Investors, Secondary Market Execution, Equity Stakes in Growth Prospects, Aerospace, Financial Services, Investment Firms, Transaction Structuring, Flexibility in Deals and Structured Transactions, Liquidity for Side-pocket Funds, Buyout Stakes, Cleantech Company, Upside Sharing, Liquidity Providers, Business Services, Fund Restructurings</v>
    <v>Saints Capital is a $1 billion investment firm that specializes in providing flexible capital solutions to investors in private companies. As a leading direct secondary firm, Saints buys shares of private companies held by Venture Capital and Private Equity funds, founders and early employees, and institutional investors. With over 20 years of experience and a track record of investing in more than 150 companies, Saints is the oldest direct secondary investor in the industry. The firm prides itself on being honest with sellers about pricing and offering flexibility in structured transactions to meet the needs of sellers, often including loans, deferred payments, or upside sharing. Saints provides liquidity to venture capital funds, venture funds with insufficient reserve capital to support their portfolio, founders, early employees in companies with extended exit timelines, and hedge funds seeking liquidity for side-pocket funds.</v>
    <v>864401, 641501, 399101, 529101, 641301</v>
    <v>Community / Civic / Special Interest Groups (Non-Medical), Financial Planners / Advisors, Building Owner - Multiple Occupancy - Mixed-Use Commercial, Building Owner - Multiple Occupancy - Retail (Not Enclosed Mall), Mortgage Brokers / Loan Correspondents</v>
    <v>null</v>
    <v>null</v>
    <v>6810, 6499</v>
    <v>Real estate activities with own or leased property, Other financial service activities, except insurance and pension funding activities, n.e.c.</v>
    <v>37.797637000000002</v>
    <v>http://www.linkedin.com/company/saints-capital</v>
    <v>-122.43253299999998</v>
    <v>Finance &amp; Insurance</v>
    <v>68.1, 68.2, 64.99</v>
    <v>Buying and selling of own real estate, Rental and operating of own or leased real estate, Other financial service activities, except insurance and pension funding n.e.c.</v>
    <v>523910</v>
    <v>Miscellaneous Intermediation</v>
    <v/>
    <v/>
    <v>8742</v>
    <v>2</v>
    <v>+14157732080</v>
    <v>94123</v>
    <v>info@saintscapital.com</v>
    <v>+14157732080</v>
    <v>California</v>
    <v>10000000</v>
    <v>Saints is the worldwide leading direct secondary firm. Saints is a $1 billion investment firm that providing flexible capital solutions.</v>
    <v>FN-AC | Asset Management &amp; Custody Activities</v>
    <v>FN | Financials</v>
    <v>FN.1 | Capital Markets</v>
    <v>cdn: fastly, miscellaneous: rss, seo: yoast seo - 21.0, performance: priority hints, paas: pantheon, font scripts: google font api, security: hsts, reverse proxies: nginx, wordpress plugins: yoast seo - 21.0, databases: mysql, seo: yoast seo - 21.3, javascript libraries: jquery - 3.7.0, javascript libraries: prettyphoto, miscellaneous: open graph, photo galleries: slider revolution - 6.2.23, wordpress plugins: yoast seo - 21.3, font scripts: font awesome, javascript frameworks: gsap, javascript libraries: jquery migrate - 3.4.1, cms: wordpress, blogs: wordpress, caching: varnish, widgets: slider revolution - 6.2.23, databases: mariadb, ssl/tls certificate authorities: sectigo, web servers: nginx, programming languages: php</v>
    <v>null</v>
    <v>14.07.2024</v>
    <v>https://www.saintscapital.com/</v>
    <v>saintscapital.com</v>
    <v>en</v>
    <v>com</v>
    <v>2000</v>
    <v>null</v>
  </rv>
  <rv s="1">
    <v>Magic Theatre</v>
    <v>0</v>
    <v>Magic Theatre</v>
    <v>9</v>
    <v>Marina Boulevard</v>
    <v/>
    <v>null</v>
    <v>San Francisco</v>
    <v>Magic Theatre</v>
    <v>da9e5c14-93e4-11eb-919a-b3f9a5ad205c</v>
    <v/>
    <v>Magic Theatre</v>
    <v>Private</v>
    <v>United States</v>
    <v>US</v>
    <v>24.11.2019</v>
    <v>boxoffice@magictheatre.org, info@magictheatre.org</v>
    <v>51</v>
    <v>Theatre, Artistic Directors, Box Office, Arts and Entertainment, Resident Artists, Black Artists, West Awards, True West, Black Art, Artist Spotlights</v>
    <v>Magic Theatre is dedicated to the cultivation of bold new plays, playwrights, and audiences – and to producing explosive, entertaining, and ideologically robust plays that ask substantive questions about, and reflect the rich diversity of, the world in which we live. Magic believes that demonstrating faith in a writer's vision by providing a safe yet rigorous artistic home, where a full body of work can be imagined, supported, and produced, allows writers to thrive. Magic Theatre has supported hundreds of artists since the indefatigable John Lion founded it in 1967. Michael Mc
Clure served as the first playwright in residence beginning in 1969 with his early plays. Sam Shepard cut his playwright's teeth at Magic, starting in 1975. His seminal plays were written and premiered during his decade-long residency, including "Buried Child" (Pulitzer Prize, 1979), "True West" (both directed by Robert Woodruff), and "Fool for Love." Martin Esslin, internationally renowned scholar and critic, joined the company as the first resident dramaturg in American theater in 1977, a position now integral to American new playhouses.</v>
    <v>https://www.facebook.com/MagicTheatre.org/</v>
    <v>Performing Arts Organization, Imaginative, Supportive, and Produced Work, Safe and Rigorous Artistic Home, Full Body Work, Play Production of Bold New Plays, Playwright-in-residence Program, Artistic Directors, Hybrid Program, Playwright Vision Fulfillment, Artist Support Services, American Plays, Artist Residencies, Play Production Services, Resident Artists</v>
    <v>Magic Theatre is a theatre company that focuses on cultivating new plays, playwrights, and audiences. Founded in 1967 by John Lion, the company is dedicated to producing explosive, entertaining, and ideologically robust plays that question substantive questions about the world we live in. They provide a safe and rigorous artistic home for writers to thrive by offering a full body of work that can be imagined, supported, and produced. Since its inception, Magic Theatre has supported numerous artists, including Michael Mc Clure, Sam Shepard, Martin Esslin, and others.</v>
    <v>792701, 781101, 740801, 489102, 832201</v>
    <v>Performing Arts Production, Motion Picture / Television Production (incl Commercials), Business Services - Not Otherwise Classified, Music / Sound Recording Studio, Dance / Gymnastic / Martial Arts Schools</v>
    <v>https://www.instagram.com/themagictheatresf/</v>
    <v>null</v>
    <v>9000</v>
    <v>Creative, arts and entertainment activities</v>
    <v>37.806821300000003</v>
    <v>http://www.linkedin.com/company/magic-theatre</v>
    <v>-122.430775</v>
    <v>Arts, Entertainment &amp; Recreation</v>
    <v>90.02, 90.03, 90.04, 90.01</v>
    <v>Support activities to performing arts, Artistic creation, Operation of arts facilities, Performing arts</v>
    <v>711110</v>
    <v>Theater Companies and Dinner Theaters</v>
    <v/>
    <v/>
    <v>9154, 9156</v>
    <v>1</v>
    <v>+14154418822</v>
    <v>94123</v>
    <v>info@magictheatre.org</v>
    <v>+14154418822</v>
    <v>California</v>
    <v>18900000</v>
    <v>Established in 1967 to cultivate bold new plays and playwrights, in 2023 we are dedicated to centering People of Color on stage and beyond.</v>
    <v>SV-LF | Leisure Facilities</v>
    <v>SV | Services</v>
    <v>SV.2 | Hospitality &amp; Recreation</v>
    <v>ecommerce: squarespace commerce - 7.1, performance: priority hints, miscellaneous: webpack, security: recaptcha, javascript frameworks: stimulus, analytics: facebook pixel - 2.9.133, issue trackers: sentry, analytics: google analytics - GA4, security: hsts, javascript libraries: core-js - 3.26.0, miscellaneous: module federation, javascript libraries: modernizr - 2.8.3, javascript libraries: lodash - 4.17.21, miscellaneous: open graph, cms: squarespace - 7.1, ecommerce: cart functionality, javascript libraries: yui - 3.17.2, font scripts: typekit - 1.21.0</v>
    <v>https://twitter.com/magictheatre</v>
    <v>29.06.2024</v>
    <v>https://magictheatre.org/</v>
    <v>magictheatre.org</v>
    <v>en</v>
    <v>org</v>
    <v>1967</v>
    <v>https://www.youtube.com/user/magict</v>
  </rv>
  <rv s="1">
    <v>The Long Now Foundation</v>
    <v>0</v>
    <v>The Long Now Foundation</v>
    <v>9</v>
    <v>Marina Boulevard</v>
    <v/>
    <v>null</v>
    <v>San Francisco</v>
    <v>The Long Now Foundation, The Long Now, Long Now, Long Now Foundation</v>
    <v>f582f900-93e4-11eb-8859-29e7c34dee35</v>
    <v/>
    <v>The Long Now Foundation</v>
    <v>Private</v>
    <v>United States</v>
    <v>US</v>
    <v>24.11.2019</v>
    <v>donate@longnow.org, membership@longnow.org, services@longnow.org</v>
    <v>46</v>
    <v>Specials &amp; Events, Currently On Display, Research, Monument Designs, Library Project, Event Spaces, Theatre, Living Archive, Shorts, Floor To Ceiling</v>
    <v>Is a nonprofit established in 01996 to foster long-term thinking. Our work encourages imagination at the timescale of civilization — the next and last 10,000 years — a timespan we call the long now. Our foundation is home to a select group of projects which aim to foster long-term thinking. Our Rosetta Project has compiled an archive of thousands of human languages and fabricated an artifact, The Rosetta Disk , which can preserve that information accessibly for thousands of years. We have also successfully incubated organizations with long timescales, like Revive &amp; Restore (genetic rescue of endangered and extinct species). Our global membership program connects over 11,000 individuals across more than 65 countries to a whole world of long-term thinking. BOTTOM: The Interval, The Long Now Foundation's bar, café, museum and event space. The Long Now Foundation was established in 01996* to develop the Clock and Library projects , as well as to become the seed of a very long-term cultural institution.</v>
    <v>https://www.facebook.com/longnow/</v>
    <v>Long-term Thinking Promotion, Non-profit Organization, Restaurant, Bar, Café, Museum, Video Podcasts, Organizational Continuity Project, Long Bets, Cultural Institution, Digital Dark Age, Live Event Series, Rosetta Project, Monument Mythos, Long Now Talks, Clock and Library Projects, Millennial Precedent, The Big Here, Shorts, The Long Server</v>
    <v>The Long Now Foundation is a non-profit organization that aims to encourage long-term thinking and encourage imagination at the timescale of civilization, specifically the next and last 10,000 years. The foundation was established to develop the Clock and Library projects and become a cultural institution that provides a counterpoint to today's accelerating culture. The organization hopes to foster responsibility in the framework of the next 10,500 years and help make long-standing thinking more common. The Long Now Library is a living archive of long-time thinking that offers a fresh perspective on the past and possible futures of human societies, from ancient empires to the industrialized nation-states of our globally-interconnected world.</v>
    <v>864401, 867301, 571101, 829201, 864301</v>
    <v>Community / Civic / Special Interest Groups (Non-Medical), Fundraising Organizations (Charitable / Religious), Retail - Fine Art (incl. Restoration), Museums / Art Galleries (Public), Community Centres</v>
    <v>null</v>
    <v>null</v>
    <v>9499</v>
    <v>Activities of other membership organizations n.e.c.</v>
    <v>37.806632995605469</v>
    <v>http://www.linkedin.com/company/longnow</v>
    <v>-122.43179321289063</v>
    <v>Non Profit</v>
    <v>94.99</v>
    <v>Activities of other membership organisations n.e.c.</v>
    <v>813219</v>
    <v>Other Grantmaking and Giving Services</v>
    <v/>
    <v/>
    <v>8864</v>
    <v>2</v>
    <v>+14155616582</v>
    <v>94123</v>
    <v>donate@longnow.org</v>
    <v>+14155616582</v>
    <v>California</v>
    <v>13100000</v>
    <v>The Long Now Foundation began its work with The Clock of the Long Now, a mythic monument designed to keep time for the next 10, 000 years from deep inside a mountain.</v>
    <v>undefined | undefined</v>
    <v>undefined | undefined</v>
    <v>undefined | undefined</v>
    <v>analytics: matomo analytics, wordpress plugins: yoast seo - 17.8, wordpress plugins: wpbakery, ssl/tls certificate authorities: aws certificate manager, editors: iweb -  3.0.4, javascript libraries: core-js, miscellaneous: rss, issue trackers: sentry, javascript frameworks: jquery - 3.1.13, miscellaneous: addevent, web servers: apache - 2.2.22, paas: amazon web services, javascript frameworks: react, cms: ghost - 4.22, javascript frameworks: jquery migrate - 3.3.2, font scripts: google font api, reverse proxies: nginx, blogging platforms: wordpress, javascript libraries: jquery - 3.1.13, web frameworks: express, databases: mysql, page builders: wpbakery, web servers: express, analytics: hubspot analytics, blogging platforms: ghost - 4.22, miscellaneous: open graph, web servers: nginx - 1.1.19, seo tool: yoast seo - 17.8, cdn: jsdelivr, seo tool: facebook friendly, programming languages: node.js, javascript libraries: lightbox, cms: wordpress, cache tools: wp rocket, javascript libraries: jquery migrate - 3.3.2, operating systems: ubuntu, javascript frameworks: lightbox, seo tool: twitter friendly, marketing automation: hubspot, web servers: nginx, wordpress plugins: wp rocket, blogs: ghost, programming languages: php, cms: ghost, wordpress plugins: contact form 7, reverse proxy: nginx - 1.1.19, analytics: google analytics</v>
    <v>https://twitter.com/longnow</v>
    <v>23.06.2024</v>
    <v>https://longnow.org/</v>
    <v>longnow.org</v>
    <v>en</v>
    <v>org</v>
    <v>1996</v>
    <v>https://www.youtube.com/@longnow</v>
  </rv>
  <rv s="1">
    <v>Zoetic Acupuncture</v>
    <v>0</v>
    <v>Zoetic Acupuncture</v>
    <v>9</v>
    <v>Broderick Street</v>
    <v/>
    <v>null</v>
    <v>San Francisco</v>
    <v>Zoetic Acupuncture</v>
    <v>e6c1cfe2-93e4-11eb-9937-4fab995bf8ff</v>
    <v>Zoetic Acupuncture Inc.</v>
    <v>Zoetic Acupuncture</v>
    <v>Private</v>
    <v>United States</v>
    <v>US</v>
    <v>24.11.2019</v>
    <v>info@zoeticacupuncture.com</v>
    <v>1</v>
    <v>Acupuncture, Acupuncture &amp; Chinese Medicine, Facial Rejuvenation, Chinese Herbal Medicine, Acupuncture And Herbal Medicine, Traditional Chinese Medicine, Community Clinic, Facial Acupuncture, Ear Acupuncture, Facial Rejuvenation Acupuncture</v>
    <v>Miriam is a California board certified acupuncturist, herbalist, and the owner of Zoetic Acupuncture who has been practicing since 2013. She specializes in addressing acute and chronic pain, sports therapy, digestive disorders, stress, anxiety, fatigue, insomnia and focuses on internal medicine. Zoetic Acupuncture is a Traditional Chinese Medicine practice located in Laurel Heights, San Francisco.</v>
    <v>https://www.facebook.com/ZoeticAcupuncture/</v>
    <v>Cell Light Therapy, Alternative Medicine, Chinese Herbal Medicine, Gua Sha Therapy, Facial Rejuvenation, Cupping Therapy</v>
    <v>Zoetic Acupuncture is a Traditional Chinese Medicine practice located in Laurel Heights, San Francisco, California. The practice is owned and operated by Miriam H. Cho, a California board certified acupuncturist and herbalist who has been practicing since 2013. Miriam specializes in treating acute and chronic pain, sports therapy, digestive disorders, stress, anxiety, fatigue, insomnia, and internal medicine. She received her Master of Science in Traditional Chinese Practice from the American College of Traditional Chinese medicine and completed over 3,200 hours of comprehensive clinical and theoretical training. Miri has clinical experience in Family Room Community Acupuncture, ACTCM Community Clinic, AC TCM Ear Acupuncture Clinic, SF Campus for Jewish Living, and CPMC (post-acute rehabilitation). Zoetic Ac acupuncture offers acupuncture, cupping, Gong Sha, Celluma (LED) Light Therapy, and Chinese Herbal Medicine services.</v>
    <v>808001, 806201, 802101, 802901, 802401</v>
    <v>Medical / Health Services - Not Otherwise Classified, Clinics - Not Otherwise Classified (No Doctors or Dentists Offices), Chiropractors, Registered Massage Therapists, Osteopaths</v>
    <v>https://www.instagram.com/zoeticacupuncture/</v>
    <v>null</v>
    <v>8690</v>
    <v>Other human health activities</v>
    <v>37.801073849999995</v>
    <v>http://www.linkedin.com/company/zoetic-acupuncture-inc.</v>
    <v>-122.44455355839467</v>
    <v>Health Care &amp; Social Assistance</v>
    <v>86.9</v>
    <v>Other human health activities</v>
    <v>621399</v>
    <v>Offices of All Other Miscellaneous Health Practitioners</v>
    <v/>
    <v/>
    <v>8832</v>
    <v>1</v>
    <v>+14155800808</v>
    <v>94123</v>
    <v>info@zoeticacupuncture.com</v>
    <v>+14155800808</v>
    <v>California</v>
    <v>16700000</v>
    <v>She specializes in addressing acute and chronic pain, sports therapy, digestive disorders, stress, anxiety, fatigue, insomnia and focuses on internal medicine.</v>
    <v>HC-DY | Health Care Delivery</v>
    <v>HC | Health Care</v>
    <v>HC.3 | Health Care Providers</v>
    <v>javascript libraries: lodash, miscellaneous: babel, javascript libraries: core-js, security: recaptcha, video players: videojs, javascript libraries: hammer.js, databases: mysql, widgets: yelp review badge, analytics: snowplow analytics, video players: mediaelement.js, miscellaneous: open graph, iaas: snowplow analytics, video players: vimeo, javascript libraries: fancybox, ecommerce: cart functionality, javascript frameworks: mustache, javascript libraries: jquery, programming languages: php, cms: weebly, analytics: google analytics</v>
    <v>null</v>
    <v>22.06.2024</v>
    <v>http://www.zoeticacupuncture.com/</v>
    <v>zoeticacupuncture.com</v>
    <v>en</v>
    <v>com</v>
    <v>2013</v>
    <v>null</v>
  </rv>
  <rv s="1">
    <v>Vedanta Society of Northern California</v>
    <v>0</v>
    <v>Vedanta Society of Northern California</v>
    <v>9</v>
    <v>Vallejo Street</v>
    <v/>
    <v>null</v>
    <v>San Francisco</v>
    <v>VEDANTA SOCIETY OF NORTHERN CALIFORNIA, Vedanta, Vedanta Societies, Vedantins</v>
    <v>f77ad184-93e4-11eb-8ad6-7326edce8d21</v>
    <v/>
    <v>Vedanta Society of Northern California</v>
    <v>Private</v>
    <v>United States</v>
    <v>US</v>
    <v>29.04.2020</v>
    <v>mailinglist@sfvedanta.org, books@sfvedanta.org</v>
    <v>0</v>
    <v>Swami Vivekananda, Spiritual Services, World Religions, The Retreat House, Spiritual Practices, Spiritual Life, Interfaith Dialogue, Dedication Ceremony, Practical Spirituality, Christian Church</v>
    <v>The Vedanta Society of Northern California was founded by Swami Vivekananda (Swamiji) in 1900. In December 1915, after Swami Trigunatita's death earlier that year, Swami Prakashananda, who had come from India in 1906 as an assistant, took over the leadership of the Vedanta Society. In the late 1940s, a group in Sacramento, interested in universal philosophy, began attending Swami Ashokananda's San Francisco lectures and classes. In June 1946, they found 2,000 acres of forest and meadowland for sale at Olema in west Marin County and purchased the property, which became known as the Vedanta Retreat. Swami Shraddhananda assumed the leadership of Sacramento, Swami Swahananda, Berkeley, and Swami Prabuddhananda, San Francisco. The Society also opened the retreat houses to individuals and groups for spiritual practice irrespective of their spiritual affiliations. In addition to the retreat, another important spiritual service the Society provides is the bookshop. Since the 1970s, the bookshop has grown in size, and expanded to include, not only Vedantic literature and scriptures and books on Ramakrishna, Vivekananda, and by the Ramakrishna Order, but also a comprehensive collection on world religions and philosophies and spiritual life in general.</v>
    <v>https://www.facebook.com/sfvedanta/</v>
    <v>Religious Books, Sunday Schools, Religious Photography, Monthly Discourse, Meditation Sessions, Religious Teachings, Non-profit Organization, Religious Lectures, Religious Retreats, Visual Recordings, Religious Organization, Vespers Services, Spiritual Incense</v>
    <v>The Vedanta Society of Northern California is a religious organization that was founded by Swami Vivekananda in 1900. It is the oldest of the major living religions of the world and emphasizes that all religions lead to the same Truth, which is that the essence of all beings and all things is Spirit, infinite and eternal, unchanging and indivisible. The organization's goal is to actualize this truth in one's life. The New Temple is open for meditation every day from 8 a.m. until 7 p.m., except on Tuesdays, when the temple is closed, and Sunday school is held in person at the Old Temple. The bookshop is open on Sundays after the lecture until 4 p. m. as well as on Saturdays from 1 – 4 p and on Wednesdays at 7:30 PM.</v>
    <v/>
    <v/>
    <v>null</v>
    <v>null</v>
    <v>9491</v>
    <v>Activities of religious organizations</v>
    <v>37.795055900000001</v>
    <v>http://www.linkedin.com/company/vedanta-society-of-northern-california</v>
    <v>-122.4353385</v>
    <v>Non Profit</v>
    <v>94.91</v>
    <v>Activities of religious organisations</v>
    <v>813110</v>
    <v>Religious Organizations</v>
    <v/>
    <v/>
    <v>8868, 9101</v>
    <v>21</v>
    <v>+17278969840, +18164448045, +17083019063, +13148620990, +16175365320, +18456874578, +13016031772, +18456874574, +12695434114, +15108488862, +14159221476, +14014213960, +13232541546, +15108454583, +12128779198, +12063291791, +16192919377, +12695434545, +15032353919, +12063231228, +12125349445, +12122891710, +13147215118, +18059692903, +12128281618, +19164895137, +12128779197, +13234657114, +19498580342, +17083019062, +18055650837, +14159222323</v>
    <v>94123</v>
    <v>temple@sfvedanta.org</v>
    <v>+14159221476</v>
    <v>California</v>
    <v>10800000</v>
    <v>Founded by Swami Vivekananda in 1900.</v>
    <v>HC-DY | Health Care Delivery</v>
    <v>HC | Health Care</v>
    <v>HC.3 | Health Care Providers</v>
    <v>cdn: cloudflare, miscellaneous: http/3, security: cloudflare turnstile</v>
    <v>https://twitter.com/sfvedanta</v>
    <v>15.06.2024</v>
    <v>https://sfvedanta.org/</v>
    <v>sfvedanta.org</v>
    <v>en</v>
    <v>org</v>
    <v>1900</v>
    <v>https://www.youtube.com/user/sfvedanta</v>
  </rv>
  <rv s="1">
    <v>Cottonique</v>
    <v>0</v>
    <v>Cottonique</v>
    <v>9</v>
    <v>Lombard Street</v>
    <v/>
    <v>null</v>
    <v>San Francisco</v>
    <v>Cottonique, Cottonique as, Cottonique - Allergy-free Apparel</v>
    <v>16f9b6f0-93e5-11eb-a33a-a3dfba582839</v>
    <v>Cottonique Inc.</v>
    <v>Cottonique</v>
    <v>Private</v>
    <v>United States</v>
    <v>US</v>
    <v>24.11.2019</v>
    <v>customerservice@cottonique.com, privacy@cottonique.com</v>
    <v>5</v>
    <v>Boxer Shorts, Long Sleeves, Eco-Friendly Clothing, Everyday Apparel, Fashion And Clothing, Scarfs &amp; Shawls, Long Sleeve Shirt, Combed Cotton, French Terry, Used Clothing</v>
    <v>Cottonique creates hypoallergenic and eco-friendly everyday apparel made of organic cotton.</v>
    <v>https://facebook.com/cottonique</v>
    <v>Retail, Sports-bras, Knitted Sweater, Boxer Shorts, Tee's &amp; Tanks, Short Sleeved, 100% Cotton Combed Yarn Manufacturer, Protective Layers, Eco-Friendly Clothing, Allergy-free Hygiene Products, Allergic Contact Dermatitis Clothing, Specialty Apparel, E-commerce, Consumer-oriented Apparel Brand, Lounge Shorts, Organic and Chemical-free Apparel, Clothing Manufacturing, Clothing for Psoriasis and Eczema, Organic Cotton Clothing Manufacturer, Allergen-free Tops, Long Sleeves, Gynecological Garlands, 100% Organic Tri-colored Knitted Sweatshirt, Eco-friendly Clothing Manufacturer, Sensitive Skin Clothing, Hypoallergenic Garments Producer, Dermatological Textiles, Anti-allergy Sweatshirts, Thermal Wear, Lounge Essentials</v>
    <v>Cottonique is a clothing company that specializes in eco-friendly clothing for individuals with allergies and sensitive skin. Their products are hypoallergenic and designed to be comfortable for men, women, and children who are allergic to clothing. The company offers a range of loungewear essentials, sleepwear, activewear, and activewear for those with sensitive skin, as well as allergy-free tops, bottoms, and sleepwear. Cottonique's products are made from organic cotton and are designed to provide relief for those who suffer from eczema, psoriasis, atopic dermatitis, and contact dermatitis.</v>
    <v>569401, 569301, 231001, 569501, 231101</v>
    <v>Retail - Clothing (Women's, no Children's), Retail - Clothing (Family, incl Children's), Clothing Manufacturing (Men's / Women's Wear), Retail - Clothing (Men's, no Children's), Clothing Manufacturing (Accessories / Misc)</v>
    <v>null</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37.800006449999998</v>
    <v>http://www.linkedin.com/company/cottonique-inc</v>
    <v>-122.43200306538668</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3</v>
    <v>+18889026886</v>
    <v>94123</v>
    <v>suggest@cottonique.us</v>
    <v>+18889026886</v>
    <v>California</v>
    <v>11800000</v>
    <v>A consumer oriented apparel brand dedicated to serving health and environmentally conscious consumers.</v>
    <v>CG-AA | Apparel, Accessories &amp; Footwear</v>
    <v>CG | Consumer Goods</v>
    <v>CG.1 | Apparel &amp; Textiles</v>
    <v>analytics: tiktok pixel, shopify apps: shopify product reviews, reviews: judge.me, javascript frameworks: handlebars, shopify apps: back in stock, payment processors: google pay, cart abandonment: pushowl web push notifications, performance: priority hints, miscellaneous: webpack, rum: boomerang, payment processors: amazon pay, payment processors: apple pay, rum: web-vitals, javascript libraries: lazysizes, javascript frameworks: emotion, payment processors: visa, analytics: google analytics - GA4, security: hsts, miscellaneous: http/3, miscellaneous: module federation, analytics: facebook pixel - 2.9.134, reviews: shopify product reviews, development: emotion, cdn: google hosted libraries, miscellaneous: open graph, payment processors: mastercard, payment processors: american express, javascript libraries: core-js - 2.6.12, affiliate programs: goaffpro, marketing automation: pushowl, javascript libraries: jquery - 1.12.4, advertising: pinterest ads, shopify apps: pushowl web push notifications, javascript libraries: modernizr - 2.6.2, ecommerce: cart functionality, payment processors: shop pay, tag managers: google tag manager, javascript libraries: boomerang, analytics: pinterest conversion tag, advertising: microsoft advertising, marketing automation: klaviyo, javascript libraries: preact, cdn: cloudflare, fulfilment: deliverr, performance: lazysizes, javascript libraries: web-vitals, ecommerce: shopify</v>
    <v>https://twitter.com/cottonique</v>
    <v>15.06.2024</v>
    <v>https://www.cottonique.com/en-fr</v>
    <v>cottonique.com</v>
    <v>en</v>
    <v>com</v>
    <v>2007</v>
    <v>null</v>
  </rv>
  <rv s="1">
    <v>Teevan</v>
    <v>0</v>
    <v>Teevan</v>
    <v>9</v>
    <v>Union Street</v>
    <v/>
    <v>null</v>
    <v>San Francisco</v>
    <v>Teevan, Teevan Restoration</v>
    <v>43626d95-93e5-11eb-be5a-4f810ab55f2e</v>
    <v/>
    <v>Teevan</v>
    <v>Private</v>
    <v>United States</v>
    <v>US</v>
    <v>24.11.2019</v>
    <v>info@teevan.com</v>
    <v>4</v>
    <v>Design &amp; Development, Repair &amp; Maintenance, Home Services, User Experience, Repair &amp; Restoration, Paint Restoration, Building Science, Professional Painters, Construction, Custom Construction</v>
    <v>We are a team of skilled carpenters and remodelers, exceptional exterior and interior painters, and San Francisco's leading experts in leak detection, prevention, and waterproofing. We are wizards of building science and your partner in the restoration and preservation of your home and property. The truth is, repair, restoration, and remodeling are not exact sciences; rarely is there one "correct" answer to what a building needs. It requires craftspeople who can exercise critical thinking and creative innovation at every turn. At Teevan, we apply this level of experienced, reasoned judgment and innovation – the art of building science – to everything we do. Our goal is raving fans; anything less means we have not successfully delivered the product and experience you deserve. Teevan's success is built on our unique range of skills and long-lasting relationships with our clients. Trust is the foundation of those relationships and of our company. Whether moving along simple paths or zigzagging through hidden mazes, water is opportunistic and finds a way.</v>
    <v>https://www.facebook.com/teevansf/</v>
    <v>Neighborhood Dispute Services, Construction Services, Historic Preservation and Renovation, Painting and Renovation Services, Water Leak Repair Services, Water Intrusion and Seismic Movement Services, Building Science Expertise, Construction and Remodeling Services, Waterproofing and Leak Detection Services</v>
    <v>Teevan is a team of skilled carpenters, remodelers, painters, and experts in leak detection, prevention, and waterproofing. They specialize in restoration and preservation of homes and properties in San Francisco and the greater Bay Area. Their services include remodeling and construction, painting and restoration, leaks and waterproof, and maintenance and repair. Teevan is known for taking on complex projects that other contractors may not be able to handle, such as water intrusion and seismic movement, historical preservation and architectural renovation, and neighborhood and municipal disputes. They have a repertoire of repair and restoration services suited to San Francisco's unique characteristics, weather, geography, building codes, costs of living, and architectural styles.</v>
    <v>175202, 073501, 181102, 181103, 181101</v>
    <v>Handyman / "Handywoman" / Miscellaneous Home Repair, Landscaping / Gardening for Others (No Pesticide / Herbicide Application), Renovation - Residential (Singles / Semis / Townhouses), Restoration - Residential (Singles / Semis / Townhouses), Construction - Residential New (Singles / Semis)</v>
    <v>null</v>
    <v>null</v>
    <v>4100</v>
    <v>Construction of buildings</v>
    <v>37.796818799999997</v>
    <v>http://www.linkedin.com/company/teevan-restoration</v>
    <v>-122.4362897</v>
    <v>Construction</v>
    <v>41.1, 41.2</v>
    <v>Development of building projects, Construction of residential and non-residential buildings</v>
    <v>236118</v>
    <v>Residential Remodelers</v>
    <v/>
    <v/>
    <v>5645</v>
    <v>1</v>
    <v>+14154743312, +14154748826</v>
    <v>94123</v>
    <v>info@teevan.com</v>
    <v>+14154748826</v>
    <v>California</v>
    <v>20300000</v>
    <v>Teevan expertly handles the special challenges associated with home maintenance in San Francisco and the greater Bay Area, like water intrusion and seismic movement, historical preservation and architectural renovation, even neighborhood and municipal disputes.</v>
    <v>IF-EN | Engineering &amp; Construction Services</v>
    <v>IF | Infrastructure</v>
    <v>IF.2 | Infrastructure</v>
    <v>javascript libraries: jquery ui - 1.13.1, hosting: bluehost, wordpress plugins: wpbakery, javascript libraries: owl carousel, javascript libraries: core-js - 3.32.0, widgets: slider revolution - 6.4.8, miscellaneous: rss, ui frameworks: bootstrap, form builders: contact form 7 - 5.8, performance: priority hints, page builders: elementor - 3.16.4, javascript libraries: swiper, miscellaneous: webpack, wordpress plugins: contact form 7 - 5.8, font scripts: google font api, wordpress plugins: elementor - 3.16.4, databases: mysql, miscellaneous: module federation, page builders: wpbakery, javascript libraries: jquery - 3.7.0, javascript libraries: prettyphoto, font scripts: font awesome, cookie compliance: cookieyes - 3.1.4, wordpress plugins: w3 total cache, photo galleries: slider revolution - 6.4.8, video players: vimeo, web servers: apache http server, javascript frameworks: gsap, javascript libraries: jquery migrate - 3.4.1, cms: wordpress, blogs: wordpress, javascript libraries: modernizr - 2.6.2, caching: w3 total cache, video players: mediaelement.js - 4.2.17, javascript libraries: hammer.js - 2.0.8, javascript libraries: isotope, javascript graphics: chart.js, programming languages: php</v>
    <v>null</v>
    <v>13.05.2024</v>
    <v>https://teevan.com/</v>
    <v>teevan.com</v>
    <v>en</v>
    <v>com</v>
    <v>1983</v>
    <v>null</v>
  </rv>
  <rv s="1">
    <v>PlumpJack</v>
    <v>0</v>
    <v>PlumpJack</v>
    <v>9</v>
    <v>Fillmore Street</v>
    <v/>
    <v>null</v>
    <v>San Francisco</v>
    <v>PlumpJack, The PlumpJack Group, PlumpJack Winery, PlumpJack Group</v>
    <v>27a9b7c7-93e5-11eb-b4a6-27899be4e45d</v>
    <v/>
    <v>PlumpJack</v>
    <v>Private</v>
    <v>United States</v>
    <v>US</v>
    <v>24.11.2019</v>
    <v>info@plumpjack.com</v>
    <v>120</v>
    <v>Wine And Spirits, Award Winning Wines, Wine Shop, Hospitality, Estate Vineyard, Restaurants And Bars, Fine Dining, Retail, Bars, Cocktails</v>
    <v>The PlumpJack Foundation was created on the belief that by making a meaningful, permanent impact on the lives of individuals, we serve society as a whole. Building on our organization's commitment to improving the communities we serve, the PlumpJack Foundation collaborates with trusted Bay Area partners to foster hope and enact positive change. Learn more at plumpjackfoundation.org. Whether it's your first visit or your twentieth, our staff will make you feel right at home at our Olympic Valley hotel. From skiing to mountain biking, shopping to fine dining, PlumpJack Inn has all the ingredients of an invigorating Lake Tahoe getaway. We promise your wine and spirits journey will be more fun with us. Both stores have become known in the city as the place to shop for the best deals and the best selection on a wide variety of inventory. If you're looking for rare whiskeys with a cult-like following; a variety of tasty wines under $20; library wines for the collector, and everything in-between, we are here to help you on your journey.</v>
    <v>https://www.facebook.com/plumpjack/</v>
    <v>Boutique Hotel, Dining Experience, Corporate Event Planning, Award Winning Wines, Uniquely Experiences, Cozy Resort, Retail Establishments, Innovative Restaurant Concepts, Outdoor Adventure, Lake Tahoe Weddings, Restaurants And Bars, Development Company, Hospitality and Lifestyle Industries, Skiing Activities, Wine Discovery, Mountain Biking, Wine and Spirits Retailer, Hotel Accommodations, Meal Options, Memorable Life Experiences, Hospitality Services, Business &amp; Lifestyle</v>
    <v>The PlumpJack Group is a hospitality management company that was founded in 1992 by Gavin Newsom, a former San Francisco mayor and current Governor of California, with the aim of making wine discovery more accessible and enjoyable for everyone. The company has since expanded its portfolio to include a diverse collection of hospitality and lifestyle businesses, including boutique hotels, award-winning wineries, restaurants and bars, retail establishments, and the Plumpjack Development Company. The Plump Jack Cafe, located in North Lake Tahoe, is widely regarded as Lake TahOE's premier dining destination, offering fine dining and exceptional wines. The menu changes each season to take advantage of the fresh produce available locally, and renowned winemakers join the team for wine dinners and special events throughout the year.</v>
    <v>399101, 529101, 651101, 581201, 581101</v>
    <v>Building Owner - Multiple Occupancy - Mixed-Use Commercial, Building Owner - Multiple Occupancy - Retail (Not Enclosed Mall), Building Owner - Multiple Occupancy - Office, Restaurants (Liquor License - No Live Entertainment / Dancing), Restaurants (No Liquor License)</v>
    <v>https://www.instagram.com/plumpjackinn/</v>
    <v>null</v>
    <v>4630</v>
    <v>Wholesale of food, beverages and tobacco</v>
    <v>37.798692318181821</v>
    <v>http://www.linkedin.com/company/the-plumpjack-group</v>
    <v>-122.4357083181818</v>
    <v>Food &amp; Beverages</v>
    <v>46.31, 46.32, 46.39, 46.35, 46.33, 46.34, 46.38, 46.36, 46.37</v>
    <v>Wholesale of fruit and vegetables, Wholesale of meat and meat products, Non-specialised wholesale of food, beverages and tobacco, Wholesale of tobacco products, Wholesale of dairy products, eggs and edible oils and fats, Wholesale of beverages, Wholesale of other food, including fish, crustaceans and molluscs, Wholesale of sugar and chocolate and sugar confectionery, Wholesale of coffee, tea, cocoa and spices</v>
    <v>424820</v>
    <v>Wine and Distilled Alcoholic Beverage Merchant Wholesalers</v>
    <v>721110</v>
    <v>Hotels (except Casino Hotels) and Motels</v>
    <v>8018</v>
    <v>5</v>
    <v>+14159935399, +438003237666, +17079652746, +14158309444, +14159213944, +15305831578, +17072247533, +17079685747, +17079451220, +14155634175, +18003237666, +14153469870, +14153465712, +15305846181, +14153465073</v>
    <v>94123</v>
    <v>info@plumpjack.com</v>
    <v>+14153465712</v>
    <v>California</v>
    <v>95000000</v>
    <v>We believe in environmental responsibility and preserving the land for generations to come through sustainable practices, reflected in our LEED Gold Certified winery and organically farmed, CCOF-accredited vineyard.</v>
    <v>FB-AB | Alcoholic Beverages</v>
    <v>FB | Food &amp; Beverage</v>
    <v>FB.2 | Beverages</v>
    <v>javascript libraries: lodash, javascript libraries: core-js, miscellaneous: rss, cms: squarespace, miscellaneous: webpack, security: recaptcha, issue trackers: sentry, ecommerce: squarespace commerce, paas: amazon web services, security: hsts, javascript libraries: modernizr, miscellaneous: module federation, cdn: amazon s3, font scripts: typekit, miscellaneous: open graph, javascript libraries: yui</v>
    <v>https://twitter.com/plumpjack</v>
    <v>20.04.2024</v>
    <v>https://www.plumpjack.com/</v>
    <v>plumpjack.com</v>
    <v>en</v>
    <v>com</v>
    <v>1992</v>
    <v>https://www.youtube.com/channel/UCqJHHDFwoesB6KKrnmWn7bQ</v>
  </rv>
  <rv s="1">
    <v>Metamoki</v>
    <v>0</v>
    <v>Metamoki</v>
    <v>9</v>
    <v>Union Street</v>
    <v/>
    <v>https://play.google.com/store/apps/details?id=com.metamoki.weed&amp;hl=en_US</v>
    <v>San Francisco</v>
    <v>Metamoki, Metamoki incur, Metamoki know, METAMOKI SUPPORT</v>
    <v>84135c71-93e4-11eb-86dd-ffbd1b53140e</v>
    <v>Metamoki Inc.</v>
    <v>Metamoki</v>
    <v>Private</v>
    <v>United States</v>
    <v>US</v>
    <v>25.02.2020</v>
    <v>business@metamoki.com, press@metamoki.com, support@metamoki.com</v>
    <v>17</v>
    <v>Entertainment/entertainment, Mobile Games</v>
    <v>Metamoki is recognized as a pioneer in the industry for proving that social games can be turned into successful businesses. Spurning the preconceived notion that games could only be enjoyed by serious gamers, Metamoki set out to create next-generation games that would be accessible and enjoyable for all. Metamoki is the creator of the first massively successful Facebook game–Mob Wars. Metamoki also created the mobile app, Fruit Pop!, which has gained popularity across both iOS and Android platforms, earning a feature in the Google Play Store.</v>
    <v>https://facebook.com/Metamoki</v>
    <v>Fun and Engaging Mobile Games, Mobile Application Development, Independent Game Development Studio, Social Games Development, Fruit Pop, Facebook Games, Software Development</v>
    <v>Metamoki is an independent games studio that specializes in creating mobile games with a focus on fun and engagement.</v>
    <v>571103, 349601, 515201, 599603, 571102</v>
    <v>Retail - Gifts &amp; Decorative Items, Electronic Games Manufacturing, Wholesale - Decorative Items, Retail - Toys, Retail - Antiques</v>
    <v>null</v>
    <v>https://itunes.apple.com/us/app/weed-inc/id1355866764?mt=8</v>
    <v>5820</v>
    <v>Software publishing</v>
    <v>37.798452170731707</v>
    <v>http://www.linkedin.com/company/metamoki-inc.</v>
    <v>-122.42543092682926</v>
    <v>IT&amp;C Services</v>
    <v>58.21, 58.29</v>
    <v>Publishing of computer games, Other software publishing</v>
    <v>513210</v>
    <v>Software Publishers</v>
    <v/>
    <v/>
    <v>8810</v>
    <v>2</v>
    <v>+14152849290</v>
    <v>94123</v>
    <v>press@metamoki.com</v>
    <v>+14152849290</v>
    <v>California</v>
    <v>21700000</v>
    <v>Metamoki is recognized as a pioneer in the industry for proving that social games can be turned into successful businesses.</v>
    <v>TC-SI | Software &amp; IT Services</v>
    <v>TC | Technology &amp; Communications</v>
    <v>TC.1 | Technology</v>
    <v>cdn: fastly, miscellaneous: rss, javascript libraries: slick, cdn: jquery cdn, programming languages: ruby, paas: github pages, font scripts: google font api, javascript libraries: jquery migrate - 1.2.1, static site generator: jekyll - 3.8.5, miscellaneous: open graph, caching: varnish, javascript libraries: jquery - 1.11.0</v>
    <v>null</v>
    <v>27.03.2024</v>
    <v>https://metamoki.com/</v>
    <v>metamoki.com</v>
    <v>en</v>
    <v>com</v>
    <v>2009</v>
    <v>null</v>
  </rv>
  <rv s="1">
    <v>KENNEDY ROBERT E JR</v>
    <v>0</v>
    <v>KENNEDY ROBERT E JR</v>
    <v>9</v>
    <v>Chestnut Street</v>
    <v/>
    <v>null</v>
    <v>San Francisco</v>
    <v>KENNEDY ROBERT E JR</v>
    <v>85d3aa0f-93e4-11eb-9937-4fab995bf8ff</v>
    <v>Robert E. Kennedy Insurance Agency Inc.</v>
    <v>KENNEDY ROBERT E JR</v>
    <v>Private</v>
    <v>United States</v>
    <v>US</v>
    <v>08.06.2020</v>
    <v>info@kennedyinsuranceagency.com</v>
    <v>15</v>
    <v>Insurance Agencies, Renters Insurance, Business Insurance, Personal Insurances, Umbrella Insurance, General Liability Insurance, Business Owners Insurance, Rental Insurance, Independent Agency, Motorcycle Insurance</v>
    <v>Kennedy Insurance Agency, Inc. is committed to fulfilling our promises. We are the independent insurance agency that's here for you. In fact, we're built on the personalized relationships we form with our clients. Kennedy Insurance Agency, Inc. is a full-service independent insurance agency located in San Francisco, CA. As an independent agency, we represent many different top-rated insurance companies. We work with these companies because, like us, they have an ongoing commitment to fulfilling their promises of quality service and competitive premiums. That's the reason our agency has grown from a one-man operation with one client to a solid, stable independent insurance agency with thousands of satisfied clients. We are proven professionals with more than 30+ years of combined experience in the insurance business at your service. Kennedy Insurance Agency, Inc., our mission is to provide quality insurance coverage and excellent service to our local community. Whether you need personal or business insurance, our goal is to find the right blend of policy, price, and service to meet your needs.</v>
    <v>https://www.facebook.com/robertekennedyinsurance/</v>
    <v>Policy Purchase, Policy Servicing, Independent Insurance Agency Services, Umbrella Insurance, Personal &amp; Business Insurance, Claims Filing, Auto Insurance, Landlord's Insurance, Condo Insurance, Motorcycle Insurance, General Liability Insurance</v>
    <v>Robert E. Kennedy Insurance Agency, Inc. is an independent insurance agency that offers a wide range of insurance solutions for both personal and business needs. They work with top-rated insurance carriers to provide comprehensive coverage and price options to their clients. The agency prides itself on being an advocate for their clients in navigating the complexities of insurance and assisting them through the insurance claim process. They offer a variety of personal insurance options, including renters, home, condo, auto, and motorcycle insurance, as well as business insurance, such as condo building, landlord and rental property, business owners, general liability, and commercial umbrella insurance. As an independent agency, they represent multiple insurance companies and are licensed insurance advisors.</v>
    <v>631001, 641201, 891701, 641501, 891702</v>
    <v>Insurance Companies, Insurance Agents / Brokers / Adjusters, Insurance Inspection Services, Financial Planners / Advisors, Inspection Services - Not Otherwise Classified</v>
    <v>null</v>
    <v>null</v>
    <v>6622</v>
    <v>Activities of insurance agents and brokers</v>
    <v>37.800173000000001</v>
    <v>http://www.linkedin.com/company/kennedy-robert-e-jr</v>
    <v>-122.440657</v>
    <v>Finance &amp; Insurance</v>
    <v>66.22</v>
    <v>Activities of insurance agents and brokers</v>
    <v>524210</v>
    <v>Insurance Agencies and Brokerages</v>
    <v/>
    <v/>
    <v>8720, 8723</v>
    <v>2</v>
    <v>+14154803066, +14159510738, +14159510739</v>
    <v>94123</v>
    <v>info@kennedyinsuranceagency.com</v>
    <v>+14159510738</v>
    <v>California</v>
    <v>16500000</v>
    <v>Robert E. Kennedy Insurance Agency Inc. offers personal and business insurance solutions in San Francisco, CA, California, and beyond.</v>
    <v>FN-IN | Insurance</v>
    <v>FN | Financials</v>
    <v>FN.3 | Insurance</v>
    <v>wordpress plugins: akismet, wordpress plugins: wpbakery, javascript libraries: core-js, caching: wp rocket, javascript libraries: owl carousel, miscellaneous: rss, wordpress plugins: gravity forms, performance: priority hints, seo: yoast seo, javascript graphics: anime.js, font scripts: google font api, form builders: gravity forms, databases: mysql, paas: flywheel, page builders: wpbakery, miscellaneous: open graph, cms: wordpress, blogs: wordpress, javascript libraries: jquery, wordpress plugins: wp rocket, wordpress plugins: yoast seo, programming languages: php, javascript libraries: jquery migrate, hosting: flywheel, analytics: google analytics</v>
    <v>null</v>
    <v>27.03.2024</v>
    <v>https://kennedyinsuranceagency.com/</v>
    <v>kennedyinsuranceagency.com</v>
    <v>en</v>
    <v>com</v>
    <v>0</v>
    <v>null</v>
  </rv>
  <rv s="1">
    <v>Sprout San Francisco</v>
    <v>0</v>
    <v>Sprout San Francisco</v>
    <v>9</v>
    <v>Union Street</v>
    <v/>
    <v>null</v>
    <v>San Francisco</v>
    <v>Sprout San Francisco, Sprout Club</v>
    <v>fb16e3e0-93e4-11eb-be3a-7f925cb94351</v>
    <v>Sprout Children LLC.</v>
    <v>Sprout San Francisco</v>
    <v>Private</v>
    <v>United States</v>
    <v>US</v>
    <v>24.11.2019</v>
    <v>orders@sproutsanfrancisco.com</v>
    <v>11</v>
    <v>Plan Toys, Natural And Organic, Children's Boutique, Stores &amp; Events, Chemicals, Backpacks &amp; Lunch Boxes, Bibs &amp; Burp Cloths, Dollhouse Furniture, Customer Service, Strollers &amp; Accessories</v>
    <v>We do the research on the safest children's products available so you don't have to. Sprout is here to help you create a healthy home for your growing family. Sprout has 4 locations. Our toys are carefully curated to ensure you're bringing home good times, not harmful chemicals. Sprout San Francisco specializes in baby products that are natural, organic, and free from toxins. Our collection includes baby and toddler clothing, toys, furniture, gear, personal care and cleaning products, nursing and feeding supplies, and all the health care essentials to make your big responsibility a little bit easier. It's our mission to help you choose the healthiest and safest products for your child. Meet Sprout San Francisco's Advisory Board. At Sprout, we are working to make this world a healthier place for our children, our families, and ourselves.</v>
    <v>https://www.facebook.com/SproutSanFrancisco/</v>
    <v>Wooden Toys, Baby Products, Arts and Crafts, Childrens Clothing, Plush Toys, Tables &amp; Desks, Hand-picked Toys, Black Protagonists, Clothing Items, Gyms and Playmats, Bath Toys, Push and Pull Vehicles, Music Toys, Imaginary Play, Baby Bottoms, Childrens Shoes, Bedding, Childrens Toys, Childrens Clothing and Toys, Sweaters &amp; Outerwear, Nursery Supplies, Baby Bodysuits, Lovies, Rattles, and Grasping Toys, Stacking, Sorting, Puzzles, and Blocks, Hats and Mitts, Safe and Chemical-free Toys, Teething Toys, Baby Jumpsuits, Fashion Masks, Bookcases, Toy Boxes, and Bins</v>
    <v>Sprout San Francisco is an organic children's boutique that offers a wide range of natural and organic clothing, toys, and gear for children. Their products are carefully hand-selected to be free from harmful materials and are designed to provide style, craft, and comfort. They offer free standard shipping for orders over $150 and have a curated collection of toys, including black protagonists, playroom name trains, plush toys, wood toys, bath toys, plush dolls, rattles, and grasping toys, teething toys, stroller toys, activity gyms and playmats, stacking, sorting, puzzles, and blocks, push, pull, and ride-on vehicles, imaginative play, musical toys, building and construction, arts and crafts, and books.</v>
    <v>515201, 571103, 599603, 569401, 569301</v>
    <v>Wholesale - Decorative Items, Retail - Gifts &amp; Decorative Items, Retail - Toys, Retail - Clothing (Women's, no Children's), Retail - Clothing (Family, incl Children's)</v>
    <v>https://www.instagram.com/sproutsanfrancisco/</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37.798049250000005</v>
    <v>http://www.linkedin.com/company/sprout-san-francisco</v>
    <v>-122.4294272982436</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4</v>
    <v>+18773889205, +14153599205, +16506568199, +14245816337, +14153891312, +14158551828</v>
    <v>94123</v>
    <v>ashley@sproutsanfrancisco.com</v>
    <v>+14153599205</v>
    <v>California</v>
    <v>11500000</v>
    <v>That's why we meticulously evaluate every product we carry—clothing, toys, baby care, bedding, and nursery items—to ensure it's free from anything that might harm your baby.</v>
    <v>CG-AA | Apparel, Accessories &amp; Footwear</v>
    <v>CG | Consumer Goods</v>
    <v>CG.1 | Apparel &amp; Textiles</v>
    <v>cdn: cloudflare, security: cloudflare turnstile</v>
    <v>https://twitter.com/sproutsf</v>
    <v>26.03.2024</v>
    <v>https://sproutsanfrancisco.com/</v>
    <v>sproutsanfrancisco.com</v>
    <v>en</v>
    <v>com</v>
    <v>2009</v>
    <v>https://www.youtube.com/user/SproutSanFrancisco</v>
  </rv>
  <rv s="1">
    <v>Atelier Crenn</v>
    <v>0</v>
    <v>Atelier Crenn</v>
    <v>9</v>
    <v>Fillmore Street</v>
    <v/>
    <v>null</v>
    <v>San Francisco</v>
    <v>Atelier Crenn</v>
    <v>952c312f-93e4-11eb-a33a-a3dfba582839</v>
    <v/>
    <v>Atelier Crenn</v>
    <v>Private</v>
    <v>United States</v>
    <v>US</v>
    <v>24.11.2019</v>
    <v>info@ateliercrenn.com</v>
    <v>25</v>
    <v>French Heritage, Heroes Gallery, French Cuisine, Ocean Forwarding, Dietary Restrictions, Restaurant, Tasting Menu</v>
    <v>After 12 years of drawing inspiration from her own childhood and personal journey, Chef Dominique Crenn's flagship restaurant has evolved along with her, complete with a renovation of the dining room and pescatarian tasting menu in early 2023. Although new in concept and design, the restaurant's story continues to be deeply personal to Crenn. The menu celebrates California's rich bounty, highlighting plants, fish, and seafood local to the place. Guests will embark on a journey that guides them through different times and places, highlighting the beauty of California's landscape both geographically and culturally. The synergy between Dominique and Juan Contreras, the Chef Pâtissier, is evident through his use of food as a means to share a story and reconnect guests with nature. Inspiration for the creations are often very personal and rooted in a sense of constant evolution. The menu is pescatarian and evolves with a careful consideration of our impact on the planet. The wine list offers a tiered pairing as well as a curated selection of glasses and bottles from our cellar.</v>
    <v>https://www.facebook.com/ateliercrenn/</v>
    <v>Dining Experience, Ocean-forward Menu, Artistry in Cooking, Fine French Cuisine Restaurant, Workshop Studio, Culinary Experiences, Dietary Restrictions, Hospitality, Community Inspiration, Vegetable-forward Options</v>
    <v>Atelier Crenn is a three-Michelin-starred restaurant located in San Francisco, California. The restaurant is owned and operated by chef Dominique Crenen, who is known for her highly distinctive French heritage and imaginative gastronomic creations. The menu at Atelier is ocean-forward and showcases the bounty of the sea and the finest products sourced from local farmers. The ocean-friendly menu can accommodate minimal dietary restrictions, and a vegetable-forward menu is also available. Chef Juan Contreras, who serves as Pâtissier, creates dishes that trigger memories, evoke emotions, and stimulate senses. The mission of Atelistecrenn's mission is to encourage guests to engage in culinary dialogues.</v>
    <v>829201, 729201, 571101, 581201, 581101</v>
    <v>Museums / Art Galleries (Public), Photographers' Studios (Incl Away from Premises), Retail - Fine Art (incl. Restoration), Restaurants (Liquor License - No Live Entertainment / Dancing), Restaurants (No Liquor License)</v>
    <v>null</v>
    <v>null</v>
    <v>5610</v>
    <v>Restaurants and mobile food service activities</v>
    <v>37.798322400000004</v>
    <v>http://www.linkedin.com/company/atelier-crenn</v>
    <v>-122.435844</v>
    <v>Accommodation &amp; Food Services</v>
    <v>56.1</v>
    <v>Restaurants and mobile food service activities</v>
    <v>722511</v>
    <v>Full-Service Restaurants</v>
    <v/>
    <v/>
    <v>9082</v>
    <v>1</v>
    <v>+14154400460</v>
    <v>94123</v>
    <v>info@ateliercrenn.com</v>
    <v>+14154400460</v>
    <v>California</v>
    <v>17600000</v>
    <v>A gastronomic discovery inspired by sustainable and seasonal cuisine.</v>
    <v>FB-RN | Restaurants</v>
    <v>FB | Food &amp; Beverage</v>
    <v>FB.4 | Restaurants</v>
    <v>ui frameworks: bootstrap, miscellaneous: webpack, reservations &amp; delivery: bentobox, issue trackers: sentry, rum: web-vitals, javascript frameworks: react, accessibility: audioeye, font scripts: google font api, security: hsts, reverse proxies: nginx, rum: datadog, javascript libraries: moment.js - 2.24.0, miscellaneous: module federation, analytics: facebook pixel - 2.9.134, analytics: snowplow analytics, miscellaneous: open graph, iaas: snowplow analytics, cms: bentobox, javascript libraries: core-js - 3.0.0, javascript libraries: jquery - 3.5.0, analytics: datadog, caching: varnish, javascript frameworks: styled-components - 5.3.11, development: styled-components - 5.3.11, web servers: nginx, javascript libraries: web-vitals</v>
    <v>null</v>
    <v>23.03.2024</v>
    <v>https://www.ateliercrenn.com/</v>
    <v>ateliercrenn.com</v>
    <v>en</v>
    <v>com</v>
    <v>2011</v>
    <v>null</v>
  </rv>
  <rv s="1">
    <v>Izzy's Steakhouse</v>
    <v>0</v>
    <v>Izzy's Steakhouse</v>
    <v>9</v>
    <v>Steiner Street</v>
    <v/>
    <v>null</v>
    <v>San Francisco</v>
    <v>Izzy's Steakhouse, DuVall Family Hospitality Group</v>
    <v>27131d16-93e5-11eb-919a-b3f9a5ad205c</v>
    <v/>
    <v>Izzy's Steakhouse</v>
    <v>Private</v>
    <v>United States</v>
    <v>US</v>
    <v>24.11.2019</v>
    <v>info@izzyssteaks.com</v>
    <v>3</v>
    <v>Craft Cocktails, Make A Reservation, Vegetarian Dishes, American Cuisine, Private Dining Experiences, Fish &amp; Seafood, Good Food</v>
    <v>Founded by Sam Du
Vall, one of San Francisco's most prolific restaurateurs, the DuVall Family Hospitality Group continues his legacy with its flagship brand, Izzy's. With two locations in San Francisco and San Carlos under renovation, the group is continuing to expand its dine-in, catering, and retail business, while deepening its roots in the Bay Area.</v>
    <v>https://www.facebook.com/IzzysonthePeninsula/</v>
    <v>Foodservice, Outdoor Dining Experience, American Favorites, American Dishes, Takeout/Delivery, Vegetarian Restaurants, Retail Services, Seafood Restaurant, Dine-in Service, Craft Cocktails, Hospitality Services, American Cuisine</v>
    <v>Izzy's Steakhouse is a California-based restaurant chain with locations in San Francisco and San Carlos. The restaurant is known for serving classic American cuisine, including vegetarian dishes and local seafood, as well as craft cocktails. They offer takeout, delivery, and outdoor dining options.</v>
    <v>581201, 581101, 581401, 581402, 730101</v>
    <v>Restaurants (Liquor License - No Live Entertainment / Dancing), Restaurants (No Liquor License), Restaurants (Take Out / Delivery - No Table Service), Restaurants (Food Court / Food Truck / Food Cart - No Canteen Trucks), Restaurant Cooking / Exhaust Systems Maintenance / Cleaning</v>
    <v>https://www.instagram.com/izzyssteakhouse/</v>
    <v>null</v>
    <v>5610</v>
    <v>Restaurants and mobile food service activities</v>
    <v>37.800306399999997</v>
    <v>http://www.linkedin.com/company/duvall-family-hospitality-group</v>
    <v>-122.43808464362766</v>
    <v>Accommodation &amp; Food Services</v>
    <v>56.1</v>
    <v>Restaurants and mobile food service activities</v>
    <v>722511</v>
    <v>Full-Service Restaurants</v>
    <v/>
    <v/>
    <v>9082</v>
    <v>8</v>
    <v>+14155630487, +16506542822</v>
    <v>94123</v>
    <v>info@izzyssteaks.com</v>
    <v>+16506542822</v>
    <v>California</v>
    <v>16200000</v>
    <v>Founded by Sam DuVall, one of San Francisco's most prolific restaurateurs, the DuVall Family Hospitality Group continues his legacy with its flagship brand, Izzy's.</v>
    <v>FB-RN | Restaurants</v>
    <v>FB | Food &amp; Beverage</v>
    <v>FB.4 | Restaurants</v>
    <v>ui frameworks: bootstrap, miscellaneous: webpack, reservations &amp; delivery: bentobox, issue trackers: sentry, rum: web-vitals, javascript frameworks: react, accessibility: audioeye, font scripts: google font api, analytics: google analytics - GA4, security: hsts, reverse proxies: nginx, rum: datadog, javascript libraries: moment.js - 2.24.0, miscellaneous: module federation, analytics: facebook pixel - 2.9.134, analytics: snowplow analytics, miscellaneous: open graph, iaas: snowplow analytics, cms: bentobox, javascript libraries: core-js - 3.0.0, javascript libraries: jquery - 3.5.0, analytics: datadog, caching: varnish, tag managers: google tag manager, javascript frameworks: styled-components - 5.3.11, development: styled-components - 5.3.11, web servers: nginx, javascript libraries: web-vitals</v>
    <v>https://twitter.com/IzzysSF</v>
    <v>19.03.2024</v>
    <v>https://www.izzyssteaks.com/</v>
    <v>izzyssteaks.com</v>
    <v>en</v>
    <v>com</v>
    <v>1987</v>
    <v>null</v>
  </rv>
  <rv s="1">
    <v>Children of Shelters</v>
    <v>0</v>
    <v>Children of Shelters</v>
    <v>9</v>
    <v>Chestnut Street</v>
    <v/>
    <v>null</v>
    <v>San Francisco</v>
    <v>Children Of Shelters</v>
    <v>2949d331-93e5-11eb-919a-b3f9a5ad205c</v>
    <v/>
    <v>Children of Shelters</v>
    <v>Private</v>
    <v>United States</v>
    <v>US</v>
    <v>24.11.2019</v>
    <v>director@childrenofshelters.org, info@childrenofshelters.org</v>
    <v>5</v>
    <v>Education And Enrichment, Art Therapy, Summer Camp Program, Spring Luncheon, Nonprofit Organization Management, Tuition And Assistance, Transit Shelters, Non-profit Organization, Speech Therapy, Program Development</v>
    <v>Children of Shelters' mission is to connect some of the 2,500 children living in or being supported by family transitional shelters to the enrichment and educational opportunities they need to better their chances at ending a life of poverty. As advocates of the children we serve, we are committed to addressing both their basic and more in-depth needs. From cultural activities, to educational support such as in-shelter tutoring and tuition assistance, our children benefit from growing self-confidence, leadership development and improved education to help them on their way.</v>
    <v>https://www.facebook.com/ChildrenOfShelters/</v>
    <v>Cultural Activities, Non-profit Organization, Tuition And Assistance, In-shelter Tutoring, Enrichment Opportunities, Experiential Initiatives, Nutritional Initiatives for Homeless Youth, Learning Opportunities for Children, Empowering Homeless Women and Children, Leadership Development, Educational Initiatives, Advocacy and Care for The Child, Transformative Enrichment and Educational Experiences, Educational Experiments</v>
    <v>Children of Shelters is a non-profit organization that aims to connect 2,500 children living in or being supported by family transitional shelters with enrichment and educational opportunities to improve their chances of ending poverty. They provide cultural activities and educational support, including in-shelter tutoring and tuition assistance, to help children develop self-confidence, leadership skills, and improve their education.</v>
    <v>864201, 864401, 808501, 864301, 867301</v>
    <v>Food Banks / Homeless Shelters / Soup Kitchens, Community / Civic / Special Interest Groups (Non-Medical), Social / Counselling / Consulting Services, Community Centres, Fundraising Organizations (Charitable / Religious)</v>
    <v>https://www.instagram.com/childrenofshelters/</v>
    <v>null</v>
    <v>8890</v>
    <v>Other social work activities without accommodation</v>
    <v>37.800173000000001</v>
    <v>http://www.linkedin.com/company/childrenofshelters</v>
    <v>-122.440657</v>
    <v>Health Care &amp; Social Assistance</v>
    <v>88.99, 88.91</v>
    <v>Other social work activities without accommodation n.e.c., Child day-care activities</v>
    <v>624221</v>
    <v>Temporary Shelters</v>
    <v/>
    <v/>
    <v>8842</v>
    <v>4</v>
    <v>+14154744621, +14158058579, +14155525220, +14155636082, +14154092100, +14153468001, +14156440504, +14152061467, +14155650504</v>
    <v>94123</v>
    <v>info@childrenofshelters.org</v>
    <v>+14153468001</v>
    <v>California</v>
    <v>19000000</v>
    <v>Children of Shelters believes we can begin to break the cycle of homelessness for children in San Francisco. Every day we create opportunities and provide educational funding for many of the...</v>
    <v>undefined | undefined</v>
    <v>undefined | undefined</v>
    <v>undefined | undefined</v>
    <v>miscellaneous: babel, javascript libraries: fancybox - 2.1.0, javascript libraries: lodash - 1.8.3, security: recaptcha, video players: videojs, javascript frameworks: mustache - 2.1.3, databases: mysql, analytics: snowplow analytics, miscellaneous: open graph, iaas: snowplow analytics, javascript libraries: hammer.js - 2.0.4, javascript libraries: core-js - 2.6.12, video players: vimeo, web servers: apache http server, javascript libraries: jquery - 1.8.3, video players: mediaelement.js - 2.9.5, programming languages: php, cms: weebly, analytics: google analytics</v>
    <v>https://twitter.com/COS_SF</v>
    <v>17.03.2024</v>
    <v>https://www.childrenofshelters.org/</v>
    <v>childrenofshelters.org</v>
    <v>en</v>
    <v>org</v>
    <v>1995</v>
    <v>null</v>
  </rv>
  <rv s="1">
    <v>Apostrophe Pharmacy</v>
    <v>0</v>
    <v>Apostrophe Pharmacy</v>
    <v>9</v>
    <v>Chestnut Street</v>
    <v/>
    <v>null</v>
    <v>San Francisco</v>
    <v>Apostrophe Pharmacy, Apostrophe of course, Derms Pharmacy Slather</v>
    <v>1f476ab4-93e5-11eb-8474-3bbe2d07207d</v>
    <v>Apostrophe Pharmacy LLC., Apostrophe Hims &amp; Hers Health Inc., Apostrophe Inc.</v>
    <v>Apostrophe Pharmacy</v>
    <v>Private</v>
    <v>United States</v>
    <v>US</v>
    <v>23.11.2019</v>
    <v>care@apostrophe.com, privacy@apostrophe.com</v>
    <v>48</v>
    <v>Acne Treatment, Skin-Care Products, Adult Acne, Healthy Skin, Virtual Consultations, Topical Treatments, Skincare Routine, Beauty and Skincare Products, Business &amp; Personal, Dermatology</v>
    <v>No more painful acne or horrific flare ups. Connect with a board-certified dermatologist and get custom prescription acne treatments delivered to your door.</v>
    <v>https://www.facebook.com/hi.apostrophe/</v>
    <v>Personalized Treatments for Acne, Sunscreen Products, Topical Treatments, Healthcare Services, Board Certified Dermatologist, Dermatology Services, Body Lotions, Professional Support Services, Body Products, Oral Medications, Acne Medications, Medication Options, Credit Card Payment, Personalized Skincare Recommendations, Creative Strategy Services, Pharmaceutical Products, In-store Pickup, Customer Support Services, Virtual Consultations, Personalized Skin Care Treatments, Wheelchair Accessible Entrance</v>
    <v>Apostrophe Pharmacy is a pharmacy located in Gilbert, Arizona, United States.</v>
    <v>299001, 503201, 283201, 729601, 801601</v>
    <v>Wax Products Manufacturing (incl Polishes / Candles), Wholesale - Cosmetics, Cosmetics / Perfumes / Hair / Skin Preparations Manufacturing, Beauty Parlours / Barber Shops (Hairstyling / Manicures / Pedicures Only, No Estheticians), Dentists</v>
    <v>https://www.instagram.com/hi_apostrophe/</v>
    <v>null</v>
    <v>8620</v>
    <v>Medical and dental practice activities</v>
    <v>37.800173000000001</v>
    <v>http://www.linkedin.com/company/apostrophe</v>
    <v>-122.440657</v>
    <v>Health Care &amp; Social Assistance</v>
    <v>86.22, 86.23, 86.21</v>
    <v>Specialist medical practice activities, Dental practice activities, General medical practice activities</v>
    <v>621111</v>
    <v>Offices of Physicians (except Mental Health Specialists)</v>
    <v>456110</v>
    <v>Pharmacies and Drug Retailers</v>
    <v>8832</v>
    <v>3</v>
    <v>+14085963376, +18003680038</v>
    <v>94123</v>
    <v>care@apostrophe.com</v>
    <v>+14085963376</v>
    <v>California</v>
    <v>9500000</v>
    <v>The road to healthy skin is finally clear. Connect with a board-certified dermatologist and get custom prescription acne treatments delivered to your door.</v>
    <v>SV-PS | Professional &amp; Commercial Services</v>
    <v>SV | Services</v>
    <v>SV.3 | Consumer Services</v>
    <v>issue trackers: help scout, miscellaneous: babel, analytics: tiktok pixel, paas: netlify, analytics: google ads conversion tracking, cookie compliance: transcend, miscellaneous: webpack, issue trackers: sentry, cdn: netlify, javascript frameworks: react, a/b testing: google optimize, miscellaneous: pwa, analytics: skai, cms: contentful, analytics: google analytics - GA4, security: hsts, miscellaneous: module federation, analytics: amplitude, javascript frameworks: gatsby - 5.11.0, miscellaneous: open graph, static site generator: gatsby - 5.11.0, live chat: help scout, javascript libraries: core-js - 2.6.12, advertising: google ads, analytics: clicky, tag managers: google tag manager, advertising: audiohook, advertising: microsoft advertising, javascript frameworks: styled-components - 5.3.11, development: styled-components - 5.3.11</v>
    <v>https://twitter.com/hi_apostrophe</v>
    <v>11.08.2024</v>
    <v>https://www.apostrophe.com/</v>
    <v>apostrophe.com</v>
    <v>en</v>
    <v>com</v>
    <v>2012</v>
    <v>null</v>
  </rv>
  <rv s="1">
    <v>VIDEOENGAGER</v>
    <v>0</v>
    <v>VIDEOENGAGER</v>
    <v>9</v>
    <v>Greenwich Street</v>
    <v/>
    <v>https://play.google.com/store/apps/details?id=com.leadsecure.agent&amp;hl=en</v>
    <v>San Francisco</v>
    <v>VideoEngager</v>
    <v>dcb2bd29-93e4-11eb-be5a-4f810ab55f2e</v>
    <v>VideoEngager Inc., VideoEngager or LeadSecure Inc.</v>
    <v>VIDEOENGAGER</v>
    <v>Private</v>
    <v>United States</v>
    <v>US</v>
    <v>26.11.2019</v>
    <v>contact@videoengager.com, contact@www.videoengager.com, support@videoengager.com</v>
    <v>11</v>
    <v>Video Chat, Servicing &amp; Parts, Automotive Services, Department Stores, Electric Utilities, Furniture Store, Jewelry Stores, Motorcycle Sales, Mobile Applications, Boat Sales</v>
    <v>VideoEngager is a San Francisco based software company, disrupting the $2 Trillion US market for consumer major purchases and customer support.</v>
    <v>https://www.facebook.com/videoengager/</v>
    <v>Real-time Product Demonstrations, Video Bridges, Communication Tool Provider, Voice Features, Mobile Video Services, Agent Analytics, Customer Engagement Video Production, Video Call Routing, Video Session Recording, B2B Company, Android &amp; Ios SDK, Software Development Company, Salesforce Connector, Instant Video Calls, Communication Tools, Real-time Website Monitoring, Crm Integration, Instant Notifications, Chat Feature, Software Development, Real-time Video Calls</v>
    <v>VideoEngager is a software company based in San Francisco that specializes in disrupting the $2 Trillion US market for consumer major purchases and customer support. Their video customer engagement technology revolutionizes the way major purchase merchants interact with their buyers. By using instant video calls and real-time product demonstrations, VideoEngeng creates a video bridge from online selling to in-store selling, allowing major purchase merchant to shorten the sales cycle and move prospects quickly from browsing to buying. They offer their services as B2B SaaS.</v>
    <v>781101, 729201, 740801, 832201, 740809</v>
    <v>Motion Picture / Television Production (incl Commercials), Photographers' Studios (Incl Away from Premises), Business Services - Not Otherwise Classified, Dance / Gymnastic / Martial Arts Schools, Technology Customer Support Services (For others)</v>
    <v>null</v>
    <v>https://itunes.apple.com/us/app/leadsecure-video-agent/id957005294?mt=8</v>
    <v>6201</v>
    <v>Computer programming activities</v>
    <v>37.800005799999994</v>
    <v>http://www.linkedin.com/company/videoengager</v>
    <v>-122.4304888786998</v>
    <v>IT&amp;C Services</v>
    <v>62.01</v>
    <v>Computer programming activities</v>
    <v>541511</v>
    <v>Custom Computer Programming Services</v>
    <v/>
    <v/>
    <v>8810</v>
    <v>3</v>
    <v>+14158306323</v>
    <v>94123</v>
    <v>contact@videoengager.com</v>
    <v>+14158306323</v>
    <v>California</v>
    <v>2737554</v>
    <v>Full featured communications tool – chat, voice and interactive, real-time video calls.</v>
    <v>TC-SI | Software &amp; IT Services</v>
    <v>TC | Technology &amp; Communications</v>
    <v>TC.1 | Technology</v>
    <v>javascript libraries: lodash, miscellaneous: babel, ssl/tls certificate authorities: aws certificate manager, javascript libraries: core-js, load balancers: amazon alb, miscellaneous: rss, miscellaneous: popper, javascript libraries: swiper, miscellaneous: webpack, wordpress plugins: elementor, seo: yoast seo, javascript frameworks: vue.js, paas: amazon web services, email: genesys cloud, font scripts: google font api, reverse proxies: nginx, databases: mysql, miscellaneous: module federation, wordpress plugins: crocoblock jetelements, miscellaneous: open graph, javascript libraries: jquery ui, marketing automation: genesys cloud, cookie compliance: cookieyes, javascript libraries: pubsubjs, cms: wordpress, blogs: wordpress, tag managers: google tag manager, javascript libraries: jquery, widgets: genesys cloud, form builders: contact form 7, font scripts: twitter emoji (twemoji), web servers: nginx, wordpress plugins: yoast seo, programming languages: php, javascript libraries: jquery migrate, page builders: elementor, cdn: amazon cloudfront, wordpress plugins: contact form 7, analytics: google analytics</v>
    <v>https://twitter.com/Video_Engager</v>
    <v>10.08.2024</v>
    <v>https://www.videoengager.com/</v>
    <v>videoengager.com</v>
    <v>en</v>
    <v>com</v>
    <v>2014</v>
    <v>null</v>
  </rv>
  <rv s="1">
    <v>Good Food Foundation</v>
    <v>0</v>
    <v>Good Food Foundation</v>
    <v>9</v>
    <v>Marina Boulevard</v>
    <v/>
    <v>null</v>
    <v>San Francisco</v>
    <v>Good Food Foundation, The Good Food Foundation, Goodfoodfdn</v>
    <v>29349d8d-93e5-11eb-b89f-536884b3e7dd</v>
    <v/>
    <v>Good Food Foundation</v>
    <v>Private</v>
    <v>United States</v>
    <v>US</v>
    <v>24.11.2019</v>
    <v>connect@goodfoodfdn.org</v>
    <v>15</v>
    <v>Food Systems, American Food, Consumer Goods, Food and Beverage Services, Seedlings, Food And Drink, Family Farm, Nonprofit, The Future Of Food, Food Events</v>
    <v>The Good Food Foundation exists to celebrate, connect, empower and leverage the passionate and engaged, yet often overlooked, players in the food system who are driving towards tasty, authentic and responsible food in order to humanize and reform our American food culture. Through five key programs – Awards, Guild, Alliance, Mercantile and Works– we build widespread support for the growers, ranchers, makers and merchants stubbornly swimming upstream to create and share the kind of food we all want to eat: tasty, authentic and responsible. The "Un-Trade Show" for tasty, authentic, responsible food, the Good Food Mercantile is a one-day, intimate gathering of like-minded food crafters and merchants. Held three times a year, the Mercantile is the Good Food Movement's answer to building commerce and community. Continuing its momentum towards a diverse, truly "good" food economy, Good Food Works includes our equity work and other projects that humanize the food system. For a long time, certifications for responsible practices and awards for superior taste have remained distinct – one honors social and environmental responsibility, while the other celebrates craftsmanship and flavor.</v>
    <v>https://www.facebook.com/goodfoodfoundation/</v>
    <v>Non-profit Organization, Tasty, Authentic, and Responsible Food, Integrated Garden, Classroom, and Cafeteria Program, Desks Farm, Merchant Alliance Program, Humanizing Food Systems, True Cost of Food, Humanizing and Reinvesting American Food Culture, Seedlings Project, Food Industry Support Services, Food Awards, Food Culture Reform, Slow Food Nation, Award-winning Food Program, Food System Empowerment, Merchants Alliance</v>
    <v>The Good Food Foundation is a non-profit organization that aims to celebrate, connect, empower, and leverage the passionate and engaged players in the food system who are driving towards tasty, authentic, and responsible food in order to humanize and reform American food culture. They achieve this through five key programs, including the Good Food Awards, Guild, Alliance, Mercantile, and Fund, which build widespread support for growers, ranchers, makers, and merchants. The Good Food Mercantiles, held three times a year, is a one-day gathering of like-minded food crafters and merchants that builds commerce and community. The organization also includes Good Food Works, which includes equity work and other projects that humanize the food industry. The Guild is the only national trade association uniting food and drink crafters committed to environmentally sustainable and socially just production practices.</v>
    <v>867301, 864401, 541001, 808501, 862001</v>
    <v>Fundraising Organizations (Charitable / Religious), Community / Civic / Special Interest Groups (Non-Medical), Retail - Grocery, Social / Counselling / Consulting Services, Professional Associations</v>
    <v>https://www.instagram.com/goodfoodfdn/</v>
    <v>null</v>
    <v>9499</v>
    <v>Activities of other membership organizations n.e.c.</v>
    <v>37.806821300000003</v>
    <v>http://www.linkedin.com/company/good-food-foundation</v>
    <v>-122.430775</v>
    <v>Non Profit</v>
    <v>94.99</v>
    <v>Activities of other membership organisations n.e.c.</v>
    <v>813219</v>
    <v>Other Grantmaking and Giving Services</v>
    <v/>
    <v/>
    <v>8864</v>
    <v>1</v>
    <v>+14152751794, +14154473268</v>
    <v>94123</v>
    <v>connect@goodfoodfdn.org</v>
    <v>+14152751794</v>
    <v>California</v>
    <v>4190051</v>
    <v>The Good Food Merchants Alliance is a growing, national coalition of retailers who work in tandem to raise awareness of the role independent grocers play in maintaining a good food system and support the food crafters that make the shelves of exceptional grocers unique.</v>
    <v>CG-MR | Multiline and Specialty Retailers &amp; Distributors</v>
    <v>CG | Consumer Goods</v>
    <v>CG.3 | Consumer Goods Retail</v>
    <v>ui frameworks: bootstrap, seo: yoast seo, javascript frameworks: vue.js, cdn: jquery cdn, paas: wp engine, ui frameworks: animate.css, cdn: cdnjs, miscellaneous: pwa, analytics: monsterinsights, reverse proxies: nginx, javascript libraries: modernizr, performance: lozad.js, javascript libraries: lozad.js, databases: mysql, font scripts: typekit, miscellaneous: open graph, cdn: jsdelivr, font scripts: font awesome, wordpress plugins: the events calendar, cms: wordpress, hosting: wp engine, blogs: wordpress, javascript libraries: jquery, email: mailchimp, wordpress plugins: monsterinsights, web servers: nginx, cdn: cloudflare, wordpress plugins: yoast seo, programming languages: php, marketing automation: mailchimp, analytics: google analytics</v>
    <v>https://twitter.com/goodfoodfdn</v>
    <v>08.08.2024</v>
    <v>https://goodfoodfdn.org/</v>
    <v>goodfoodfdn.org</v>
    <v>en</v>
    <v>org</v>
    <v>2011</v>
    <v>null</v>
  </rv>
  <rv s="1">
    <v>Myrevea</v>
    <v>0</v>
    <v>Myrevea</v>
    <v>9</v>
    <v>Union Street</v>
    <v/>
    <v>null</v>
    <v>San Francisco</v>
    <v>Myrevea</v>
    <v>854bb552-93e4-11eb-9937-4fab995bf8ff</v>
    <v>Compass Beauty Inc.</v>
    <v>Myrevea</v>
    <v>Private</v>
    <v>United States</v>
    <v>US</v>
    <v>27.11.2020</v>
    <v>hello@myrevea.com, studio@myrevea.com</v>
    <v>25</v>
    <v>Dermatology Treatments, Treatment Serums, Skin Condition, Skin Types, Skin Care, Studio Visits, Manufacturing</v>
    <v>Revea is a precision skincare company using advanced diagnostics, personal analysis, and machine learning to deliver skincare designed for each individual's biology. Founded in 2020 by a team of skincare enthusiasts, biologists, and data scientists, we're on a journey to create a world where skincare is rooted in integrity, crafted precisely for you, and never defined by a stereotype. That's why we're giving everyone the power to decode their skin and master their skincare journey.</v>
    <v>https://facebook.com/myrevea/</v>
    <v>Advanced Diagnostics, Skin Health Optimization, High-powered Targeted Boosters, Skin Progress Tracking, Patented Face Scanning, Skin Quiz, Custom Formulations, Machine Learning, Custom PM Serum, Customized Treatments Based on Biology, Derm-level Diagnostics and Customized Skincare Essentials, Personalized Skincare Recommendations, Precision Scanners, Skin Moisturizing and Restoring Products, Highly Concentrated Ingredients</v>
    <v>Revea is a precision skincare company that specializes in delivering skincares tailored to each individual's biology using advanced diagnostics, personal analysis, and machine learning techniques. Founded in 2020 by a team of skincade enthusiasts, biologists, and data scientists, the company aims to create a world where skincaring is treated with integrity and personalized care. Revea empowers individuals to decode their skin and master their skincaret journey, providing personalized solutions that are tailored to their unique needs.</v>
    <v>299001, 503201, 283201, 729601, 569401</v>
    <v>Wax Products Manufacturing (incl Polishes / Candles), Wholesale - Cosmetics, Cosmetics / Perfumes / Hair / Skin Preparations Manufacturing, Beauty Parlours / Barber Shops (Hairstyling / Manicures / Pedicures Only, No Estheticians), Retail - Clothing (Women's, no Children's)</v>
    <v>https://www.instagram.com/myrevea/</v>
    <v>null</v>
    <v>2023</v>
    <v>Manufacture of soap and detergents, cleaning and polishing preparations, perfumes, and toilet preparations</v>
    <v>37.796989000000004</v>
    <v>https://www.linkedin.com/company/myrevea</v>
    <v>-122.43491633801654</v>
    <v>Pharmaceuticals &amp; Cosmetics</v>
    <v>20.41, 20.42</v>
    <v>Manufacture of soap and detergents, cleaning and polishing preparations, Manufacture of perfumes and toilet preparations</v>
    <v>325620</v>
    <v>Toilet Preparation Manufacturing</v>
    <v/>
    <v/>
    <v>4611</v>
    <v>4</v>
    <v>+18336864686, +18445041609</v>
    <v>94123</v>
    <v>hello@myrevea.com</v>
    <v>+18445041609</v>
    <v>California</v>
    <v>3000000</v>
    <v>Made precisely for you, and only you. Advanced diagnostics to uncover your skin’s truth and custom treatments based on your biology.</v>
    <v>CG-HP | Household &amp; Personal Products</v>
    <v>CG | Consumer Goods</v>
    <v>CG.2 | Consumer Discretionary Products</v>
    <v>customer data platform: segment - 4.16.1, performance: priority hints, miscellaneous: webpack, javascript libraries: core-js - 3.23.2, javascript frameworks: react, web frameworks: next.js - 13.5.3, miscellaneous: pwa, security: hsts, static site generator: next.js - 13.5.3, cart abandonment: optimonk, miscellaneous: module federation, retargeting: optimonk, web servers: next.js - 13.5.3, advertising: refersion, affiliate programs: refersion, programming languages: node.js, ecommerce: cart functionality, paas: vercel, javascript frameworks: next.js - 13.5.3, cdn: cloudflare, affiliate programs: awin</v>
    <v>https://twitter.com/myrevea</v>
    <v>08.08.2024</v>
    <v>https://www.myrevea.com/</v>
    <v>myrevea.com</v>
    <v>en</v>
    <v>com</v>
    <v>2020</v>
    <v>null</v>
  </rv>
  <rv s="1">
    <v>Orderful</v>
    <v>0</v>
    <v>Orderful</v>
    <v>9</v>
    <v>Union Street</v>
    <v/>
    <v>null</v>
    <v>San Francisco</v>
    <v>Orderful</v>
    <v>d94c39a3-93e4-11eb-a736-0f5b20ecb2f1</v>
    <v>Orderful Inc.</v>
    <v>Orderful</v>
    <v>Private</v>
    <v>United States</v>
    <v>US</v>
    <v>24.11.2019</v>
    <v>connect@orderful.com</v>
    <v>60</v>
    <v>Customer Onboarding, Saas Platforms, Integrations And Partners, Partner Ecosystem, Freight Forwarding Services, Carriers &amp; Partners, Rules Engine, Logistics Solutions, Data Analytics and Insights, Integrated Logistics</v>
    <v>Orderful is a complete cloud EDI platform for manufacturers, distributors, retailers, and technology companies. Forward-thinking companies are using Orderful to replace their existing EDI infrastructure. Our product is an API that enables companies to connect once and trade EDI data with their supply chain. Our customers get to consolidate their EDI integration complexity, quickly enable trading partners as self-service and reduce costs.</v>
    <v>null</v>
    <v>Self Service Issue Resolution, Self-service EDI Onboarding, Rules Engine for EDI Resolution, 10x Faster Business Connections, Standardized Integrations, Supply Chain Modernization, Rules Engine for EDI Issues Resolution, Building, Testing, and Monitoring EDI Integrations, Third-party Logistics, Real-time EDI Validator, EDI Blog Articles and Thought Leadership, Automated Testing, Supply Chain Management, Cloud-based EDI Solutions, Active Trading Partner on EDI Transactions, Real-time Data and Notifications, Full-service Offerings, Edi Services, Technology Services, Integration with ERP Systems, Streamlined Testing Process</v>
    <v>Orderful is a software company categorized under service establishments.</v>
    <v>175702, 792901, 740809, 641401, 740810</v>
    <v>Home Stagers / Interior Decorators, Special Events - Not Otherwise Classified (Parades, Etc), Technology Customer Support Services (For others), Management Consultants, Software Implementation Integration</v>
    <v>null</v>
    <v>null</v>
    <v>6201</v>
    <v>Computer programming activities</v>
    <v>37.7983403</v>
    <v>https://www.linkedin.com/company/orderful</v>
    <v>-122.4281393489387</v>
    <v>IT&amp;C Services</v>
    <v>62.01</v>
    <v>Computer programming activities</v>
    <v>541511</v>
    <v>Custom Computer Programming Services</v>
    <v/>
    <v/>
    <v>8810</v>
    <v>1</v>
    <v>+18559651887</v>
    <v>94123</v>
    <v>connect@orderful.com</v>
    <v>+18559651887</v>
    <v>California</v>
    <v>2000000</v>
    <v>Orderful is a complete cloud EDI platform for manufacturers, distributors, retailers, and technology companies.</v>
    <v>TC-SI | Software &amp; IT Services</v>
    <v>TC | Technology &amp; Communications</v>
    <v>TC.1 | Technology</v>
    <v>ssl/tls certificate authorities: aws certificate manager, ui frameworks: bootstrap - 4.0.0, analytics: hotjar, a/b testing: autopilot, shipping carriers: dhl, paas: wp engine, paas: amazon web services, a/b testing: google optimize, analytics: google analytics - GA4, security: hsts, reverse proxies: nginx, databases: mysql, email: autopilot, miscellaneous: open graph, analytics: ahrefs, analytics: linkedin insight tag, seo: ahrefs, javascript libraries: jquery - 3.6.0, cms: wordpress, hosting: wp engine, blogs: wordpress, ecommerce: cart functionality, javascript libraries: lodash - 1.13.6, marketing automation: autopilot, tag managers: google tag manager, form builders: contact form 7, javascript frameworks: backbone.js - 1.4.1, javascript libraries: underscore.js, analytics: leadfeeder, web servers: nginx, programming languages: php, cdn: amazon cloudfront, wordpress plugins: contact form 7</v>
    <v>https://twitter.com/orderful</v>
    <v>08.08.2024</v>
    <v>https://www.orderful.com/</v>
    <v>orderful.com</v>
    <v>en</v>
    <v>com</v>
    <v>2013</v>
    <v>https://www.youtube.com/channel/UCtgY_epZXsVdo6Ff812pk1g</v>
  </rv>
  <rv s="1">
    <v>Marks and Spencer</v>
    <v>0</v>
    <v>Marks and Spencer</v>
    <v>9</v>
    <v>North Wharf Road</v>
    <v/>
    <v>null</v>
    <v>London</v>
    <v>Marks and Spencer, Marks &amp; Spencer, marksandspencer.com, Marks &amp; Sparks</v>
    <v>219e04dd-93e5-11eb-97db-273ba5953680</v>
    <v>Marks and Spencer plc., Marks &amp; Spencer Group plc.</v>
    <v>Marks and Spencer</v>
    <v>Public</v>
    <v>United Kingdom</v>
    <v>GB</v>
    <v>24.11.2019</v>
    <v/>
    <v>78000</v>
    <v>Home Accessories, Baby Cloth, Sweatshirts, Flowers And Plants, Coat &amp; Jacket, Bra Fitting, Tops &amp; T Shirts, Food And Drink, Sets &amp; Outfits, Food Gifts, Coats And Jackets, Bed &amp; Mattress, Hoodies, Kitchen &amp; Dining</v>
    <v>Marks and Spencer Group plc (commonly abbreviated to M&amp;S and colloquially known as Marks's or Marks &amp; Sparks) is a major British multinational retailer with headquarters in Paddington, London that specialises in selling clothing, beauty, home products and food products. It is listed on the London Stock Exchange and is a constituent of the FTSE 250 Index; it had previously been in the FTSE 100 Index from its creation until 2019. M&amp;S was founded in 1884 by Michael Marks and Thomas Spencer in Leeds. M&amp;S currently has 959 stores across the UK, including 615 that only sell food products and through its television advertising, asserts the exclusive nature and luxury of its food and beverages. It also offers an online food delivery service through a joint venture with Ocado.</v>
    <v>https://www.facebook.com/MarksandSpencer/</v>
    <v>International Retail, Luxury Food Retail, Beauty Products, Sustainable Fashion, Supply Chain Logistics, Financial Services, Home Goods Retail, Food Products, E-commerce Services, Corporate Governance, Store Operations, Clothing Retailer, Investor Relations, Footwear Retail</v>
    <v>Marks and Spencer Group plc, commonly known as M&amp;S, is a British multinational retailer headquartered in Paddington, London. Founded in 1884 by Michael Marks and Thomas Spencer in Leeds, the company specializes in selling clothing, beauty, home products, and food products. It is listed on the London Stock Exchange and is a constituent of the FTSE 250 Index. With 959 stores across the UK, including 615 that exclusively sell food products, M&amp;M is known for its exclusive and luxurious food and beverages. Additionally, the retail company offers an online food delivery service through a joint venture with Ocado.</v>
    <v>399101, 651101, 663101, 663301, 529101</v>
    <v>Building Owner - Multiple Occupancy - Mixed-Use Commercial, Building Owner - Multiple Occupancy - Office, Building Owner - Residential - One or Two Family Dwellings (Not Townhouse), Building Owner - Multiple Occupancy - Warehouse / Wholesale, Building Owner - Multiple Occupancy - Retail (Not Enclosed Mall)</v>
    <v>https://www.instagram.com/marksandspencer/</v>
    <v>null</v>
    <v>4721, 4722, 4781, 4791, 4799</v>
    <v>Retail sale of food in specialized stores, Retail sale of beverages in specialized stores, Retail sale via stalls and markets of food, beverages and tobacco products, Retail sale via mail order houses or via Internet, Other retail sale not in stores, stalls or markets</v>
    <v>51.518550872802734</v>
    <v>https://linkedin.com/company/marks-and-spencer</v>
    <v>-0.17522710561752319</v>
    <v>Apparel, Accessories &amp; Footwear</v>
    <v>47.25, 47.81, 47.91, 47.22, 47.24, 47.29, 47.23, 47.21, 47.99</v>
    <v>Retail sale of beverages in specialised stores, Retail sale via stalls and markets of food, beverages and tobacco products, Retail sale via mail order houses or via Internet, Retail sale of meat and meat products in specialised stores, Retail sale of bread, cakes, flour confectionery and sugar confectionery in specialised stores, Other retail sale of food in specialised stores, Retail sale of fish, crustaceans and molluscs in specialised stores, Retail sale of fruit and vegetables in specialised stores, Other retail sale not in stores, stalls or markets</v>
    <v>445298</v>
    <v>All Other Specialty Food Retailers</v>
    <v>458110</v>
    <v>Clothing and Clothing Accessories Retailers</v>
    <v>7380, 8006, 8008, 8013, 8017, 8018, 8047</v>
    <v>1463</v>
    <v>+442087181919, +443330148111, +443330143544, +442038825535, +443330148555, +443330148222, +443456090810, +442080909564, +447554227758, +443330148000</v>
    <v>W2 1JP</v>
    <v>customer.dpo@marks-and-spencer.com</v>
    <v>+442038825535</v>
    <v>England</v>
    <v>13168671744</v>
    <v>Marks and Spencer Group plc (commonly abbreviated to M&amp;S and colloquially known as Marks's or Marks &amp; Sparks) is a major British multinational retailer with headquarters in Paddington, London that specialises in selling clothing, beauty, home products and food products.</v>
    <v>CG-MR | Multiline and Specialty Retailers &amp; Distributors</v>
    <v>CG | Consumer Goods</v>
    <v>CG.3 | Consumer Goods Retail</v>
    <v>payment processors: paypal, analytics: adobe analytics, analytics: soasta mpulse, load balancers: azure front door, static site generator: next.js, paas: azure, performance: priority hints, miscellaneous: webpack, ssl/tls certificate authorities: digicert, web servers: nginx - 1.17.10, javascript frameworks: emotion, javascript frameworks: react, rum: new relic, tag managers: tealium, cdn: akamai, cms: contentful, security: hsts, ecommerce: hcl commerce, advertising networks: tealium, retargeting: adobe audience manager, miscellaneous: module federation, personalisation: optimizely, ecommerce: ibm websphere commerce, cms: adobe experience cloud, development: emotion, captchas: recaptcha, a/b testing: optimizely, customer data platform: tealium, segmentation: adobe audience manager, cookie compliance: onetrust, javascript libraries: jquery ui - 1.10.1, programming languages: node.js, javascript libraries: lightbox, document management systems: adobe audience manager, javascript libraries: basket.js, ecommerce: cart functionality, a/b testing: omniture adobe test and target, reverse proxy: nginx - 1.17.10, web servers: next.js, web frameworks: next.js, javascript frameworks: jquery ui - 1.10.1, javascript libraries: jquery, analytics: sitecatalyst, javascript frameworks: basket.js, javascript frameworks: lightbox, analytics: adobe audience manager, security: akamai bot manager, javascript frameworks: next.js, customer data platform: mparticle, javascript frameworks: jquery, programming languages: java</v>
    <v>https://twitter.com/marksandspencer</v>
    <v>11.08.2024</v>
    <v>https://www.marksandspencer.com/</v>
    <v>marksandspencer.com</v>
    <v>en</v>
    <v>com</v>
    <v>1884</v>
    <v>https://www.youtube.com/marksandspencertv?sub_confirmation=1</v>
  </rv>
  <rv s="1">
    <v>Kering</v>
    <v>0</v>
    <v>Kering</v>
    <v>9</v>
    <v>Rue De Sèvres</v>
    <v/>
    <v>null</v>
    <v>Paris</v>
    <v>Kering, PPR, Pinault-Printemps-Redoute</v>
    <v>fa40cf34-93e4-11eb-97db-273ba5953680</v>
    <v>Kering S.A., Kering Eyewear S.p.</v>
    <v>Kering</v>
    <v>Public</v>
    <v>France</v>
    <v>FR</v>
    <v>24.11.2019</v>
    <v>privacy@kering.com, digital.communication@kering.com</v>
    <v>38000</v>
    <v>Key Financials, Debt Financing, Luxury Goods, Share Price, Dividend History</v>
    <v>Kering is a French-based multinational corporation specializing in luxury goods. It owns the brands Balenciaga, Bottega Veneta, Gucci, Alexander McQueen and Yves Saint Laurent. The timber-trading company Pinault S.A. was founded in 1963, by François Pinault. After the company was quoted on Euronext Paris in 1988, it became the retail conglomerate Pinault-Printemps-Redoute (PPR) in 1994, and the luxury group Kering in 2013. The group has been a constituent of the CAC 40 since 1995. François-Henri Pinault has been president and CEO of Kering since 2005. In 2020, the group's revenue reached €13.1 billion.</v>
    <v>https://www.facebook.com/keringgroup/</v>
    <v>High-end Apparel, Leather Goods Manufacturing, Global Luxury Group, Eyewear and Frames, Luxury Accessories, Fashion House Management, Jewelry and Watches, Sustainable Luxury Brands, Designer Footwear, Luxury Goods Retail</v>
    <v>Kering is a luxury eyewear company that is committed to sustainability and responsible luxury. They prioritize creativity, audacity, and diversity in their strategy to create influential and sustainable eyewears. Kering's emblematic houses are strong and bold, making them leaders in the luxury market. They offer job opportunities for individuals with a passion for luxury and a drive to make a difference in the industry.</v>
    <v>399101, 663201, 529101, 651101, 663301</v>
    <v>Building Owner - Multiple Occupancy - Mixed-Use Commercial, Building Owner - Single Occupancy - Retail, Building Owner - Multiple Occupancy - Retail (Not Enclosed Mall), Building Owner - Multiple Occupancy - Office, Building Owner - Multiple Occupancy - Warehouse / Wholesale</v>
    <v>https://www.instagram.com/kering_official/</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48.849752600000002</v>
    <v>https://www.linkedin.com/company/kering</v>
    <v>2.3228765</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456130</v>
    <v>Optical Goods Retailers</v>
    <v>7380, 8006, 8008, 8013, 8017, 8018, 8047</v>
    <v>2</v>
    <v>+16468891945, +33145646100, +33299320284</v>
    <v>75007</v>
    <v>actionnaire@kering.com</v>
    <v>+33145646100</v>
    <v>Ile-de-France</v>
    <v>14052009984</v>
    <v>Kering is a French-based multinational corporation specializing in luxury goods.</v>
    <v>CG-MR | Multiline and Specialty Retailers &amp; Distributors</v>
    <v>CG | Consumer Goods</v>
    <v>CG.3 | Consumer Goods Retail</v>
    <v>load balancers: amazon alb, static site generator: next.js, rum: akamai mpulse, javascript libraries: swiper, miscellaneous: webpack, rum: boomerang, paas: amazon web services, javascript frameworks: react, miscellaneous: pwa, cdn: akamai, security: hsts, miscellaneous: module federation, miscellaneous: open graph, cookie compliance: onetrust, programming languages: node.js, analytics: linkedin insight tag, web servers: next.js, web frameworks: next.js, javascript libraries: boomerang, javascript frameworks: next.js</v>
    <v>https://twitter.com/KeringGroup</v>
    <v>11.08.2024</v>
    <v>https://www.kering.com/en/</v>
    <v>kering.com</v>
    <v>en</v>
    <v>com</v>
    <v>1963</v>
    <v>https://www.youtube.com/dodojewels</v>
  </rv>
  <rv s="1">
    <v>VF corporate</v>
    <v>0</v>
    <v>VF corporate</v>
    <v>9</v>
    <v>Wewatta Street</v>
    <v/>
    <v>null</v>
    <v>Denver</v>
    <v>VF corporate, Vanity Fair Mills</v>
    <v>871f8afe-93e4-11eb-a33a-a3dfba582839</v>
    <v>VF Corporation</v>
    <v>VF corporate</v>
    <v>Public</v>
    <v>United States</v>
    <v>US</v>
    <v>24.11.2019</v>
    <v>corporate_communications@vfc.com, press_emea@vfc.com, ir@vfc.com</v>
    <v>50000</v>
    <v>Active Lifestyle, Supply Chain Strategy, Beauty and Fashion Retail, Sustainable Fashion, Workwear, Diversity, Equity, and Inclusion Initiatives, Environmental &amp; Social, Standards &amp; Policies, Sustainability &amp; Responsibility, Fashion And Clothing</v>
    <v>VF Corporation (formerly Vanity Fair Mills until 1969) is an American global apparel and footwear company founded in 1899 and headquartered in Denver, Colorado. The company's 13 brands are organized into three categories: Outdoor, Active and Work. The company controls 55% of the U.S. backpack market with the JanSport, Eastpak, Timberland, and North Face brands.</v>
    <v>https://facebook.com/vf-corporation-48767888006</v>
    <v>Performance Apparel, Fashion Accessories, Apparel and Footwear, Athletic Streetwear, Backpacks and Bags, Workwear Clothing, Footwear Manufacturing, Specialty Apparel Retail, Occupational Apparel, Outdoor and Action Sports</v>
    <v>VF Corporation (Nyse: VFC) is a global leader in apparel, footwear, and accessories, offering a diverse portfolio of iconic outdoor and activity-based lifestyle and workwear brands such as Vans, The North Face, Timberland, and Dickies. Founded in 1899, the company has grown from a small glove producer to a multinational manufacturing giant with sales exceeding $10 billion in just under a decade. VF Corporation is committed to socially and environmentally responsible operations across various geographies, product categories, and distribution channels. The company's products are designed to connect people to their lifestyles through a family of iconic brands, including Vans®, Timberland®, Dickies, Eastpak, and JanSport. VFC's Refibra technology, made from a blend of cotton textile waste and wood fibers, is featured in Timberland Women's Denim Chore Jacket with RefibRA Technology, which is made to last for years without being worn again.</v>
    <v>569501, 569301, 231001, 569401, 231101</v>
    <v>Retail - Clothing (Men's, no Children's), Retail - Clothing (Family, incl Children's), Clothing Manufacturing (Men's / Women's Wear), Retail - Clothing (Women's, no Children's), Clothing Manufacturing (Accessories / Misc)</v>
    <v>null</v>
    <v>null</v>
    <v>1410, 1420</v>
    <v>Manufacture of wearing apparel, except fur apparel, Manufacture of articles of fur</v>
    <v>39.751992600000001</v>
    <v>https://www.linkedin.com/company/vf-corporation</v>
    <v>-105.0026093</v>
    <v>Apparel, Accessories &amp; Footwear</v>
    <v>14.2, 14.12, 14.13, 14.14, 14.19, 14.11</v>
    <v>Manufacture of articles of fur, Manufacture of workwear, Manufacture of other outerwear, Manufacture of underwear, Manufacture of other wearing apparel and accessories, Manufacture of leather clothes</v>
    <v>315250</v>
    <v>Cut and Sew Apparel Manufacturing (except Contractors)</v>
    <v>315990</v>
    <v>Apparel Accessories and Other Apparel Manufacturing</v>
    <v>2501, 2503, 2623</v>
    <v>5</v>
    <v>+18777091800, +18339551181, +18448613323, +18007918943, +18006074015, +18663019661, +18004462617, +13364246000</v>
    <v>80213</v>
    <v>lin_zhu1@vfc.com</v>
    <v>+18663019661</v>
    <v>Colorado</v>
    <v>13799999488</v>
    <v>VF Corporation (formerly Vanity Fair Mills until 1969) is an American global apparel and footwear company founded in 1899 and headquartered in Denver, Colorado.</v>
    <v>CG-AA | Apparel, Accessories &amp; Footwear</v>
    <v>CG | Consumer Goods</v>
    <v>CG.1 | Apparel &amp; Textiles</v>
    <v>ui frameworks: bootstrap - 3.3.6, miscellaneous: rss, ui frameworks: bootstrap, widgets: issuu, javascript libraries: swiper, security: hcaptcha, javascript libraries: lazysizes, miscellaneous: pwa, analytics: google analytics - GA4, security: hsts, miscellaneous: issuu, video players: youtube, miscellaneous: open graph, javascript libraries: fancybox - 3.5.7, web servers: apache http server, javascript libraries: jquery - 1.12.4, javascript libraries: fancybox, javascript libraries: jquery, performance: lazysizes, analytics: google analytics</v>
    <v>https://twitter.com/vfcorp</v>
    <v>11.08.2024</v>
    <v>https://vfc.com/</v>
    <v>vfc.com</v>
    <v>en</v>
    <v>com</v>
    <v>1899</v>
    <v>https://www.youtube.com/user/VFCorporation</v>
  </rv>
  <rv s="1">
    <v>Abercrombie &amp; Fitch</v>
    <v>0</v>
    <v>Abercrombie &amp; Fitch</v>
    <v>9</v>
    <v/>
    <v/>
    <v>null</v>
    <v>New Albany</v>
    <v>Abercrombie &amp; Fitch, Abercrombie, Abercrombie Kids, Abercrombie and Fitch</v>
    <v>f8c504a9-93e4-11eb-8859-29e7c34dee35</v>
    <v>Abercrombie &amp; Fitch Co., Abercrombie &amp; Fitch Italia S.R.L., Abercrombie Co., Abercrombie &amp; Fitch Management Co.</v>
    <v>Abercrombie &amp; Fitch</v>
    <v>Public</v>
    <v>United States</v>
    <v>US</v>
    <v>06.01.2020</v>
    <v/>
    <v>44000</v>
    <v>Shop Women, Body Care, Body Fragrances, Accessories For Men &amp; Women, Mens Clothing, Casual Wear, E-commerce, Dress &amp; Jumpsuit, Swimming Wear, Skirts</v>
    <v>Abercrombie &amp; Fitch (A&amp;F) is an American lifestyle retailer that focuses on casual wear. Its headquarters are in New Albany, Ohio. The company operates three other offshoot brands: Abercrombie Kids, Hollister Co., and Gilly Hicks. As of February 2020, the company operated 854 stores across all brands. Once known for its ad campaigns mostly featuring nearly-nude teen models behaving in sexually suggestive ways with each other, the company has toned down sexually charged imagery and no longer features scantily dressed models in its advertisements. According to then-Chairman Arthur Martinez (in 2016), these changes were implemented to show that the company is evolving with its consumers.</v>
    <v>https://www.facebook.com/Abercrombie/</v>
    <v>Online Merchandise Sales, Youth-targeted Fashion, Fragrances and Body Care, Lifestyle Brand Retail, Fashion Retail Chain, In-store Shopping Service, Personal Care Products, Footwear and Accessories, Clothing Accessories Sales, Outerwear and Swimwear, Casual Apparel Retail</v>
    <v>Abercrombie &amp; Fitch (A&amp;F) is an American lifestyle retailer headquartered in New Albany, Ohio. The company specializes in casual wear and operates three distinct brands: Abercrombies Kids, Hollister Co., and Gilly Hicks. With 854 stores as of February 2020, A&amp;F has made significant changes to its ad campaigns, dropping sexually charged imagery and no longer featuring scantily dressed models in its advertisements. This shift reflects the company's evolution towards evolving with its consumers.</v>
    <v>569301, 231001, 569401, 569501, 569201</v>
    <v>Retail - Clothing (Family, incl Children's), Clothing Manufacturing (Men's / Women's Wear), Retail - Clothing (Women's, no Children's), Retail - Clothing (Men's, no Children's), Retail - Accessories (Belts / Scarves / Etc)</v>
    <v>https://www.instagram.com/abercrombie/</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http://www.linkedin.com/company/abercrombie-&amp;-fitch</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854</v>
    <v>+18666813115, +19252063122, +16142836500, +19253592581, +19253592582, +19252063124, +442072872747, +12058923750, +19253592580, +19252063123, +19253592579</v>
    <v>47150</v>
    <v>abercrombie@abercrombie.com</v>
    <v>+19253592581</v>
    <v>Indiana</v>
    <v>3710000128</v>
    <v>Abercrombie &amp; Fitch (A&amp;F) is an American lifestyle retailer that focuses on casual wear.</v>
    <v>CG-AA | Apparel, Accessories &amp; Footwear</v>
    <v>CG | Consumer Goods</v>
    <v>CG.1 | Apparel &amp; Textiles</v>
    <v>javascript frameworks: jquery - 1.4.3, javascript libraries: jquery - 1.4.3, programming languages: java, reverse proxy: f5 bigip</v>
    <v>https://twitter.com/abercrombie</v>
    <v>11.08.2024</v>
    <v>https://www.abercrombie.com/shop/eu</v>
    <v>abercrombie.com</v>
    <v>en</v>
    <v>com</v>
    <v>1892</v>
    <v>https://www.youtube.com/abercrombie</v>
  </rv>
  <rv s="1">
    <v>Guess</v>
    <v>0</v>
    <v>Guess</v>
    <v>9</v>
    <v>Alameda Street</v>
    <v/>
    <v>null</v>
    <v>Los Angeles</v>
    <v>Guess, GUESS ASIA LIMITED TAIWAN BRANCH HONG KONG, GUESS Foundation, Guess clothing</v>
    <v>405a36a3-93e5-11eb-b4a6-27899be4e45d</v>
    <v>GUESS IP Holder L.P., Guess Inc, GUESS Austria GmbH</v>
    <v>Guess</v>
    <v>Public</v>
    <v>United States</v>
    <v>US</v>
    <v>22.04.2020</v>
    <v>socialhelp@guess.com</v>
    <v>12500</v>
    <v>Shoes &amp; Accessories, Online Shopping, Denim Jackets, Boots &amp; Booties, Tops &amp; T Shirts, Coats And Jackets, Shorts And Skirts, Dress &amp; Jumpsuit, Pants And Shorts, Bags and Luggage, Casual Dresses and Jumpsuits</v>
    <v>Guess?, Inc. is a global lifestyle brand that designs, markets, distributes, and licenses apparel and accessories for men, women, and children. It operates through five segments: Americas Retail, Americas Wholesale, Europe, Asia, and Licensing. The company offers apparel, such as jeans, pants, skirts, dresses, shorts, blouses, shirts, jackets, knitwear, and intimate apparel; and accessories, including handbags, watches, jewelry, shoes, and fragrance products. It also licenses its products to third-party manufacturers, retailers, and distributors in North America, Europe, Asia, and internationally.</v>
    <v>https://www.facebook.com/guess/</v>
    <v>Denim Clothing, Fashion Accessories, Clothing Design, Jewelry Retailing, Licensing Agreements, Women's Apparel, Wholesale Distribution, Footwear Sales, E-commerce Services, Watch Retailing, Perfume Products, Leather Goods, Apparel Retailing, Children's Apparel, Men's Apparel</v>
    <v>Guess, also known as GUESS or Guess, is an American clothing brand and retailer that is recognized for its distinctive black-and-white advertisements. The company licenses its brand name for various fashion accessories, including watches, jewelry, perfumes, bags, and shoes.</v>
    <v>569401, 569501, 569201, 569101, 599001</v>
    <v>Retail - Clothing (Women's, no Children's), Retail - Clothing (Men's, no Children's), Retail - Accessories (Belts / Scarves / Etc), Retail - Shoes / Boots, Retail - Not Otherwise Classified</v>
    <v>https://www.instagram.com/guess/</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33.791839277777775</v>
    <v>https://www.linkedin.com/company/guess-</v>
    <v>-118.24102561111113</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315250</v>
    <v>Cut and Sew Apparel Manufacturing (except Contractors)</v>
    <v>7380, 8006, 8008, 8013, 8017, 8018, 8047</v>
    <v>1638</v>
    <v>+88633390666, +12137653230, +19158818571, +17034431415, +18774448377, +12137653100, +18003471466, +18002248377, +13054433020, +862123265490, +12147398195, +43662254607</v>
    <v>90021</v>
    <v>socialhelp@guess.com</v>
    <v>+43662254607</v>
    <v>California</v>
    <v>2590000128</v>
    <v>Discover the new GUESS collection for Women and Men: Shop Clothing, Shoes, Bags and Accessories on our Official Website and complete your seasonal looks</v>
    <v>CG-AA | Apparel, Accessories &amp; Footwear</v>
    <v>CG | Consumer Goods</v>
    <v>CG.1 | Apparel &amp; Textiles</v>
    <v>javascript libraries: lodash, javascript libraries: core-js, browser fingerprinting: threatmetrix, ui frameworks: bootstrap, security: threatmetrix, ecommerce: salesforce commerce cloud, miscellaneous: webpack, ssl/tls certificate authorities: digicert, javascript libraries: lazysizes, a/b testing: google optimize, rum: cloudflare browser insights, crm: salesforce, miscellaneous: module federation, buy now pay later: klarna checkout, font scripts: typekit, issue trackers: noibu, ecommerce: cart functionality, analytics: cloudflare browser insights, tag managers: google tag manager, javascript libraries: jquery, payment processors: klarna checkout, cdn: cloudflare, performance: lazysizes, security: cloudflare bot management, advertising: google adsense, analytics: google analytics</v>
    <v>https://twitter.com/guess</v>
    <v>09.08.2024</v>
    <v>https://www.guess.com/</v>
    <v>guess.com</v>
    <v>en</v>
    <v>com</v>
    <v>1981</v>
    <v>https://www.youtube.com/@GUESS</v>
  </rv>
  <rv s="1">
    <v>Lululemon athletica</v>
    <v>0</v>
    <v>Lululemon athletica</v>
    <v>9</v>
    <v>Cornwall Avenue</v>
    <v/>
    <v>null</v>
    <v>Vancouver</v>
    <v>Lululemon Athletica, lululemon Athletica Incorporation, LULULEMON WWW.LULULEMON</v>
    <v>b412a752-93e4-11eb-b997-8dd98d09cf25</v>
    <v>lululemon Athletica Inc</v>
    <v>Lululemon athletica</v>
    <v>Public</v>
    <v>Canada</v>
    <v>CA</v>
    <v>16.04.2020</v>
    <v>privacyofficer@lululemon.com</v>
    <v>34000</v>
    <v>Yoga Pants, Performance Apparel, Sporting Wear, Fitness Trousers, Lifestyle Clothing, Technical Fabrics, Yoga Clothes, Sports Apparel</v>
    <v>Lululemon athletica inc. (styled in all lowercase ) is a Canadian multinational athletic apparel retailer headquartered in British Columbia and incorporated in Delaware, United States. It was founded in 1998 as a retailer of yoga pants and other yoga wear, and has expanded to also sell athletic wear, lifestyle apparel, accessories, and personal care products. The company has 574 stores internationally, and also sells online.</v>
    <v>https://www.facebook.com/lululemon/</v>
    <v>Exercise Mats Retail, Sports Bras Retail, Men's Fitness Apparel Retail, Sportswear Accessories Retail, Personal Care Products Retail, Fitness Clothing Retail, Sweat-wicking Clothing Retail, Yoga Equipment Sales, Training Equipment Sales, Running Apparel Retail, Women's Activewear Retail</v>
    <v>Lululemon Athletica Inc. is a Canadian multinational athletic apparel retailer headquartered in British Columbia and incorporated in Delaware, United States. Founded in 1998, the company started as a retailer of yoga pants and other yoga wear and has since expanded to offer a wide range of athletic wear, lifestyle apparel, accessories, and personal care products. With 574 stores worldwide and an online presence, Lululemony Athletica inc. is known for its diverse product offerings.</v>
    <v>569301, 569401, 569501, 569201, 571103</v>
    <v>Retail - Clothing (Family, incl Children's), Retail - Clothing (Women's, no Children's), Retail - Clothing (Men's, no Children's), Retail - Accessories (Belts / Scarves / Etc), Retail - Gifts &amp; Decorative Items</v>
    <v>https://www.instagram.com/lululemon/</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49.271995500000003</v>
    <v>https://linkedin.com/company/lululemon</v>
    <v>-123.14709268742516</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655</v>
    <v>+18772639300, +17789184515, +33170917761, +16047326124, +18056171684</v>
    <v>V6J 1C7</v>
    <v>gec@lululemon.com</v>
    <v>+18772639300</v>
    <v>British Columbia</v>
    <v>8110000128</v>
    <v>Styled in all lowercase ) is a Canadian multinational athletic apparel retailer headquartered in British Columbia and incorporated in Delaware, United States.</v>
    <v>CG-AA | Apparel, Accessories &amp; Footwear</v>
    <v>CG | Consumer Goods</v>
    <v>CG.1 | Apparel &amp; Textiles</v>
    <v>payment processors: paypal, customer data platform: cooladata, analytics: adobe analytics, javascript libraries: core-js, analytics: tiktok pixel, cms: adobe experience manager, static site generator: next.js, analytics: facebook custom audiences, miscellaneous: azure edge network, analytics: google ads conversion tracking, miscellaneous: webpack, customer data platform: adobe experience platform identity service, issue trackers: sentry, ssl/tls certificate authorities: digicert, tag managers: adobe experience platform launch, surveys: medallia, analytics: quantum metric, paas: amazon web services, javascript frameworks: react, digital asset management: adobe dynamic media classic, cdn: akamai, security: blue triangle, customer data platform: acquia customer data platform, security: hsts, retargeting: adobe audience manager, miscellaneous: sheerid, miscellaneous: module federation, segmentation: salesforce interaction studio, buy now pay later: klarna checkout, widgets: facebook, cms: adobe experience cloud, retargeting: facebook custom audiences, lead generation: kampyle, segmentation: adobe audience manager, cookie compliance: onetrust, tag managers: adobe dynamic tag management, web servers: apache, seo tool: facebook friendly, programming languages: node.js, analytics: medallia, analytics: kampyle, document management systems: adobe audience manager, personalisation: salesforce interaction studio, analytics: oracle recommendations on demand, feature management: launchdarkly, ecommerce: cart functionality, ecommerce: oracle commerce, a/b testing: omniture adobe test and target, cookie compliance: yett, web servers: next.js, tag managers: google tag manager, retargeting: google remarketing tag, load balancers: amazon elb, web frameworks: next.js, analytics: sitecatalyst, retargeting: facebook, advertising: microsoft advertising, payment processors: klarna checkout, analytics: adobe audience manager, seo tool: twitter friendly, security: akamai bot manager, javascript frameworks: next.js, retargeting: google dynamic remarketing, javascript frameworks: jquery - 1.11.0, issue trackers: kampyle, rum: blue triangle, analytics: google analytics, programming languages: java, javascript libraries: jquery - 1.11.0</v>
    <v>https://twitter.com/lululemon</v>
    <v>09.08.2024</v>
    <v>https://shop.lululemon.com/</v>
    <v>lululemon.com</v>
    <v>en</v>
    <v>com</v>
    <v>1998</v>
    <v>https://www.youtube.com/lululemon</v>
  </rv>
  <rv s="1">
    <v>HERMES</v>
    <v>0</v>
    <v>HERMES</v>
    <v>9</v>
    <v>Rue Du Faubourg Saint-Honoré</v>
    <v/>
    <v>null</v>
    <v>Paris</v>
    <v>Hermes, Hermès, Hermes International, Hermes of Paris</v>
    <v>b09e19f5-93e4-11eb-8474-3bbe2d07207d</v>
    <v>Hermes International S.A., Hermes Amsterdam P.C.</v>
    <v>HERMES</v>
    <v>Public</v>
    <v>France</v>
    <v>FR</v>
    <v>24.11.2019</v>
    <v>contact.client@hermes.com, privacy@hermes.com, service.us@hermes.com</v>
    <v>17595</v>
    <v>Home Accessories, Ties &amp; Scarves, Fashion Accessories, Jewelry And Watches, Pillows &amp; Blankets, Leather Goods, Home Furnishings</v>
    <v>Hermès International S.A., or simply Hermès, is a French luxury design house established in 1837. It specializes in leather goods, lifestyle accessories, home furnishings, perfumery, jewelry, watches and ready-to-wear. Its logo, since the 1950s, is of a Duke carriage with horse.</v>
    <v>https://www.facebook.com/hermes/</v>
    <v>Bespoke Tailoring Service, High-end Fashion Apparel, Fashion Accessories, Artisanal Craftsmanship, Luxury Leather Goods, Leather Handbag Manufacturing, Tableware Products, Fine Jewelry, Equestrian Lifestyle Products, Footwear and Saddlery, Luxury Perfumes, Luxury Watches, Luxury Goods Retail, Designer Silk Scarves, Home Furnishings</v>
    <v>Hermès International S.A., also known as Hermès, is a French luxury design house that was founded in 1837. The company specializes in the production of leather goods, lifestyle accessories, home furnishings, perfumery, jewelry, watches, and ready-to-wear products. Its iconic logo since the 1950s has featured a Duke carriage with a horse.</v>
    <v>569401, 569201, 571103, 599001, 517201</v>
    <v>Retail - Clothing (Women's, no Children's), Retail - Accessories (Belts / Scarves / Etc), Retail - Gifts &amp; Decorative Items, Retail - Not Otherwise Classified, Wholesale - Jewellery / Precious Stones / Clocks / Watches / Silverware</v>
    <v>https://www.instagram.com/hermes/</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48.868871300000002</v>
    <v>https://linkedin.com/company/hermes-group</v>
    <v>2.3217186000000001</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344</v>
    <v>+17867912240, +8675522655608, +33556522207, +15615140288, +14254670510, +85221968028, +18449024700, +302103233715, +862150121788, +14042331011, +14032638100, +862180137217, +12145280197, +17373090530, +12036223007, +85225255900, +16503212466, +17028938900, +16109929730, +862038682511, +8657185101980, +886422555657, +88675224733, +862584764511, +861065051580, +18089225780, +17028662629, +17136232177, +8653266788128, +13127878175, +85228663118, +85225226229, +15148423387, +12122571600, +16046819965, +14153917200, +13058680118, +12127513181, +13033880700, +13102786440, +17144371750, +14169688626, +862162880327, +862368880650, +17026503116, +33556817409, +14078155411, +15162480367, +12014871111</v>
    <v>75008</v>
    <v>service.us@hermes.com</v>
    <v>+302103233715</v>
    <v>Ile-de-France</v>
    <v>9634744320</v>
    <v>Hermès International S. A., or simply Hermès, is a French luxury design house established in 1837.</v>
    <v>CG-AA | Apparel, Accessories &amp; Footwear</v>
    <v>CG | Consumer Goods</v>
    <v>CG.1 | Apparel &amp; Textiles</v>
    <v>miscellaneous: babel, javascript libraries: jquery migrate - 1.4.1, paas: azure, issue trackers: new relic, miscellaneous: webpack, security: recaptcha, shipping carriers: fedex, video players: videojs, operating systems: debian, javascript frameworks: jquery - 1.9.1, javascript libraries: lazysizes, rum: new relic, javascript libraries: jquery - 1.9.1, miscellaneous: onetrust, javascript libraries: jquery - 2.1.4, cache tools: varnish, security: datadome, video players: youtube, miscellaneous: optanon, miscellaneous: module federation, cdn: azure cdn, javascript frameworks: gsap - 1.20.5, cookie compliance: onetrust, seo tool: facebook friendly, cms: drupal, shipping carriers: ups, javascript libraries: pubsubjs, ecommerce: cart functionality, caching: azure cdn, a/b testing: ab tasty, caching: varnish, tag managers: google tag manager, dev tools: new relic, advertising: microsoft advertising, javascript libraries: core-js - 2.6.11, web servers: apache - 2.4.10, shipping carriers: hermes, programming languages: php, analytics: new relic, performance: lazysizes, analytics: google analytics</v>
    <v>https://twitter.com/hermes_paris</v>
    <v>08.08.2024</v>
    <v>https://www.hermes.com/us/en/</v>
    <v>hermes.com</v>
    <v>en</v>
    <v>com</v>
    <v>1837</v>
    <v>https://www.youtube.com/user/hermes</v>
  </rv>
  <rv s="1">
    <v>Nordstrom</v>
    <v>0</v>
    <v>Nordstrom</v>
    <v>9</v>
    <v>Pine Street</v>
    <v/>
    <v>https://play.google.com/store/apps/details?id=com.nordstrom.app&amp;referrer=utm_source%3DMOW%26utm_medium%3Dbanner</v>
    <v>Seattle</v>
    <v>Nordstrom</v>
    <v>9902185b-93e4-11eb-91fb-73d498260b10</v>
    <v>Nordstrom Inc.</v>
    <v>Nordstrom</v>
    <v>Public</v>
    <v>United States</v>
    <v>US</v>
    <v>16.04.2020</v>
    <v/>
    <v>62000</v>
    <v>Beauty And Fragrances, Designer Dresses, Shoe Stores, Department Stores, Clothing Shoes &amp; Jewelry</v>
    <v>Nordstrom, Inc. is an American luxury department store chain headquartered in Seattle, Washington, and founded by John W. Nordstrom and Carl F. Wallin in 1901. The original Wallin &amp; Nordstrom store operated exclusively as a shoe store, and a second Nordstrom's shoe store opened in 1923. The growing Nordstrom Best chain began selling clothing in 1963, and became the Nordstrom full-line retailer that presently exists by 1971. The company founded its off-price Nordstrom Rack division in 1973, and grew both full-line and off-price divisions throughout the United States in the following years before expanding into Canada in 2014. In the American market, it competes with department stores including Bloomingdale's, Macy's, Neiman Marcus, and Saks Fifth Avenue.</v>
    <v>https://www.facebook.com/Nordstrom/</v>
    <v>Alteration Services, Wedding Department, Fashion Retailer, Beauty Products, Gift Cards, Clothing and Accessories, Online Shopping Services, Jewelry and Watches, Home Decor, Designer Collections, Footwear and Handbags, Personal Stylists, Curbside Pickup, Customer Support Services</v>
    <v>Nordstrom Online &amp; In Store is a retail company that offers a wide range of products including shoes, clothing, jewelry, dresses, makeup, and more from top brands. They provide free shipping and free returns for their customers. Nordstrom offers a variety of products for men, women, and kids, including designer shoes, beauty products, and gifts. They also have a Nordstrom Card &amp; Rewards program that allows customers to earn 3X the points on beauty in stores and online. The company has a Nordy Club Rewards program and offers free style help, alterations &amp; tailoring, and spa Nordstrom services. Nordston, Inc. is the parent company of Nordstrom Online.</v>
    <v>569401, 569101, 569201, 599001, 569301</v>
    <v>Retail - Clothing (Women's, no Children's), Retail - Shoes / Boots, Retail - Accessories (Belts / Scarves / Etc), Retail - Not Otherwise Classified, Retail - Clothing (Family, incl Children's)</v>
    <v>https://www.instagram.com/nordstrom/</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47.612305999999997</v>
    <v>https://linkedin.com/company/nordstrom</v>
    <v>-122.33629656422708</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468</v>
    <v>+19134928111, +18009641800, +18007232889, +17326035000, +13124641515, +15126913500, +18882826060, +18567735600, +19493472710, +17815197200, +13148844900, +13198464140</v>
    <v>98101</v>
    <v>null</v>
    <v>+17815197200</v>
    <v>Washington</v>
    <v>14789000192</v>
    <v>Nordstrom, Inc. is an American luxury department store chain headquartered in Seattle, Washington, and founded by John W. Nordstrom and Carl F. Wallin in 1901.</v>
    <v>CG-MR | Multiline and Specialty Retailers &amp; Distributors</v>
    <v>CG | Consumer Goods</v>
    <v>CG.3 | Consumer Goods Retail</v>
    <v>paas: amazon web services, cache tools: varnish, security: hsts, cdn: amazon s3, miscellaneous: amazon s3, caching: varnish, ssl/tls certificate authorities: sectigo</v>
    <v>https://twitter.com/nordstrom</v>
    <v>07.08.2024</v>
    <v>https://shop.nordstrom.com/</v>
    <v>nordstrom.com</v>
    <v>en</v>
    <v>com</v>
    <v>1901</v>
    <v>null</v>
  </rv>
  <rv s="1">
    <v>Dillard's</v>
    <v>0</v>
    <v>Dillard's</v>
    <v>9</v>
    <v>Cantrell Road</v>
    <v/>
    <v>null</v>
    <v>Little Rock</v>
    <v>Dillard's, Dillard</v>
    <v>ee9857c0-93e4-11eb-b89f-536884b3e7dd</v>
    <v>Dillard's Inc.</v>
    <v>Dillard's</v>
    <v>Public</v>
    <v>United States</v>
    <v>US</v>
    <v>24.11.2019</v>
    <v>internationalsales@dillards.com, questions@dillards.com</v>
    <v>40000</v>
    <v>Wedding Registry, Bedding Set, Home Decorations, Bedding Collection, Exclusive Brands, Dress Shoes, Hand Bags &amp; Accessories, Department Stores, Home Furnishings</v>
    <v>Dillard's, Inc. is an upscale American department store chain with approximately 282 stores in 29 states and headquartered in Little Rock, Arkansas. Currently, the largest number of stores are located in Texas with 57 and Florida with 42. The company also has stores in 27 more states; however, it is absent from the Northeast (Washington, D.C., and northward), most of the Upper Midwest (Michigan, Wisconsin, Minnesota), the Northwest, and most of California, aside from three stores in smaller cities.</v>
    <v>https://www.facebook.com/Dillards/</v>
    <v>Fashion Retailer, Jewelry Retail, Department Store Chain, Bedding and Linens, Women's Apparel, Watch and Timepiece Sales, Home Furnishings Retail, Wedding Registry Services, Furniture Sales, Children's Clothing, Footwear and Accessories, Health and Wellness Products, Handbag and Wallet Sales, Men's Apparel, Cosmetics and Beauty</v>
    <v>Dillard's is a company that specializes in home furnishings and decor. They offer a wide range of products including cookware, serveware, bath, dining, entertaining, kitchen, luggage, small appliances, vacuums, outdoor, bedding, bed sets, dinnerware, beddings collections, window treatments, curtains, shower curtains, rugs, and more. The company features top brands such as Southern Living, KitchenAid, Smeg, Waterford, and others. They also offer a variety of products for kids, shoes, handbags, lingerie, beauty, bath and towels, candles and home fragrance, accent furniture, smart home, irons and garment steamers, vacuityums, and floor care.</v>
    <v>569501, 569301, 569401, 231001, 231101</v>
    <v>Retail - Clothing (Men's, no Children's), Retail - Clothing (Family, incl Children's), Retail - Clothing (Women's, no Children's), Clothing Manufacturing (Men's / Women's Wear), Clothing Manufacturing (Accessories / Misc)</v>
    <v>https://www.instagram.com/dillards/</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34.754538699999998</v>
    <v>https://linkedin.com/company/dillards</v>
    <v>-92.287714638027481</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285</v>
    <v>+15137125902, +14407770822, +12083214646, +13308673300, +12094771230, +19046410471, +13342777200, +15013765200, +17705774271, +15202934550, +18557743455, +16783209140, +13342446442, +17726920555, +16189936000, +17706660000, +14194739600, +14198782729, +19287171270, +13304943050, +14807261512, +14048790635, +15137454489, +13305441016, +15139435100, +17195459665, +14402555651, +17702540166, +18636767646, +13526299266, +12392614100, +18504763011, +15017714100, +15617324285, +14408468718, +18178315482, +12399361441, +19702080604, +12298837900, +12164646000, +14078301211, +15205150151, +13039796111, +15204211141, +18003455273, +12085254000</v>
    <v>72201</v>
    <v>internationalsales@dillards.com</v>
    <v>+15013765200</v>
    <v>Arkansas</v>
    <v>6339999744</v>
    <v>Dillard's, Inc. is an upscale American department store chain with approximately 282 stores in 29 states and headquartered in Little Rock, Arkansas.</v>
    <v>TC-TL | Telecommunication Services</v>
    <v>TC | Technology &amp; Communications</v>
    <v>TC.4 | Telecommunications</v>
    <v>personalisation: unbxd - 4.0.28, javascript libraries: jquery - 3.7.1, advertising: criteo, ui frameworks: bootstrap - 3.3.7, rum: akamai mpulse, marketing automation: wunderkind, miscellaneous: webpack, javascript libraries: loadable-components, analytics: facebook pixel - 2.9.133, ssl/tls certificate authorities: digicert, rum: boomerang, tag managers: adobe experience platform launch, analytics: quantum metric, javascript frameworks: react, cdn: akamai, security: hsts, ecommerce: hcl commerce, analytics: amplitude, javascript libraries: lodash - 4.17.21, search engines: unbxd - 4.0.28, javascript libraries: modernizr - 2.8.2, cookie compliance: onetrust, buy now pay later: afterpay - 1.28.0, javascript libraries: core-js - 3.0.0, payment processors: afterpay - 1.28.0, advertising: pinterest ads, search engines: bloomreach discovery - 15.0, ecommerce: cart functionality, retargeting: criteo, personalisation: attentive, javascript libraries: boomerang, a/b testing: bloomreach discovery - 15.0, analytics: pinterest conversion tag, affiliate programs: pepperjam, security: akamai bot manager, advertising: twitter ads, analytics: google analytics, programming languages: java</v>
    <v>https://twitter.com/Dillards</v>
    <v>06.08.2024</v>
    <v>https://www.dillards.com/</v>
    <v>dillards.com</v>
    <v>en</v>
    <v>com</v>
    <v>1938</v>
    <v>https://www.youtube.com/user/Dillards</v>
  </rv>
  <rv s="1">
    <v>Under Armour</v>
    <v>0</v>
    <v>Under Armour</v>
    <v>9</v>
    <v>Hull Street</v>
    <v/>
    <v>null</v>
    <v>Baltimore</v>
    <v>Under Armour, Under Armour Brand House, Under Armour Factory House, Under Armour Canada</v>
    <v>15ea1bb6-93e5-11eb-91fb-73d498260b10</v>
    <v>Under Armour Inc</v>
    <v>Under Armour</v>
    <v>Public</v>
    <v>United States</v>
    <v>US</v>
    <v>16.04.2020</v>
    <v/>
    <v>17500</v>
    <v>Workout Clothing, Shop Women, Shoes &amp; Accessories, Performance Apparel, Shop Shoes, Sports Bra, Cold Weather Gear, Military &amp; Tactical, Shoes, Under Armour, Shoes &amp; Gear, Athletic Shirts, Apparel And Footwear, The Accessories, Sports Apparel, Hats &amp; Visors</v>
    <v>Under Armour, Inc. is an American sports equipment company that manufactures footwear, sports and casual apparel. Under Armour's global headquarters are located in Baltimore, Maryland, with additional offices located in Amsterdam (European headquarters), Austin, Guangzhou, Hong Kong, Houston, Jakarta, London, Mexico City, Munich, New York City, Panama City (international headquarters), Paris, Pittsburgh, Portland, San Francisco, São Paulo, Santiago, Seoul, Shanghai (Greater Chinese headquarters), and Toronto.</v>
    <v>https://www.facebook.com/underarmour/</v>
    <v>Workout Clothing, Sports Footwear, Wearable Devices, Team Uniforms, Sporting Goods Manufacturer, Sports Equipment, Fitness Accessories, Athletic Apparel, Performance Gear, Fitness Technology</v>
    <v>Under Armour is a company that specializes in producing sports apparel, athletic shirts, shoes, and accessories. They offer free shipping and returns on workout clothes, shoes and gear, and have a wide range of products for men, women, and kids, including winter gear, winter hats and visors, headwear, and sports bras. Under Armour also offers a variety of footwear, including shoes with springy, soft UA HOVR+ cushioning for increased conditioning and fresh legs. They have a selection of products designed around the legacy of African American quilting and inspired by the voices of HBCU athletes. Under Armor offers free shipping on orders over $99 and free returns.</v>
    <v>593201, 569301, 569101, 593101, 593301</v>
    <v>Retail - Sporting Goods (No Firearms / Ammunition), Retail - Clothing (Family, incl Children's), Retail - Shoes / Boots, Retail - Sporting Goods (with Firearms / Ammunition), Retail - Sporting Goods (Specialty - Extreme Sports)</v>
    <v>https://www.instagram.com/underarmour/</v>
    <v>null</v>
    <v>5210</v>
    <v>Warehousing and storage</v>
    <v>39.275167158371751</v>
    <v>https://www.linkedin.com/company/under-armour</v>
    <v>-76.590382696960774</v>
    <v>Apparel, Accessories &amp; Footwear</v>
    <v>52.1</v>
    <v>Warehousing and storage</v>
    <v>493110</v>
    <v>General Warehousing and Storage</v>
    <v/>
    <v/>
    <v>8292</v>
    <v>246</v>
    <v>+17024701022, +16122354190, +13237281520, +14162512132, +18886661182, +16468637408, +14023323896, +17032974950, +19053729259, +19726026744, +97143850409, +16157541570, +14105719331, +14105285304, +18887276687, +16019397348, +15143039637, +14107520300, +12507643444</v>
    <v>21230</v>
    <v>johndoe@website.com</v>
    <v>+18887276687</v>
    <v>Maryland</v>
    <v>5682999808</v>
    <v>Under Armour, Inc. is an American sports equipment company that manufactures footwear, sports and casual apparel.</v>
    <v>CG-AA | Apparel, Accessories &amp; Footwear</v>
    <v>CG | Consumer Goods</v>
    <v>CG.1 | Apparel &amp; Textiles</v>
    <v>payment processors: paypal, analytics: adobe analytics, javascript frameworks: next.js - 13.5.1, analytics: google ads conversion tracking, performance: priority hints, miscellaneous: webpack, customer data platform: adobe experience platform identity service, ssl/tls certificate authorities: digicert, surveys: qualtrics, miscellaneous: servicenow, static site generator: next.js - 13.5.1, javascript frameworks: emotion, javascript frameworks: react, digital asset management: adobe dynamic media classic, miscellaneous: pwa, tag managers: tealium, analytics: google analytics - GA4, security: hsts, rum: datadog, miscellaneous: http/3, javascript libraries: core-js - 3.27.2, web servers: next.js - 13.5.1, miscellaneous: module federation, development: emotion, miscellaneous: open graph, customer data platform: tealium, programming languages: node.js, advertising: google ads, personalisation: adobe target - 2.10.0, analytics: datadog, ecommerce: cart functionality, caching: varnish, paas: vercel, web frameworks: next.js - 13.5.1, analytics: pinterest conversion tag, analytics: facebook pixel, advertising: microsoft advertising, a/b testing: adobe target - 2.10.0, cookie compliance: trustarc, affiliate programs: awin</v>
    <v>https://twitter.com/underarmour</v>
    <v>24.07.2024</v>
    <v>https://www.underarmour.com/</v>
    <v>underarmour.com</v>
    <v>en</v>
    <v>com</v>
    <v>1996</v>
    <v>https://www.youtube.com/user/underarmour</v>
  </rv>
  <rv s="1">
    <v>Kohl's</v>
    <v>0</v>
    <v>Kohl's</v>
    <v>9</v>
    <v>Ridgewood Drive</v>
    <v/>
    <v>null</v>
    <v>Menomonee Falls</v>
    <v>Kohl's</v>
    <v>c01a2ea9-93e4-11eb-8ad6-7326edce8d21</v>
    <v>Kohl's Inc., Kohl's Department Stores Inc.</v>
    <v>Kohl's</v>
    <v>Public</v>
    <v>United States</v>
    <v>US</v>
    <v>25.04.2020</v>
    <v>dmca@kohls.com, privacy@kohls.com</v>
    <v>99000</v>
    <v>Shop All Home, Holidays &amp; Gifts, Shop Clothing, Home Decoration &amp; Appliance, Mens Clothing, Home Decor, Bed Room Furniture, Appliances And Electronics, Retail, Gifts &amp; Shop, Coats And Jackets, Clothing/fashion/shoes, Home &amp; Kitchen, Silver Jewelry, Department Stores, Fashion Shoes, Shop Sweats</v>
    <v>Kohl's (stylized in all caps) is an American department store retail chain, operated by Kohl's Corporation. it is the largest department store chain in the United States, with 1,162 locations, operating stores in every U.S. state except Hawaii. The company was founded by Polish immigrant Maxwell Kohl, who opened a corner grocery store in Milwaukee, Wisconsin, in 1927. It went on to become a successful chain in the local area, and in 1962 the company branched out by opening its first department store. British American Tobacco Company took a controlling interest in the company in 1972 while still managed by the Kohl Family, and in 1979, the corporation was sold to BATUS Inc. A group of investors purchased the company in 1986 from British American Tobacco and took it public in 1992. Kohl's is headquartered in the Milwaukee suburb of Menomonee Falls, Wisconsin. It became the largest department store chain in the United States in May 2012, surpassing its biggest competitor J. C. Penney. The company is listed on both the S&amp;P 400 and the Fortune 500. In terms of revenue, the chain was the 23rd-largest retailer in the United States in 2019. As of 2013, Kohl's was the second-largest U.S. department store company by retail sales.</v>
    <v>https://www.facebook.com/kohls/</v>
    <v>Beauty Products Retail, Consumer Electronics Retail, Footwear and Jewelry, In-store Pickup Service, Clothing and Accessories, Online Shopping Services, Toys and Games Retail, Bedding and Furniture, Department Store Retail, Kitchen and Dining Ware, Fitness Equipment Retail, Home Decor Retail</v>
    <v>Kohl's is a retail company that offers a wide range of products including clothing, shoes, home goods, kitchen items, bedding, toys, and electronics for the whole family. They provide free shipping and easy returns every day, as well as free store pickup. Kohl's also offers a Kohl’s Card, which provides a 20% discount on the first purchase of a new car and an additional 30%, 15% or 8% off when using the card. They have a selection of activewear, school supplies, patriotic items, backpacks, lunch boxes, water bottles, and school uniforms for girls, boys, juniors, young men, women, and men. Kohls also has a clearance section with closeouts and seasonal sales.</v>
    <v>399101, 529101, 651101, 569401, 569301</v>
    <v>Building Owner - Multiple Occupancy - Mixed-Use Commercial, Building Owner - Multiple Occupancy - Retail (Not Enclosed Mall), Building Owner - Multiple Occupancy - Office, Retail - Clothing (Women's, no Children's), Retail - Clothing (Family, incl Children's)</v>
    <v>https://www.instagram.com/kohls?icid=ft-connect-instagram/</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43.122536499999995</v>
    <v>https://linkedin.com/company/kohls-department-stores</v>
    <v>-88.123043874769877</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1165</v>
    <v>+12627037274, +18555645105, +18555645705</v>
    <v>53051</v>
    <v>dmca@kohls.com</v>
    <v>+12627037274</v>
    <v>Wisconsin</v>
    <v>19430000640</v>
    <v>Kohl's (stylized in all caps) is an American department store retail chain, operated by Kohl's Corporation. it is the largest department store chain in the United States, with 1, 162 locations, operating stores in every U. S. state except Hawaii.</v>
    <v>CG-MR | Multiline and Specialty Retailers &amp; Distributors</v>
    <v>CG | Consumer Goods</v>
    <v>CG.3 | Consumer Goods Retail</v>
    <v>payment processors: paypal, analytics: adobe analytics, analytics: tiktok pixel, cms: adobe experience manager, miscellaneous: azure edge network, analytics: google ads conversion tracking, a/b testing: dynamic yield, rum: akamai mpulse, customer data platform: adobe experience platform identity service, ssl/tls certificate authorities: digicert, rum: boomerang, tag managers: adobe experience platform launch, advertising: appnexus, email: liveintent, advertising: rubicon project, cdn: akamai, personalisation: igodigital, analytics: google analytics - GA4, security: hsts, a/b testing: contentsquare, advertising: google publisher tag, personalisation: rokt, personalisation: dynamic yield, javascript libraries: glide.js, advertising: liveintent, advertising: sovrn, segmentation: salesforce interaction studio, analytics: facebook pixel - 2.9.134, analytics: snowplow analytics, advertising: taboola, cdn: google hosted libraries, javascript libraries: jquery - 3.3.1, affiliate programs: impact, iaas: snowplow analytics, segmentation: adobe audience manager, cookie compliance: onetrust, javascript libraries: core-js - 3.0.0, advertising: google ads, personalisation: adobe target - 2.10.0, analytics: dynatrace, advertising: pinterest ads, personalisation: salesforce interaction studio, advertising: pubmatic, surveys: opinionlab, advertising: triplelift, ecommerce: cart functionality, personalisation: movable ink, tag managers: google tag manager, javascript libraries: boomerang, advertising: index exchange, analytics: clicktale, advertising: liveramp dpm, advertising: prebid, analytics: pinterest conversion tag, advertising: microsoft advertising, analytics: contentsquare, a/b testing: adobe target - 2.10.0, security: akamai bot manager, advertising: twitter ads, advertising: doubleclick for publishers (dfp), analytics: comscore, programming languages: java</v>
    <v>https://twitter.com/kohls</v>
    <v>18.07.2024</v>
    <v>https://www.kohls.com/</v>
    <v>kohls.com</v>
    <v>en</v>
    <v>com</v>
    <v>1962</v>
    <v>https://www.youtube.com/kohls?icid=ft-connect-youtube</v>
  </rv>
  <rv s="1">
    <v>Ralph Lauren</v>
    <v>0</v>
    <v>Ralph Lauren</v>
    <v>9</v>
    <v>5th Avenue</v>
    <v/>
    <v>null</v>
    <v>New York</v>
    <v>Ralph Lauren, Polo Ralph Lauren</v>
    <v>7c88d1a5-93e4-11eb-919a-b3f9a5ad205c</v>
    <v>Ralph Lauren Corporation</v>
    <v>Ralph Lauren</v>
    <v>Public</v>
    <v>United States</v>
    <v>US</v>
    <v>06.01.2020</v>
    <v>customerassistance@ralphlauren.com</v>
    <v>18250</v>
    <v>Swim Shorts, Coats And Jackets</v>
    <v>Ralph Lauren Corporation is an American publicly traded fashion company that was founded in 1967 by American fashion designer Ralph Lauren. The company is headquartered in New York City, producing products ranging from the mid-range to the luxury segments. They are known for marketing and distributing products in four categories: apparel, home, accessories, and fragrances. The company's brands include the mid-range Chaps brand, to the sub-premium Lauren Ralph Lauren brand, to the premium Polo Ralph Lauren, Double RL, Ralph Lauren Childrenswear, and Denim &amp; Supply Ralph Lauren brands, up to the full luxury Ralph Lauren Purple Label and Ralph Lauren Collection brands. Ralph Lauren licenses its name and branding to Luxottica for eyewear; L'Oréal for fragrances and cosmetics; Hanesbrands for underwear and sleepwear; Kohl's and Hollander Sleep Products for bedding; Designers Guild for fabric and wallpaper; and EJ Victor for home furniture.</v>
    <v>https://www.facebook.com/ralphlauren/</v>
    <v>Fashion Accessories, Brand Management, Women's Apparel, Men's Formal Wear, Luxury Clothing Retail, Children's Clothing, Fragrances and Cosmetics, Footwear and Leather Goods, Sportswear Collections, Apparel Manufacturing, Global Licensing Agreements, E-commerce Retail, Home Furnishings, Fashion Design Services</v>
    <v>Ralph Lauren Corporation is an American publicly traded fashion company founded in 1967 by fashion designer Ralph Lauren. Headquartered in New York City, the company produces a range of products in the mid-range to luxury segments. They are known for marketing and distributing apparel, home goods, accessories, and fragrances. Their brands include various brands such as Chaps, Lauren Ralph Lauren Ralph Lauren, Polo Ralph Lauren, Double RL, Ralph Lauren Childrenswear, Denim &amp; Supply Ralph Lauren brands, and the full luxury Ralph Lauren Purple Label and Ralph Lauren Collection. Ralph Lauren licenses its name and branding to several companies including Luxottica for eyewear, L'Oréal for fragrance and cosmetics, Hanesbrands for underwear and sleepwear, Kohl's and Hollander Sleep Products for bedding, Designers Guild for fabric and wallpaper, and EJ Victor for home furniture.</v>
    <v>569301, 569401, 569501, 569201, 571103</v>
    <v>Retail - Clothing (Family, incl Children's), Retail - Clothing (Women's, no Children's), Retail - Clothing (Men's, no Children's), Retail - Accessories (Belts / Scarves / Etc), Retail - Gifts &amp; Decorative Items</v>
    <v>https://www.instagram.com/poloralphlauren/</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40.763535249999997</v>
    <v>https://linkedin.com/company/ralph-lauren</v>
    <v>-73.97226187402164</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493</v>
    <v>+13155620208, +18552843911, +18884757674</v>
    <v>10035</v>
    <v>globalpeoplepractices@ralphlauren.com</v>
    <v>+18884757674</v>
    <v>New York</v>
    <v>6182000128</v>
    <v>Inspired by a vintage print of colorful flora and fauna, the botanical bedding offers a romantic retreat.</v>
    <v>CG-AA | Apparel, Accessories &amp; Footwear</v>
    <v>CG | Consumer Goods</v>
    <v>CG.1 | Apparel &amp; Textiles</v>
    <v>analytics: sift, javascript libraries: lodash, customer data platform: cooladata, analytics: adobe analytics, javascript libraries: core-js, analytics: tiktok pixel, search engines: bloomreach discovery, analytics: google ads conversion tracking, a/b testing: bloomreach discovery, security: forter, ecommerce: salesforce commerce cloud, javascript libraries: swiper, miscellaneous: webpack, customer data platform: adobe experience platform identity service, rum: boomerang, tag managers: adobe experience platform launch, surveys: medallia, payment processors: apple pay, web frameworks: microsoft asp.net, javascript frameworks: react, cdn: cdnjs, security: sift, miscellaneous: onetrust, font scripts: google font api, security: hsts, security: perimeterx, crm: salesforce, video players: youtube, issue trackers: medallia, authentication: apple sign-in, miscellaneous: optanon, reverse proxy: nginx, social login: apple sign-in, accessibility: usablenet, miscellaneous: open graph, captchas: recaptcha, cookie compliance: onetrust, tag managers: yottaa, font scripts: font awesome, javascript libraries: jquery ui, operating systems: windows server, seo tool: facebook friendly, advertising: google ads, javascript libraries: jquery - 9.19.47, a/b testing: monetate, javascript frameworks: toastr, analytics: medallia, a/b testing: yottaa, javascript frameworks: gsap, javascript frameworks: jquery ui, ecommerce: cart functionality, web servers: iis, javascript libraries: boomerang, personalisation: monetate, javascript libraries: jquery, javascript frameworks: jquery - 9.19.47, performance: yottaa, web servers: nginx, cdn: cloudflare, analytics: google analytics</v>
    <v>https://twitter.com/ralphlauren</v>
    <v>24.06.2024</v>
    <v>https://www.ralphlauren.com/</v>
    <v>ralphlauren.com</v>
    <v>en</v>
    <v>com</v>
    <v>1967</v>
    <v>https://www.youtube.com/user/RLTVralphlauren</v>
  </rv>
  <rv s="1">
    <v>Liverpool</v>
    <v>0</v>
    <v>Liverpool</v>
    <v>9</v>
    <v>Avenida Insurgentes Sur</v>
    <v/>
    <v>https://play.google.com/store/apps/details?id=mx.com.liverpool.shoppingapp&amp;hl=es_MX&amp;gl=US&amp;pli=1</v>
    <v>Mexico City</v>
    <v>Liverpool, Liverpool store, Fábricas de Francia, Fabricas de Francia</v>
    <v>969fe560-93e4-11eb-be3a-7f925cb94351</v>
    <v>El Puerto de Liverpool S.A.B. de C.V.</v>
    <v>Liverpool</v>
    <v>Public</v>
    <v>Mexico</v>
    <v>MX</v>
    <v>23.11.2019</v>
    <v/>
    <v>35000</v>
    <v>Shopping Centers, Department Stores, Apparel &amp; Wearables</v>
    <v>El Puerto de Liverpool S.A. de C.V., commonly known as Liverpool, is a mid-to-high end retailer which operates the largest chain of department stores in Mexico. It operates 136 stores under the Liverpool name, 131 stores under the Suburbia name, and 27 shopping centers, including Perisur and Galerías Monterrey. Its headquarters are in Santa Fe, a suburb and a main business center in Mexico City.</v>
    <v>https://www.facebook.com/liverpoolmexico/</v>
    <v>Beauty Products Retail, Department Store Chain, Shopping Center Operations, Fashion Apparel Retail, Home Furnishings Retail, Retail Services, Commercial Credit Services, Online Shopping Platform, Consumer Electronics Sales, Real Estate Development, Consumer Goods Retail</v>
    <v>El Puerto de Liverpool S.A. de C.V., commonly known as Liverpool, is a mid-to-high end retailer in Mexico. It is the largest chain of department stores in the country, operating 136 stores under the Liverpool name, 131 stores under Suburbia name, and 27 shopping centers, including Perisur and Galerías Monterrey. The company's headquarters are located in Santa Fe, a suburb and main business center in Mexico City.</v>
    <v>399101, 663301, 663101, 651101, 529101</v>
    <v>Building Owner - Multiple Occupancy - Mixed-Use Commercial, Building Owner - Multiple Occupancy - Warehouse / Wholesale, Building Owner - Residential - One or Two Family Dwellings (Not Townhouse), Building Owner - Multiple Occupancy - Office, Building Owner - Multiple Occupancy - Retail (Not Enclosed Mall)</v>
    <v>https://www.instagram.com/liverpool_mexico/</v>
    <v>https://apps.apple.com/mx/app/liverpool-pocket/id1148204349</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19.38316535949707</v>
    <v>https://mx.linkedin.com/company/elpuertodeliverpool</v>
    <v>-99.175827026367202</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158</v>
    <v>+525552629999</v>
    <v>03100</v>
    <v>atencion@liverpool.com.mx</v>
    <v>+525552629999</v>
    <v>Mexico City</v>
    <v>4499999744</v>
    <v>El Puerto de Liverpool S. A. de C. V., commonly known as Liverpool, is a mid-to-high end retailer which operates the largest chain of department stores in Mexico.</v>
    <v>SV-LF | Leisure Facilities</v>
    <v>SV | Services</v>
    <v>SV.2 | Hospitality &amp; Recreation</v>
    <v>static site generator: next.js, miscellaneous: webpack, ssl/tls certificate authorities: digicert, rum: web-vitals, javascript frameworks: react, cdn: akamai, security: hsts, miscellaneous: module federation, programming languages: node.js, advertising: pinterest ads, web servers: next.js, web frameworks: next.js, javascript frameworks: next.js, javascript libraries: web-vitals</v>
    <v>https://twitter.com/LiverpoolMexico</v>
    <v>13.11.2023</v>
    <v>https://www.liverpool.com.mx/</v>
    <v>liverpool.com.mx</v>
    <v>es</v>
    <v>com.mx</v>
    <v>1847</v>
    <v>null</v>
  </rv>
  <rv s="1">
    <v>Canada Goose</v>
    <v>0</v>
    <v>Canada Goose</v>
    <v>9</v>
    <v>Bowie Avenue</v>
    <v/>
    <v>null</v>
    <v>Toronto</v>
    <v>Canada Goose, Canada Goose clothing</v>
    <v>b4c7ed8f-93e4-11eb-91fb-73d498260b10</v>
    <v>Canada Goose Inc., Canada Goose Holdings Inc</v>
    <v>Canada Goose</v>
    <v>Public</v>
    <v>Canada</v>
    <v>CA</v>
    <v>24.11.2019</v>
    <v>hrbcharter@canadagoose.com, privacyofficer@canadagoose.com, poststrasse@canadagoose.com, prudential@canadagoose.com</v>
    <v>3590</v>
    <v>Winter Clothing, Wholesale, Holding Company, Hats &amp; Gloves</v>
    <v>Canada Goose Holdings Inc. is a Canadian holding company of winter clothing manufacturers. The company was founded in 1957 by Sam Tick, under the name Metro Sportswear Ltd. Canada Goose markets a wide range of jackets, parkas, vests, hats, gloves, shells and other apparel through various avenues, both wholesale and direct to customer with their own retail stores.</v>
    <v>https://www.facebook.com/CanadaGoose/</v>
    <v>Winter Jackets Sales, Apparel Accessories Retail, Outerwear Manufacturer, Garment Supply Chain, Weather-resistant Garments, Cold-weather Clothing, E-commerce Apparel, Parkas and Knitwear, Physical Retail Stores, Outdoor Gear Retail, Clothing Product Design, Aftercare Service Offerings, Luxury Apparel Retail</v>
    <v>Canada Goose Holdings Inc. is a Canadian holding company that specializes in winter clothing manufacturing. Established in 1957 by Sam Tick under the name Metro Sportswear Ltd, the company offers a diverse selection of jackets, parkas, vests, hats, gloves, shells, and other apparel. They operate through both wholesale and direct-to-customer sales, with their own retail stores.</v>
    <v>569301, 569201, 569101, 599001, 569401</v>
    <v>Retail - Clothing (Family, incl Children's), Retail - Accessories (Belts / Scarves / Etc), Retail - Shoes / Boots, Retail - Not Otherwise Classified, Retail - Clothing (Women's, no Children's)</v>
    <v>https://www.instagram.com/canadagoose/</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43.695483899999999</v>
    <v>https://linkedin.com/company/canada-goose-inc</v>
    <v>-79.463979808171672</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315250</v>
    <v>Cut and Sew Apparel Manufacturing (except Contractors)</v>
    <v>7380, 8006, 8008, 8013, 8017, 8018, 8047</v>
    <v>43</v>
    <v>+35312646943, +16179820292, +14167895002, +81362285167, +16473608098, +862431255026, +81662268615, +85223428121, +8657187176250, +18457098342, +85227560368, +862164728883, +14167809850, +19495039022, +61291295556, +862983699871, +33185650127, +862785883157, +8645151185239, +17783570537, +862584764826, +31208093033, +4969506075030, +18882766297, +861064162169, +81757083864, +862150809338, +15872875441, +886227580798, +447435726137, +85328881866, +81362287845, +441313762709, +861085950701, +16472599324, +862868784998, +498926204530, +3902124123370, +862367710152, +862164728889, +8657187082085, +8641139913018, +861066016349, +8657487306631</v>
    <v>M6E 2R9</v>
    <v>newcathedralstreet@canadagoose.com</v>
    <v>+14167809850</v>
    <v>Ontario</v>
    <v>24923270</v>
    <v>Canada Goose Holdings Inc. is a Canadian holding company of winter clothing manufacturers.</v>
    <v>CG-AA | Apparel, Accessories &amp; Footwear</v>
    <v>CG | Consumer Goods</v>
    <v>CG.1 | Apparel &amp; Textiles</v>
    <v/>
    <v>https://twitter.com/canadagoose</v>
    <v>09.08.2024</v>
    <v>https://www.canadagoose.com/</v>
    <v>canadagoose.com</v>
    <v>en</v>
    <v>com</v>
    <v>1957</v>
    <v>https://www.youtube.com/user/CanadaGooseInc</v>
  </rv>
  <rv s="1">
    <v>Stitch Fix</v>
    <v>0</v>
    <v>Stitch Fix</v>
    <v>9</v>
    <v>Montgomery Street</v>
    <v/>
    <v>null</v>
    <v>San Francisco</v>
    <v>Stitch Fix</v>
    <v>0bc05508-93e5-11eb-be3a-7f925cb94351</v>
    <v>Stitch Fix Inc.</v>
    <v>Stitch Fix</v>
    <v>Public</v>
    <v>United States</v>
    <v>US</v>
    <v>24.11.2019</v>
    <v>copyright@stitchfix.com, hello@stitchfix.com, privacy@stitchfix.com</v>
    <v>7920</v>
    <v>Styling For Women, Wardrobe Refresh, Womens Clothing, Data Science, Everyday Occasions, Wardrobe Boxes, Stylist Spotlight, Maternity Clothing, Mens Clothing, Kid's Clothing, Personal Style, Styling Online, Personalized Clothing, Stitch Fix</v>
    <v>Stitch Fix is an online personal styling service in the United States and United Kingdom. It uses recommendation algorithms and data science to personalize clothing items based on size, budget and style. The company was founded in 2011 and had an initial public offering in 2017 with a valuation of $1.6 billion. Stitch Fix generated more than $1 billion in sales during 2018 and reported 3.4 million customers in June 2020. It is headquartered in San Francisco, California and employs 8,000 people worldwide.</v>
    <v>https://facebook.com/stitchfix</v>
    <v>E-commerce Platform, Data-driven Fashion, Subscription Box Service, Customized Shopping Experience, Fashion Retail Technology, Clothing Subscription Model, Apparel and Accessories, Clothing and Shoes, Style Recommendation Engine, Online Clothing Retailer, Personalized Fashion Curation, Machine Learning Recommendations, User Preference Algorithms, Personal Styling Service, Algorithmic Clothing Selection</v>
    <v>Stitch Fix is a company that aims to revolutionize the fashion industry by combining technology with the expertise of style experts. Founded in 2011 by Katrina Lake, the company offers a personalized shopping experience for men, women, and children in the US and UK. With a focus on personal styling, Stitch Fix combines the human element of personal styling with individually selected clothing and proprietary algorithms. Their remote stylists, both in the UK and the US, work with clients to build relationships based on client feedback and data. Through their proprietary styling platform, clients can find pieces that fit their lifestyle, from everyday occasions to special events. Stitch fix is committed to providing convenience and an exclusive shopping experience, making it simple and delightful for customers to discover and purchase what they love. The company's success is attributed to a balance of art and science, with trusted style partners using their platform to help clients find pieces they love from near and far.</v>
    <v>722102, 599001, 569501, 569301, 569401</v>
    <v>Clothing Alteration / Tailor / Seamstress, Retail - Not Otherwise Classified, Retail - Clothing (Men's, no Children's), Retail - Clothing (Family, incl Children's), Retail - Clothing (Women's, no Children's)</v>
    <v>https://instagram.com/stitchfix</v>
    <v>https://itunes.apple.com/app/apple-store/id1022579925?pt=117196399&amp;ct=global_footer&amp;mt=8</v>
    <v>5210</v>
    <v>Warehousing and storage</v>
    <v>37.789211999999999</v>
    <v>https://linkedin.com/company/stitch-fix</v>
    <v>-122.402125</v>
    <v>Apparel, Accessories &amp; Footwear</v>
    <v>52.1</v>
    <v>Warehousing and storage</v>
    <v>493110</v>
    <v>General Warehousing and Storage</v>
    <v/>
    <v/>
    <v>8292</v>
    <v>5</v>
    <v>+14154631119, +14158827765, +18443863850</v>
    <v>94104</v>
    <v>privacy@stitchfix.com</v>
    <v>+14158827765</v>
    <v>California</v>
    <v>2070000000</v>
    <v>Stitch Fix is an online personal styling service in the United States and United Kingdom.</v>
    <v>CG-AA | Apparel, Accessories &amp; Footwear</v>
    <v>CG | Consumer Goods</v>
    <v>CG.1 | Apparel &amp; Textiles</v>
    <v>customer data platform: cooladata, analytics: hotjar, performance: priority hints, miscellaneous: webpack, ssl/tls certificate authorities: digicert, surveys: medallia, paas: amazon web services, javascript frameworks: next.js - 12.2.6, javascript frameworks: react, web frameworks: next.js - 12.2.6, rum: datadog, issue trackers: medallia, web servers: next.js - 12.2.6, miscellaneous: module federation, javascript libraries: lodash - 4.17.21, miscellaneous: open graph, cookie compliance: onetrust, programming languages: node.js, analytics: medallia, analytics: datadog, ecommerce: cart functionality, personalisation: attentive, tag managers: google tag manager, static site generator: next.js - 12.2.6, cdn: amazon cloudfront, analytics: google analytics</v>
    <v>https://twitter.com/stitchfix</v>
    <v>17.07.2024</v>
    <v>http://stitchfix.com/</v>
    <v>stitchfix.com</v>
    <v>en</v>
    <v>com</v>
    <v>2011</v>
    <v>https://www.youtube.com/stitchfix</v>
  </rv>
  <rv s="1">
    <v>Mytheresa</v>
    <v>0</v>
    <v>Mytheresa</v>
    <v>9</v>
    <v>Einsteinring</v>
    <v/>
    <v>https://app.adjust.com/rs5oyx5?campaign=app_in_footer&amp;adgroup=adgroup&amp;creative=german&amp;redirect_macos=https://play.google.com/store/apps/details?id=com.mytheresa.app.mytheresa&amp;redirect_windows=https://play.google.com/store/apps/details?id=com.mytheresa.app.mytheresa</v>
    <v>Aschheim</v>
    <v>Mytheresa</v>
    <v>a46c0023-93e4-11eb-b89f-536884b3e7dd</v>
    <v/>
    <v>Mytheresa</v>
    <v>Public</v>
    <v>Germany</v>
    <v>DE</v>
    <v>24.11.2019</v>
    <v>contact@store.mytheresa.com, customercare@mytheresa.com, press@mytheresa.com, affiliate@mytheresa.com, info@mytheresa.com, privacy@mytheresa.com</v>
    <v>1100</v>
    <v>Leather Tote Bags, Leather Boots, Down Jacket, Leather Sneaker, E-commerce, IT Operations, Wide Leg Pants, Straight Pants, Ribbed Knit</v>
    <v>Mytheresa is a German e-commerce luxury fashion company, with headquarters in Munich, Germany. Founded in 2006, it operates local-language based websites for international markets in English, German, Spanish, French, Italian, Arabic, Chinese and Korean. Its CEO is Michael Kliger. In January 2021, Mytheresa filed an IPO on the New York Stock Exchange that valued the company at $2.2 billion; its valuation increased to $3 billion on its first day of trading.</v>
    <v>https://www.facebook.com/mytheresa/</v>
    <v>International Shipping Service, Designer Clothing Sales, Men's Designer Apparel, Women's Fashion Platform, Children's Luxury Fashion, Luxury Fashion Retail, Fashion E-commerce Platform, High-end Footwear E-commerce, Curated Designer Collections, Personal Shopping Service</v>
    <v>Mytheresa is a luxury fashion company that offers a wide range of designer clothing, shoes, bags, and jewelry for women, men, and children from over 200 brands. They provide free shipping on orders over €300 and offer a variety of new arrivals for women's clothing, including dresses, tops, blazers, jackets, trousers, and sneakers. They also offer a selection of kids' clothing and accessories such as hoodies, t-shirts, and backpacks. Mytheresa aims to provide customers with the finest edit in luxury fashion.</v>
    <v>569401, 569301, 231001, 427301, 569501</v>
    <v>Retail - Clothing (Women's, no Children's), Retail - Clothing (Family, incl Children's), Clothing Manufacturing (Men's / Women's Wear), Warehousing - General Merchandise (No Flammables / Explosives), Retail - Clothing (Men's, no Children's)</v>
    <v>https://www.instagram.com/mytheresa/</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48.1465478</v>
    <v>https://www.linkedin.com/company/mytheresa-com</v>
    <v>11.688459300499584</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424350</v>
    <v>Clothing and Clothing Accessories Merchant Wholesalers</v>
    <v>7380, 8006, 8008, 8013, 8017, 8018, 8047</v>
    <v>3</v>
    <v>+49891276950, +4989127695100, +4989224845, +33185149844, +4989127695614, +33176607013, +49980526399, +4989127695148, +4989127695200</v>
    <v>85609</v>
    <v>press@mytheresa.com</v>
    <v>+49891276950</v>
    <v>Bavaria</v>
    <v>739929472</v>
    <v>Mytheresa is a German e-commerce luxury fashion company, with headquarters in Munich, Germany.</v>
    <v>CG-AA | Apparel, Accessories &amp; Footwear</v>
    <v>CG | Consumer Goods</v>
    <v>CG.1 | Apparel &amp; Textiles</v>
    <v>buy now pay later: paypal credit, payment processors: paypal, personalisation: kibo personalization, analytics: google ads conversion tracking, marketing automation: paypal marketing solutions, security: recaptcha, analytics: naver analytics, javascript frameworks: react, analytics: paypal marketing solutions, miscellaneous: pwa, cdn: akamai, security: hsts, analytics: adjust, rum: datadog, tag managers: commanders act tagcommander, advertising: google ads, analytics: linkedin insight tag, analytics: datadog, ecommerce: cart functionality, a/b testing: kibo personalization, javascript libraries: jquery, security: akamai bot manager, analytics: google analytics</v>
    <v>https://twitter.com/mytheresa_com</v>
    <v>17.07.2024</v>
    <v>http://www.mytheresa.com/</v>
    <v>mytheresa.com</v>
    <v>de</v>
    <v>com</v>
    <v>2006</v>
    <v>https://www.youtube.com/user/Mytheresacom</v>
  </rv>
  <rv s="1">
    <v>PVH</v>
    <v>0</v>
    <v>PVH</v>
    <v>9</v>
    <v>Madison Avenue</v>
    <v/>
    <v>null</v>
    <v>New York</v>
    <v>PVH, PVH Foundation, Phillips-Van Heusen</v>
    <v>814ce976-93e4-11eb-8474-3bbe2d07207d</v>
    <v>Phillips-Van Heusen Corporation, Phillips-Jones Corporation, PVH Corp.</v>
    <v>PVH</v>
    <v>Public</v>
    <v>United States</v>
    <v>US</v>
    <v>24.11.2019</v>
    <v>socialmedia@pvh.com, privacy@pvh.com, investorrelations@pvh.com, communications@pvh.com</v>
    <v>27</v>
    <v>Dress Shirt, Sustainable Financing, Retail &amp; E Commerce, Strategic Growth Planning, Branding &amp; Design, Climate Action, Corporate Relocations, Department Stores, Marketplace Development, Fashion Brands</v>
    <v>PVH Corp., formerly known as the Phillips-Van Heusen Corporation, is an American clothing company which owns brands such as Tommy Hilfiger, Calvin Klein, Warner's, Olga and True &amp; Co. The company also licenses brands such as Kenneth Cole New York and Michael Kors. PVH is partly named after Dutch immigrant John Manning Van Heusen, who in 1910 invented a new process that fused cloth on a curve.</v>
    <v>https://facebook.com/pvh.corp</v>
    <v>Men's Suits, Women's Dresses, Textile Products, Corporate Wear, Licensing Agreements, Designer Clothing, Branded Apparel, Supply Chain Management, Children's Clothing, Wholesale Clothing, E-commerce Services, Footwear and Accessories, Apparel Manufacturing, Fashion Retail, Leather Goods</v>
    <v>PVH is a global lifestyle company that operates under the iconic brands Calvin Klein and TOMMY Hilfiger. Their vision is to become one of the most desirable lifestyle brands in the world and one of their highest performing brand groups in the sector. The company's PVH+ Plan provides a roadmap for brand, digital, and direct-to-consumer led growth through their five growth drivers, which include win with product, win with consumer engagement, win in the digitally-led marketplace, develop a demand- and data-driven operating model, and drive efficiencies and invest in growth. PVH's talented and skilled teams around the world execute the PVH Plan consistent with their purpose to power brands that drive fashion forward for good.</v>
    <v>569501, 569401, 569301, 599001, 569201</v>
    <v>Retail - Clothing (Men's, no Children's), Retail - Clothing (Women's, no Children's), Retail - Clothing (Family, incl Children's), Retail - Not Otherwise Classified, Retail - Accessories (Belts / Scarves / Etc)</v>
    <v>https://www.instagram.com/pvhcorp/</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40.748884199999999</v>
    <v>https://www.linkedin.com/company/pvh</v>
    <v>-73.982703683513449</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22</v>
    <v>+12123813500, +18665130513</v>
    <v>10016</v>
    <v>communications@pvh.com</v>
    <v>+12123813500</v>
    <v>New York</v>
    <v>9100000256</v>
    <v>Our vision is to build Calvin Klein and TOMMY HILFIGER into the most desirable lifestyle brands in the world and make PVH one of the highest performing brand groups in our sector.</v>
    <v>CG-AA | Apparel, Accessories &amp; Footwear</v>
    <v>CG | Consumer Goods</v>
    <v>CG.1 | Apparel &amp; Textiles</v>
    <v>analytics: adobe analytics, web servers: iis - 10.0, miscellaneous: webpack, ssl/tls certificate authorities: digicert, javascript frameworks: vue.js, analytics: google analytics - GA4, security: hsts, video players: brightcove, operating systems: windows server, caching: varnish, tag managers: google tag manager, javascript libraries: core-js - 3.19.3</v>
    <v>https://twitter.com/pvhcorp</v>
    <v>14.07.2024</v>
    <v>https://pvh.com/</v>
    <v>pvh.com</v>
    <v>en</v>
    <v>com</v>
    <v>1881</v>
    <v>https://www.youtube.com/channel/UCzTz3j0znFVFO-EM5Sd4Wmw</v>
  </rv>
  <rv s="1">
    <v>The RealReal</v>
    <v>0</v>
    <v>The RealReal</v>
    <v>9</v>
    <v>Larkspur Landing Circle</v>
    <v/>
    <v>null</v>
    <v>Larkspur</v>
    <v>The RealReal</v>
    <v>a7a902b4-93e4-11eb-86dd-ffbd1b53140e</v>
    <v>The RealReal Inc.</v>
    <v>The RealReal</v>
    <v>Public</v>
    <v>United States</v>
    <v>US</v>
    <v>06.01.2020</v>
    <v>contact@therealreal.com, partnerships@therealreal.com, customerservice@therealreal.com, pr@therealreal.com, legal@therealreal.com</v>
    <v>1700</v>
    <v>Shop All Sale, Fine Jewelry, Home Decor, Fine Arts, Shop All Jewelry, Shop All Women's, Shop All Watches</v>
    <v>The RealReal, Inc. is an online and brick-and-mortar marketplace for staff-authenticated luxury consignment. Based on the circular economy, The RealReal sells consigned clothing, fine jewelry, watches, fine art and home decor. It employs an in-house staff of experts including horologists, gemologists, art curators and luxury fashion authenticators who inspect items for authenticity and value; however, the company has received criticism for selling counterfeit merchandise, including from Forbes, which states often a single copywriter, not an authenticator, provides the only inspection for many items sold by The RealReal.</v>
    <v>https://www.facebook.com/TheRealRealPage/</v>
    <v>E-commerce Platform, Luxury Goods Authentication, Consignment Service Provider, Home Decor Consignment, Secondhand Luxury Apparel, Online Marketplace, Luxury Consignment Sales, Fine Art Sales, Jewelry and Watches, Designer Footwear Resale, Fashion Recommerce, Luxury Handbag Resale, Sustainable Fashion Retail</v>
    <v>The RealReal, Inc. is an online and brick-and-mortar marketplace that specializes in staff-authenticated luxury consignment. They offer a wide range of products including consigned clothing, fine jewelry, watches, fine art, and home decor. The company employs a team of experts, such as horologists, gemologists, art curators, and luxury fashion authenticators, to ensure the authenticity and value of their items. However, they have faced criticism for selling counterfeit merchandise, with Forbes stating that often a single copywriter, not an authenticator, provides the only inspection for many items sold by The RealReal.</v>
    <v>399101, 529101, 569501, 569301, 569401</v>
    <v>Building Owner - Multiple Occupancy - Mixed-Use Commercial, Building Owner - Multiple Occupancy - Retail (Not Enclosed Mall), Retail - Clothing (Men's, no Children's), Retail - Clothing (Family, incl Children's), Retail - Clothing (Women's, no Children's)</v>
    <v>https://www.instagram.com/therealreal/</v>
    <v>https://apps.apple.com/us/app/realreal-shop-latest-trends/id587618103</v>
    <v>4773, 4789, 4791, 4799, 9529</v>
    <v>Other retail sale of new goods in specialized stores, Retail sale via stalls and markets of other goods, Retail sale via mail order houses or via Internet, Other retail sale not in stores, stalls or markets, Repair of other personal and household goods</v>
    <v>37.946079254150391</v>
    <v>https://linkedin.com/company/the-realreal</v>
    <v>-122.51190185546876</v>
    <v>Apparel, Accessories &amp; Footwear</v>
    <v>47.89, 47.91, 47.76, 47.77, 47.78, 47.99, 95.29, 95.25</v>
    <v>Retail sale via stalls and markets of other goods, Retail sale via mail order houses or via Internet, Retail sale of flowers, plants, seeds, fertilisers, pet animals and pet food in specialised stores, Retail sale of watches and jewellery in specialised stores, Other retail sale of new goods in specialised stores, Other retail sale not in stores, stalls or markets, Repair of other personal and household goods, Repair of watches, clocks and jewellery</v>
    <v>458310</v>
    <v>Jewelry Retailers</v>
    <v>459510</v>
    <v>Used Merchandise Retailers</v>
    <v>7380, 8006, 8008, 8013, 8017, 8018, 8047</v>
    <v>23</v>
    <v>+16504575087, +18002150566, +18887374132, +18554355893, +18556592570, +14242315327, +14155543700</v>
    <v>94939</v>
    <v>influencer@therealreal.com</v>
    <v>+18556592570</v>
    <v>California</v>
    <v>468000000</v>
    <v>The RealReal, Inc. is an online and brick-and-mortar marketplace for staff-authenticated luxury consignment.</v>
    <v>CG-MR | Multiline and Specialty Retailers &amp; Distributors</v>
    <v>CG | Consumer Goods</v>
    <v>CG.3 | Consumer Goods Retail</v>
    <v>analytics: sift, web frameworks: ruby on rails, miscellaneous: webpack, ssl/tls certificate authorities: digicert, javascript libraries: lazysizes, programming languages: ruby, authentication: google sign-in, security: sift, security: perimeterx, rum: datadog, authentication: apple sign-in, miscellaneous: module federation, customer data platform: segment, analytics: branch, miscellaneous: open graph, issue trackers: bugsnag, analytics: bugsnag, javascript libraries: jquery ui, analytics: datadog, ecommerce: cart functionality, caching: varnish, marketing automation: branch, javascript libraries: jquery, performance: lazysizes</v>
    <v>https://twitter.com/therealreal</v>
    <v>24.06.2024</v>
    <v>https://www.therealreal.com/</v>
    <v>therealreal.com</v>
    <v>en</v>
    <v>com</v>
    <v>2011</v>
    <v>null</v>
  </rv>
  <rv s="1">
    <v>LVMH</v>
    <v>0</v>
    <v>LVMH</v>
    <v>9</v>
    <v>Avenue Montaigne</v>
    <v/>
    <v>null</v>
    <v>Paris</v>
    <v>LVMH, Louis Vuitton Moët Hennessy</v>
    <v>a0c454e0-93e4-11eb-90d2-e3355a7e800b</v>
    <v/>
    <v>LVMH</v>
    <v>Public</v>
    <v>France</v>
    <v>FR</v>
    <v>24.11.2019</v>
    <v/>
    <v>150000</v>
    <v>Jewelry And Watches, Retail, Wine And Spirits, Perfumes &amp; Cosmetics, Leather Goods</v>
    <v>LVMH Moët Hennessy Louis Vuitton, commonly known as LVMH, is a French holding multinational corporation and conglomerate specializing in luxury goods, headquartered in Paris. The company was formed in 1987 through the merger of fashion house Louis Vuitton (founded in 1854) with Moët Hennessy, which was established following the 1971 merger between the champagne producer Moët &amp; Chandon (founded in 1743) and the cognac producer Hennessy (founded in 1765). In 2021, with a valuation of $329 billion, LVMH became the most valuable company in Europe. LVMH controls around 60 subsidiaries that each manage a small number of prestigious brands, 75 in total. These include Christian Dior, Fendi, Givenchy, Marc Jacobs, Stella McCartney, Loewe, Loro Piana, Kenzo, Celine, Sephora, Princess Yachts, TAG Heuer, Bulgari, and Tiffany &amp; Co. The subsidiaries are often managed independently, under the umbrellas of six branches: Fashion Group, Wines and Spirits, Perfumes and Cosmetics, Watches and Jewelry, Selective Distribution, and Other Activities. The oldest of the LVMH brands is wine producer Château d'Yquem, which dates its origins back to 1593. Bernard Arnault is the current CEO of LVMH.</v>
    <v>https://www.facebook.com/lvmh/</v>
    <v>Luxury Fashion Goods, Artisanal Spirits, Leather Goods Manufacturing, Cosmetics Retail, Haute Couture Creations, High-end Perfumes, Fine Wine Production, Fashion Retail Services, Selective Retailing, Luxury Beauty Products, Luxury Watches, Designer Jewelry, Luxury Yachts, Craftsmanship Workshops</v>
    <v>LVMH is a family group founded in 1987 and led by Chairman and CEO Bernard Arnault. It is the world leader in luxury, with 75 iconic Maisons that combine heritage and modernity. With reported sales of 79.2 billion euros in 2022 and 5600 stores worldwide, LVMH operates in all major sectors of the luxury industry, including Wines &amp; Spirits, Fashion &amp; Leather Goods, Perfumes &amp; Cosmetics, Watches &amp; Jewelry, and Selective Distribution. The company's success is attributed to its 196,000 employees, representing 190 nationalities, who work in various locations around the world. LVMF is committed to exemplary ethics, social and environmental responsibility, and strives to have a positive impact on the ecosystem and host communities.</v>
    <v>399101, 529101, 651101, 663301, 663101</v>
    <v>Building Owner - Multiple Occupancy - Mixed-Use Commercial, Building Owner - Multiple Occupancy - Retail (Not Enclosed Mall), Building Owner - Multiple Occupancy - Office, Building Owner - Multiple Occupancy - Warehouse / Wholesale, Building Owner - Residential - One or Two Family Dwellings (Not Townhouse)</v>
    <v>https://www.instagram.com/lvmh/</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48.866277500000002</v>
    <v>https://www.linkedin.com/company/lvmh</v>
    <v>2.3053173</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19</v>
    <v>+33144132121, +33144132222, +33148133121, +33153235555, +33144132150, +33144132727, +33144132223</v>
    <v>75008</v>
    <v>null</v>
    <v>+33144132222</v>
    <v>Ile-de-France</v>
    <v>68881661952</v>
    <v>LVMH Moët Hennessy Louis Vuitton, commonly known as LVMH, is a French holding multinational corporation and conglomerate specializing in luxury goods, headquartered in Paris.</v>
    <v>FB-AB | Alcoholic Beverages</v>
    <v>FB | Food &amp; Beverage</v>
    <v>FB.2 | Beverages</v>
    <v>javascript libraries: jquery migrate - 1.4.1, wordpress plugins: yoast seo - 7.2, ui frameworks: bootstrap, rum: akamai mpulse, ssl/tls certificate authorities: digicert, rum: boomerang, miscellaneous: pwa, cdn: akamai, security: hsts, databases: mysql, javascript libraries: modernizr - 2.8.3, font scripts: typekit, cdn: google hosted libraries, miscellaneous: open graph, cookie compliance: onetrust, font scripts: font awesome, seo: yoast seo - 7.2, widgets: readspeaker - 2.5.8, cms: wordpress, blogs: wordpress, tag managers: google tag manager, javascript libraries: boomerang, javascript libraries: lodash - 1.6.0, security: akamai bot manager, javascript graphics: highcharts - 4.0.3, programming languages: php, analytics: google analytics, javascript libraries: jquery - 1.11.0</v>
    <v>https://twitter.com/LVMH</v>
    <v>11.08.2024</v>
    <v>https://www.lvmh.com/en</v>
    <v>lvmh.com</v>
    <v>en</v>
    <v>com</v>
    <v>1987</v>
    <v>https://www.youtube.com/user/GroupeLVMH</v>
  </rv>
  <rv s="1">
    <v>H&amp;M</v>
    <v>0</v>
    <v>H&amp;M</v>
    <v>9</v>
    <v>Mäster Samuelsgatan</v>
    <v/>
    <v>null</v>
    <v>Stockholm</v>
    <v>H&amp;M, Hennes &amp; Mauritz, H and M, H&amp;M Group</v>
    <v>fac1bf00-93e4-11eb-b5f6-816dd10ac7b0</v>
    <v>H &amp; M Hennes &amp; Mauritz AB.</v>
    <v>H&amp;M</v>
    <v>Public</v>
    <v>Sweden</v>
    <v>SE</v>
    <v>26.04.2020</v>
    <v/>
    <v>107375</v>
    <v>Working Conditions, Mens Clothing, Mens Accessories, Sustainability Strategy, Fast Fashion, Company Branding, Fashion Design, Clothing/fashion/shoes, Sustainability Reporting, Clothing and Accessories Retail</v>
    <v>H &amp; M Hennes &amp; Mauritz AB or H&amp;M Group (abbreviated H&amp;M) is a multinational clothing company based in Sweden that focuses on fast-fashion clothing for men, women, teenagers, and children. As of 23 June 2022, H&amp;M Group operates in 75 geographical markets with 4,801 stores under the various company brands, with 107,375 full-time equivalent positions. H&amp;M is the second largest international clothing retailer, behind Inditex, the parent company of Zara. H&amp;M was founded by Erling Persson, and its current CEO is Helena Helmersson.</v>
    <v>https://www.facebook.com/hmhongkong/</v>
    <v>Fashion Retailer, E-commerce Platform, Private Label Brands, Beauty Products, Online Shopping, Clothing and Accessories, Home Textiles, Fast Fashion, Supply Chain Management, Sustainable Apparel, International Retail Chain, In-store Services, Footwear Retail</v>
    <v>H&amp;M Group is a global fashion and design company that was founded in 1947 by Swedish entrepreneur Erling Persson. The company has grown into a family of brands offering fashion and designs to customers worldwide, with over 4,000 stores in more than 75 markets and online sales in 60 markets. H&amp;M's mission is to make great fashion available and affordable for everyone in a sustainable way. The majority of the company's funding is directed towards fabric production, a resource-intensive process. H &amp; M Group's brands and business ventures share a passion for making sustainable fashion and designing available to everyone, with each brand having its own unique identity.</v>
    <v>569501, 569301, 569401, 231001, 231101</v>
    <v>Retail - Clothing (Men's, no Children's), Retail - Clothing (Family, incl Children's), Retail - Clothing (Women's, no Children's), Clothing Manufacturing (Men's / Women's Wear), Clothing Manufacturing (Accessories / Misc)</v>
    <v>https://instagram.com/hm</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59.333010399999999</v>
    <v>https://www.linkedin.com/company/hmgroup</v>
    <v>18.063221200000001</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4801</v>
    <v>+442031169400, +4687965300, +4687965500</v>
    <v>111 57</v>
    <v>communications@stories.com</v>
    <v>+442031169400</v>
    <v>Stockholm County</v>
    <v>24800000000</v>
    <v>H &amp; M Hennes &amp; Mauritz AB or H&amp;M Group (abbreviated H&amp;M) is a multinational clothing company based in Sweden that focuses on fast-fashion clothing for men, women, teenagers, and children.</v>
    <v>CG-MR | Multiline and Specialty Retailers &amp; Distributors</v>
    <v>CG | Consumer Goods</v>
    <v>CG.3 | Consumer Goods Retail</v>
    <v>wordpress plugins: wpbakery, javascript libraries: core-js, analytics: hotjar, miscellaneous: rss, seo: yoast seo, operating systems: debian, photo galleries: slider revolution, cdn: akamai, security: hsts, a/b testing: contentsquare, video players: youtube, databases: mysql, page builders: wpbakery, miscellaneous: open graph, cookie compliance: onetrust, javascript libraries: jquery ui, web servers: apache http server, analytics: linkedin insight tag, javascript frameworks: gsap, cms: wordpress, blogs: wordpress, tag managers: google tag manager, javascript libraries: jquery, widgets: slider revolution, analytics: contentsquare, form builders: contact form 7, security: akamai bot manager, wordpress plugins: yoast seo, programming languages: php, wordpress plugins: contact form 7, analytics: google analytics</v>
    <v>https://twitter.com/andotherstories</v>
    <v>11.08.2024</v>
    <v>https://hmgroup.com/</v>
    <v>hmgroup.com</v>
    <v>en</v>
    <v>com</v>
    <v>1947</v>
    <v>https://www.youtube.com/cosstores</v>
  </rv>
  <rv s="1">
    <v>Gap</v>
    <v>0</v>
    <v>Gap</v>
    <v>9</v>
    <v>Market Street</v>
    <v/>
    <v>null</v>
    <v>San Francisco</v>
    <v>Gap</v>
    <v>94873e91-93e4-11eb-919a-b3f9a5ad205c</v>
    <v>The Gap Inc.</v>
    <v>Gap</v>
    <v>Private</v>
    <v>United States</v>
    <v>US</v>
    <v>24.11.2019</v>
    <v/>
    <v>117000</v>
    <v/>
    <v>The Gap, Inc., commonly known as Gap Inc. or Gap (stylized as GAP), is an American worldwide clothing and accessories retailer. Gap was founded in 1969 by Donald Fisher and Doris F. Fisher and is headquartered in San Francisco, California. The company operates four primary divisions: Gap (the namesake banner), Banana Republic, Old Navy, and Athleta. Gap Inc. is the largest specialty retailer in the United States, and is 3rd in total international locations, behind Inditex Group and H&amp;M. As of September 2008, the company has approximately 135,000 employees and operates 3,727 stores worldwide, of which 2,406 are located in the U.S. The Fisher family remains deeply involved in the company, collectively owning much of its stock. Donald Fisher served as chairman of the board until 2004, playing a role in the ouster of then-CEO Millard Drexler in 2002, and remained on the board until his death on September 27, 2009. Fisher's wife and their son, Robert J. Fisher, also serve on Gap's board of directors. Robert succeeded his father as chairman in 2004 and also served as CEO on an interim basis following the resignation of Paul Pressler in 2007, before being succeeded by Glenn K. Murphy up until 2014. From February 2015 to November 2019, Art Peck was CEO of Gap Inc., until he was replaced by Sonia Syngal in March 2020. Syngal stepped down in July 2022, with Executive Chairman Bob Martin serving as interim CEO.</v>
    <v>https://facebook.com/gapjapan</v>
    <v>In-store Shopping, Footwear Retailing, Athleisure Clothing, Gift Card Services, Personal Care Products, Fashion Accessories Sales, Outerwear and Basics, E-commerce Services, Private Label Apparel, Customer Service Support, Workwear Clothing Sales, Specialty Retailing, Apparel Retailing, Denim Products Retail, Clothing Store Chain</v>
    <v>Gap is a clothing company that offers a wide range of casual women's, men's, maternity, kids' and baby clothes. Their style is described as clean, confident, comfortable, accessible, classic, and modern. They offer a variety of clothing items such as jeans, t-shirts, dresses, and more for the whole family. The company also has a franchise program.</v>
    <v>569301, 569401, 569501, 569201, 599001</v>
    <v>Retail - Clothing (Family, incl Children's), Retail - Clothing (Women's, no Children's), Retail - Clothing (Men's, no Children's), Retail - Accessories (Belts / Scarves / Etc), Retail - Not Otherwise Classified</v>
    <v>https://instagram.com/gap</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37.785812658536585</v>
    <v>https://linkedin.com/company/gap-inc.-old-navy</v>
    <v>-122.40559690243904</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458210</v>
    <v>Shoe Retailers</v>
    <v>7380, 8006, 8008, 8013, 8017, 8018, 8047</v>
    <v>3352</v>
    <v/>
    <v>94103</v>
    <v>null</v>
    <v>null</v>
    <v>California</v>
    <v>15616000000</v>
    <v>Shop casual women's, men's, maternity, kids' &amp; baby clothes at Gap. Our style is clean and confident, comfortable and accessible, classic and modern. Find the perfect pair of jeans, t-shirts, dresses and more for the whole family.</v>
    <v>CG-MR | Multiline and Specialty Retailers &amp; Distributors</v>
    <v>CG | Consumer Goods</v>
    <v>CG.3 | Consumer Goods Retail</v>
    <v>javascript libraries: jquery - 2.2.4, analytics: adobe analytics, analytics: soasta mpulse, analytics: facebook custom audiences, web server extensions: google pagespeed - 1.13.35.2-0, rum: akamai mpulse, javascript libraries: slick, ssl/tls certificate authorities: digicert, rum: boomerang, analytics: optimizely, javascript frameworks: react, cdn: akamai, security: hsts, advertising networks: tealium, web frameworks: express, widgets: facebook, web servers: express, retargeting: facebook custom audiences, a/b testing: optimizely, customer data platform: tealium, programming languages: node.js, javascript frameworks: slick, analytics: rambler, javascript libraries: boomerang, performance: google pagespeed - 1.13.35.2-0, retargeting: facebook, javascript frameworks: jquery - 2.0.0, advertising: microsoft advertising, security: akamai bot manager, retargeting: google dynamic remarketing, javascript libraries: jquery - 2.0.0, cache tools: google pagespeed - 1.13.35.2-0, javascript frameworks: jquery - 2.2.4, programming languages: java</v>
    <v>null</v>
    <v>09.08.2024</v>
    <v>https://www.gap.com/</v>
    <v>gap.com</v>
    <v>en</v>
    <v>com</v>
    <v>1969</v>
    <v>null</v>
  </rv>
  <rv s="1">
    <v>Dior</v>
    <v>0</v>
    <v>Dior</v>
    <v>9</v>
    <v>Avenue Des Champs-Élysées</v>
    <v/>
    <v>null</v>
    <v>Paris</v>
    <v>Dior, Christian Dior, House of Dior</v>
    <v>e6a4f915-93e4-11eb-a746-fdabd18be9c6</v>
    <v>Christian Dior S.A., Dior UK Limited</v>
    <v>Dior</v>
    <v>Private</v>
    <v>France</v>
    <v>FR</v>
    <v>24.11.2019</v>
    <v>customerservices@dior.com, privacy@christiandior.com, contactdiorus@christiandior.com, hrbenefits@christiandior.com</v>
    <v>163309</v>
    <v>Fashion Accessories, Travel &amp; Bags, Fashion Jewelry, Fashion House, Coats And Jackets, Shoes &amp; Clothes, French Fashion, Leather Goods</v>
    <v>Christian Dior SE, commonly known as Dior (stylized DIOR), is a French high-end luxury fashion house controlled and chaired by French businessman Bernard Arnault, who also heads LVMH, the world's largest luxury group. Dior holds 42.36% shares of and 59.01% voting rights within LVMH. The company was founded in 1946 by French fashion designer Christian Dior (1905–1957), who was originally from Normandy. This brand sells shoes and clothing exclusive to Dior boutiques. Haute couture is under the Christian Dior Couture division. Pietro Beccari has been the CEO of Christian Dior Couture since 2018.</v>
    <v>https://facebook.com/dior</v>
    <v>High-end Ready-to-wear, Leather Goods Manufacturing, Artisanal Craftsmanship, Fashion House Heritage, Perfume and Cosmetics, Haute Couture Design, Fine Jewelry Crafting, Luxury Fashion Retail, Footwear and Accessories, Personal Luxury Goods</v>
    <v>Dior Maison is a luxury fashion company that offers a wide range of products and services for both men and women. They specialize in women's fashion, including clothing, accessories, jewelry, and home goods. Their product line includes the Dior Charm bag, Dior Chez Moi, Miss Dior, and Dior Jolie, among others. The company also offers a loyalty program called My ABC Dior Customization, which allows customers to personalize their purchases. In addition, Dien Maison offers a variety of clothing items such as pants, shorts, tops, and dresses, as well as loungewear, lingerie, and shoes. They also have a line of perfumes called Miss Dien Parfum, and a line called Dior Addict Lip Glow Oil. Dior Maisons also offer a range of jewelry and timepieces, including the Diamante Collection, Diamantes Bracelets, and bracelets.</v>
    <v>569401, 569201, 571103, 599001, 569301</v>
    <v>Retail - Clothing (Women's, no Children's), Retail - Accessories (Belts / Scarves / Etc), Retail - Gifts &amp; Decorative Items, Retail - Not Otherwise Classified, Retail - Clothing (Family, incl Children's)</v>
    <v>https://instagram.com/dior</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48.870426177978509</v>
    <v>https://linkedin.com/company/christian-dior-couture</v>
    <v>2.3066933155059814</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210</v>
    <v>+442071720172, +442072160216</v>
    <v>75008</v>
    <v>customerservices@dior.com</v>
    <v>+442072160216</v>
    <v>Ile-de-France</v>
    <v>57570332672</v>
    <v>Christian Dior SE, commonly known as Dior (stylized DIOR), is a French high-end luxury fashion house controlled and chaired by French businessman Bernard Arnault, who also heads LVMH, the world's largest luxury group.</v>
    <v>CG-MR | Multiline and Specialty Retailers &amp; Distributors</v>
    <v>CG | Consumer Goods</v>
    <v>CG.3 | Consumer Goods Retail</v>
    <v>javascript libraries: lodash, static site generator: next.js, programming languages: typescript, a/b testing: dynamic yield, miscellaneous: webpack, search engines: algolia, ssl/tls certificate authorities: digicert, javascript frameworks: emotion, javascript frameworks: react, cdn: akamai, programming languages: graphql, security: hsts, personalisation: dynamic yield, miscellaneous: module federation, reverse proxy: nginx, development: emotion, miscellaneous: open graph, analytics: riskified, cookie compliance: onetrust, cdn: jsdelivr, programming languages: node.js, javascript libraries: apollo, feature management: launchdarkly, web servers: next.js, tag managers: google tag manager, web frameworks: next.js, security: akamai bot manager, javascript frameworks: next.js, web servers: nginx, security: riskified</v>
    <v>https://twitter.com/dior</v>
    <v>08.08.2024</v>
    <v>https://www.dior.com/de_de</v>
    <v>dior.com</v>
    <v>en</v>
    <v>com</v>
    <v>1946</v>
    <v>null</v>
  </rv>
  <rv s="1">
    <v>Inditex</v>
    <v>0</v>
    <v>Inditex</v>
    <v>9</v>
    <v>Avenida De Finisterre</v>
    <v/>
    <v>null</v>
    <v>Arteixo</v>
    <v>Inditex</v>
    <v>330f32c0-93e5-11eb-b5f6-816dd10ac7b0</v>
    <v>Inditex S.A., Industria de Diseño Textil S.A., Industrias de Diseño Textil S.A., Inditex Global INC.</v>
    <v>Inditex</v>
    <v>Public</v>
    <v>Spain</v>
    <v>ES</v>
    <v>24.11.2019</v>
    <v>comunicacion@inditex.com, ir@inditex.com, press@inditex.com</v>
    <v>164997</v>
    <v>Fast Fashion</v>
    <v>Industria de Diseño Textil SA engages in the retail and sale of clothing, footwear, and accessories. It operates through the following segments: ZARA, Bershka, and Other. The firm's other brands include of Pull&amp;Bear, Massimo Dutti, Stradivarius, Oysho, Zara Home, and Uterqüe. The company was founded by Amancio Ortega Gaona in 1963 and is headquartered in A Coruna, Spain.</v>
    <v>https://facebook.com/inditexgroup</v>
    <v>Multi-brand Retailer, Textile Design Services, Apparel and Footwear, Sustainable Fashion, International Expansion, Fast Fashion Retailer, Global Supply Chain, Clothing Retail Stores, E-commerce Retail, Home Textile Products</v>
    <v>Inditex is a Spain-based holding company that owns and operates clothing brands globally.</v>
    <v>231001, 231101, 229101, 722102, 505701</v>
    <v>Clothing Manufacturing (Men's / Women's Wear), Clothing Manufacturing (Accessories / Misc), Fabric / Textile Mills / Kniting / Spinning / Weaving, Clothing Alteration / Tailor / Seamstress, Wholesale - Textiles</v>
    <v>https://instagram.com/inditexcareers</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http://www.linkedin.com/company/inditex-global-inc</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7292</v>
    <v>+34966657508, +34937667699, +34937667500, +34981185400, +34981334900, +34938378000, +34937667698</v>
    <v>15142</v>
    <v>press@inditex.com</v>
    <v>+34937667500</v>
    <v>Galicia</v>
    <v>34935869440</v>
    <v>Inditex, the biggest fast fashion group in the world, operates over 7, 200 stores in 93 markets worldwide.</v>
    <v>CG-AA | Apparel, Accessories &amp; Footwear</v>
    <v>CG | Consumer Goods</v>
    <v>CG.1 | Apparel &amp; Textiles</v>
    <v>accessibility: nagich, static site generator: next.js, miscellaneous: webpack, ssl/tls certificate authorities: digicert, rum: web-vitals, javascript frameworks: react, miscellaneous: pwa, cdn: akamai, miscellaneous: module federation, cookie compliance: onetrust, programming languages: node.js, web servers: next.js, web frameworks: next.js, security: akamai bot manager, javascript frameworks: next.js, javascript libraries: web-vitals, analytics: google analytics</v>
    <v>https://twitter.com/inditex?lang=en</v>
    <v>14.07.2024</v>
    <v>https://www.inditex.com/itxcomweb/en/home</v>
    <v>inditex.com</v>
    <v>en</v>
    <v>com</v>
    <v>1985</v>
    <v>null</v>
  </rv>
  <rv s="1">
    <v>Macy's</v>
    <v>0</v>
    <v>Macy's</v>
    <v>9</v>
    <v/>
    <v/>
    <v>null</v>
    <v>Cincinnati</v>
    <v>Macy's, Macys</v>
    <v>f50febe0-93e4-11eb-a736-0f5b20ecb2f1</v>
    <v>Federated Department Stores Inc., Macy's Inc., MACY'S MERCHANDISING GROUP HONG KONG LIMITED</v>
    <v>Macy's</v>
    <v>Public</v>
    <v>United States</v>
    <v>US</v>
    <v>24.11.2019</v>
    <v/>
    <v>130000</v>
    <v>Holding Company, Sustainable Practices, Fashion Accessories, Environmental Impact, Annual Reports &amp; Proxy, Omnichannel Retail, Retail Branding, Retail, Brand And Identity, Environmentally Friendly, Apparel And Footwear, Beauty Store, Department Stores</v>
    <v>Macy's, Inc. (originally Federated Department Stores, Inc.) is an American conglomerate holding company founded by Xavier Warren in 1929. Upon its establishment, Federated held ownership of the regional department store chains Abraham &amp; Straus, Lazarus, Filene's, and Shillito's. Bloomingdale's joined Federated Department Stores the following year. Throughout its early history, frequent acquisitions and divestitures saw the company operate a number of nameplates. In 1994, Federated took over the department store chain Macy's. With the acquisition of The May Department Stores Company in 2005, the regional nameplates were retired and replaced by the Macy's and Bloomingdale's brands nationwide by 2006. Ultimately, Federated itself was renamed Macy's, Inc. in 2007. Macy's, Inc., has been headquartered within Macy's Herald Square in New York City since 2020. In 1994, stewardship of the Macy's brand was acquired by Federated Department Stores, Inc. of Cincinnati, Ohio. While Federated had a long history of preserving brand identities in each of their markets since its inception in 1929, it universally applied the Macy's name to most their department store chains in 2006. It operates the subsidiaries Macy's, Bloomingdale's, and the beauty store chain Bluemercury, all of which have a flagship store located in the New York City borough of Manhattan. As of October 29, 2022, the company operated 722 locations (783 boxes, including 540 full-line boxes) in the United States, Guam, and Puerto Rico. Its namesake locations and related operations account for 90% of its revenue. According to Deloitte, Macy's, Inc. is the world's largest fashion goods retailer and the 36th largest retailer overall, based on the company's reported 2010 retail sales revenue of $25 billion (equivalent to $ in ).</v>
    <v>null</v>
    <v>Beauty Products Retail, Jewelry Retail, Housewares Retail, Bedding and Linens, Credit Services, Online Shopping Services, Home Furnishings Retail, Apparel and Accessories, Wedding Registry Services, Department Store Retail, Cosmetics and Fragrances, Personal Shopping Services, Footwear Retail</v>
    <v>Macy's, Inc. (originally Federated Department Stores, Inc.) is an American conglomerate holding company that operates various department store chains, including Abraham &amp; Straus, Lazarus, Filene's, Shillito's, and Bloomingdale's. The company has a history of frequent acquisitions and divestitures, and in 1994, it took over the department store chain Macy's. With the acquisition of The May Department Stores Company in 2005, the regional nameplates were retired and replaced by the Macy's and Bloomingtree's brands nationwide by 2006. Macy's, Bloomingdale’s, and the beauty store chain Bluemercury, all of which have a flagship store located in the New York City borough of Manhattan, are subsidiaries of Macy's Inc. The headquarters of Macy’S, Inc., which is headquartered within Macy's Herald Square in New York, has been in Cincinnati, Ohio since 2020.</v>
    <v>529101, 399101, 663301, 651101, 663101</v>
    <v>Building Owner - Multiple Occupancy - Retail (Not Enclosed Mall), Building Owner - Multiple Occupancy - Mixed-Use Commercial, Building Owner - Multiple Occupancy - Warehouse / Wholesale, Building Owner - Multiple Occupancy - Office, Building Owner - Residential - One or Two Family Dwellings (Not Townhouse)</v>
    <v>https://www.instagram.com/macysinc/</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https://www.linkedin.com/company/macy</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445110</v>
    <v>Supermarkets and Other Grocery Retailers (except Convenience Retailers)</v>
    <v>7380, 8006, 8008, 8013, 8017, 8018, 8047</v>
    <v>722</v>
    <v>+12124941621, +18002896229, +18885292254, +85223750066</v>
    <v>45202</v>
    <v>investors@macys.com</v>
    <v>+12124941621</v>
    <v>Ohio</v>
    <v>24970999808</v>
    <v>Throughout its early history, frequent acquisitions and divestitures saw the company operate a number of nameplates.</v>
    <v>CG-MR | Multiline and Specialty Retailers &amp; Distributors</v>
    <v>CG | Consumer Goods</v>
    <v>CG.3 | Consumer Goods Retail</v>
    <v>javascript libraries: jquery ui - 1.13.2, javascript libraries: moment.js - 2.29.4, web frameworks: microsoft asp.net, font scripts: google font api, security: hsts, javascript libraries: jquery - 3.6.1, geolocation: ip-api, issue trackers: bugherd, miscellaneous: open graph, video players: mediaelement.js - 4.2.10, cdn: jsdelivr, javascript libraries: fancybox - 3.5.7, javascript libraries: splide, crm: q4, cdn: cloudflare, analytics: google analytics - UA, javascript frameworks: mustache - 2.3.0</v>
    <v>https://twitter.com/macysnews</v>
    <v>14.07.2024</v>
    <v>https://www.macysinc.com/</v>
    <v>macysinc.com</v>
    <v>en</v>
    <v>com</v>
    <v>2015</v>
    <v>null</v>
  </rv>
  <rv s="1">
    <v>International Red Cross and Red Crescent Movement</v>
    <v>0</v>
    <v>International Red Cross and Red Crescent Movement</v>
    <v>9</v>
    <v>Allee Des Friedens</v>
    <v/>
    <v>null</v>
    <v>Geneva</v>
    <v>International Red Cross and Red Crescent Movement, Red Cross and Red Crescent, Red Cross Movement, Red Crescent</v>
    <v>ac568530-93e4-11eb-86dd-ffbd1b53140e</v>
    <v>Red Cross Society</v>
    <v>International Red Cross and Red Crescent Movement</v>
    <v>Private</v>
    <v>Switzerland</v>
    <v>CH</v>
    <v>24.11.2019</v>
    <v>dpo@icrc.org, library@icrc.org, press@icrc.org, webmaster@icrc.org</v>
    <v>180000</v>
    <v>Health &amp; Life</v>
    <v>The International Red Cross and Red Crescent Movement is a humanitarian movement with approximately 97 million volunteers, members and staff worldwide. It was founded to protect human life and health, to ensure respect for all human beings, and to prevent and alleviate human suffering. Within it there are three distinct organisations that are legally independent from each other, but are united within the movement through common basic principles, objectives, symbols, statutes and governing organisations.</v>
    <v>https://www.facebook.com/icrc/</v>
    <v>Disaster Response in Conflict Zones, Rapid Deployment, Non-profit Organization, Humanitarian Protection, Emergency Services, Coordination between National Societies</v>
    <v>The International Red Cross and Red Crescent Movement is a global humanitarian movement consisting of approximately 97 million volunteers, members, and staff. It was established with the aim of protecting human life and health, promoting respect for all individuals, and addressing human suffering. The movement consists of three separate organizations that are legally independent but share common principles, objectives, symbols, statutes, and governing bodies.</v>
    <v>867301, 864401, 808501, 862001, 863001</v>
    <v>Fundraising Organizations (Charitable / Religious), Community / Civic / Special Interest Groups (Non-Medical), Social / Counselling / Consulting Services, Professional Associations, Labour Unions</v>
    <v>https://www.instagram.com/ICRC/</v>
    <v>null</v>
    <v>8890</v>
    <v>Other social work activities without accommodation</v>
    <v>46.227745056152344</v>
    <v>https://www.linkedin.com/company/icrc</v>
    <v>6.1372761726379395</v>
    <v>Non Profit</v>
    <v>88.99, 88.91</v>
    <v>Other social work activities without accommodation n.e.c., Child day-care activities</v>
    <v>624230</v>
    <v>Emergency and Other Relief Services</v>
    <v>621991</v>
    <v>Blood and Organ Banks</v>
    <v>8864</v>
    <v>81</v>
    <v>+41227302171, +254716897265, +41798484908, +41227489370, +818041429723, +41227303800, +971504254091, +79035453534, +96596673614, +447753809471, +8613810035522, +12023611566, +41227302030, +41799493512, +19176311913, +32492462773, +41227346001, +41227303376, +41796428056, +8613120363813, +41797310403, +41227303443, +5561982487600, +221781864687</v>
    <v>1202</v>
    <v>donation@icrc.org</v>
    <v>+41227303376</v>
    <v>Geneva</v>
    <v>75505123328</v>
    <v>The 2022 Political Declaration on the Use of Explosive Weapons in Populated Areas: A tool for protecting the environment in armed conflict ?International Review of the Red Cross</v>
    <v>undefined | undefined</v>
    <v>undefined | undefined</v>
    <v>undefined | undefined</v>
    <v>javascript libraries: moment.js - 2.22.1, analytics: matomo analytics, wordpress plugins: yoast seo - 17.8, widgets: twitter, analytics: facebook custom audiences, miscellaneous: rss, cdn: unpkg, live chat: hubspot chat, security: recaptcha, ssl/tls certificate authorities: digicert, advertising: appnexus, comment systems: livefyre, javascript frameworks: jquery - 1.9.1, miscellaneous: twitter emoji (twemoji), maps: mapbox gl js - 2.9.1, a/b testing: google optimize, javascript libraries: jquery - 1.9.1, font scripts: google font api, analytics: google analytics - GA4, security: hsts, blogging platforms: wordpress, video players: youtube, maps: mapbox.js, javascript libraries: modernizr, databases: mysql, analytics: facebook pixel - 2.9.134, javascript frameworks: moment.js, javascript libraries: jquery ui - 1.12.1, widgets: facebook, retargeting: facebook custom audiences, analytics: hubspot analytics, miscellaneous: open graph, captchas: recaptcha, seo tool: yoast seo - 17.8, javascript libraries: jquery ui, web servers: apache, javascript frameworks: modernizr, javascript libraries: core-js - 3.0.0, seo tool: facebook friendly, cms: drupal, javascript libraries: lightbox, video players: vimeo, javascript frameworks: fancybox, cms: wordpress, javascript frameworks: jquery ui, javascript libraries: modernizr - 2.6.2, javascript libraries: fancybox, maps: leaflet, javascript libraries: fancybox - 2.1.5, tag managers: google tag manager, widgets: owl carousel, retargeting: facebook, advertising: microsoft advertising, javascript frameworks: lightbox, seo tool: twitter friendly, marketing automation: hubspot, advertising: twitter ads, programming languages: php, javascript libraries: moment.js, analytics: google analytics, javascript libraries: jquery - 1.11.3</v>
    <v>https://twitter.com/icrc</v>
    <v>04.07.2024</v>
    <v>https://www.icrc.org/en</v>
    <v>icrc.org</v>
    <v>en</v>
    <v>org</v>
    <v>1863</v>
    <v>https://www.youtube.com/icrcfilms</v>
  </rv>
  <rv s="1">
    <v>Coppel</v>
    <v>0</v>
    <v>Coppel</v>
    <v>9</v>
    <v>Boulevard José Limón</v>
    <v/>
    <v>https://play.google.com/store/apps/details?id=com.coppel.coppelapp</v>
    <v>Culiacán Rosales</v>
    <v>Coppel, Fundación Coppel</v>
    <v>96d10787-93e4-11eb-8e19-198fb02d6f96</v>
    <v>Coppel S.A de C.V., Coppel Corporation</v>
    <v>Coppel</v>
    <v>Private</v>
    <v>Mexico</v>
    <v>MX</v>
    <v>23.11.2019</v>
    <v>comercializadora@coppel.com, informacion@coppel.com</v>
    <v>500000</v>
    <v>Video Game Consoles, Shoe Stores, Home And Furniture, Department Stores, Health and Personal Care</v>
    <v>Coppel is a nationwide department store in Mexico based in Culiacán, Sinaloa and founded in 1941. It is noted for extending easy credit and for enabling payment of purchases via twice-monthly installments. Coppel began with its creator Enrique Coppel Tamayo who set up shop in Mazatlán, later moving to Culiacán. By 1990 the chain had 24 stores. In 2002 it bought Canadá shoe stores. This allowed Coppel to become one of the main distributors in Mexico not only of shoes but cellphones, clothing, televisions and furniture.</v>
    <v>https://www.facebook.com/tiendascoppel/</v>
    <v>Sports Goods Retail, Footwear Retailing, Jewelry Retailing, Clothing and Accessories, Motorcycle Sales, Furniture Retail Services, Department Store Retail, Financial Services, Home Goods Sales, Domestic Appliance Sales, Loan Services, Travel Agency Services, Consumer Electronics Sales, Electronic Commerce, Banking Services</v>
    <v>Coppel is a nationwide department store chain based in Culiacán, Sinaloa, Mexico. Founded in 1941 by Enrique Coppel Tamayo, the company has grown to become a prominent distributor of a wide range of products including shoes, cellphones, clothing, televisions, and furniture. With 24 stores by 1990 and the acquisition of Canadá shoe stores in 2002, Coppel has become one of the leading distributors in Mexico. The company is known for its commitment to providing easy credit and convenient payment options, including twice-monthly installment payments.</v>
    <v>399101, 663301, 663101, 651101, 529101</v>
    <v>Building Owner - Multiple Occupancy - Mixed-Use Commercial, Building Owner - Multiple Occupancy - Warehouse / Wholesale, Building Owner - Residential - One or Two Family Dwellings (Not Townhouse), Building Owner - Multiple Occupancy - Office, Building Owner - Multiple Occupancy - Retail (Not Enclosed Mall)</v>
    <v>https://www.instagram.com/coppel/</v>
    <v>https://itunes.apple.com/app/id1267382794</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24.806371688842773</v>
    <v>https://linkedin.com/company/coppel-sa-de-cv</v>
    <v>-107.40602874755859</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458210</v>
    <v>Shoe Retailers</v>
    <v>7380, 8006, 8008, 8013, 8017, 8018, 8047</v>
    <v>1843</v>
    <v>+524171725215, +527444824925, +528002207735, +525591723070, +522299226184, +17603573707, +528002286686, +528183841119, +528008356246, +526444134114</v>
    <v>80200</v>
    <v>comercializadora@coppel.com</v>
    <v>+527444824925</v>
    <v>Sinaloa</v>
    <v>10523650048</v>
    <v>Coppel is a nationwide department store in Mexico based in Culiacán, Sinaloa and founded in 1941.</v>
    <v>CG-MR | Multiline and Specialty Retailers &amp; Distributors</v>
    <v>CG | Consumer Goods</v>
    <v>CG.3 | Consumer Goods Retail</v>
    <v>ssl/tls certificate authorities: digicert</v>
    <v>https://twitter.com/coppel?lang=en</v>
    <v>07.08.2024</v>
    <v>http://www.coppel.com/</v>
    <v>coppel.com</v>
    <v>es</v>
    <v>com</v>
    <v>1941</v>
    <v>https://www.youtube.com/user/tiendascoppel</v>
  </rv>
  <rv s="1">
    <v>UNIQLO</v>
    <v>0</v>
    <v>UNIQLO</v>
    <v>9</v>
    <v/>
    <v/>
    <v>null</v>
    <v>Yamaguchi</v>
    <v>Uniqlo, Uniqlo Co. Ltd. 株式会社ユニクロ, UNIQLO Europe, UNIQLO DE FAQ Site</v>
    <v>cc7f1845-93e4-11eb-8e19-198fb02d6f96</v>
    <v>UNIQLO EUROPE LTD., UNIQLO CO. LTD.</v>
    <v>UNIQLO</v>
    <v>Private</v>
    <v>Japan</v>
    <v>JP</v>
    <v>24.11.2019</v>
    <v/>
    <v>30000</v>
    <v>Baby Collection, Footwear Accessories, Womens Clothing, Online Shopping, Special Finishes, Bodysuits &amp; Jumpsuits, Crew Sweatshirts, Female's Collection, Recycled Materials, Non Sleeve, Coats And Jackets, Graphic T Shirt, Skirts, Children's Catalog, Shorts, Spring Summer Collection</v>
    <v>Uniqlo Co., Ltd. (株式会社ユニクロ) is a Japanese casual wear designer, manufacturer and retailer. The company is a wholly owned subsidiary of Fast Retailing Co., Ltd.</v>
    <v>https://www.facebook.com/uniqloeurope/</v>
    <v>Fashion Retail Company, Outerwear and Sweaters, Casual Wear Retailer, Apparel and Accessories, Global Apparel Brand, Eco-friendly Apparel, Online Clothing Sales, In-store Alteration Service, Men's Clothing Sales, Japanese Clothing Retailer, Women's Apparel Retail, Children's Clothing Retail, Private Label Clothing, Clothing Store Chain, Clothing Supply Chain</v>
    <v>Uniqlo is a Japan-based company that specializes in designing, manufacturing, and retailing clothing and accessories for women, men, and children.</v>
    <v>569301, 569401, 569501, 569201, 569101</v>
    <v>Retail - Clothing (Family, incl Children's), Retail - Clothing (Women's, no Children's), Retail - Clothing (Men's, no Children's), Retail - Accessories (Belts / Scarves / Etc), Retail - Shoes / Boots</v>
    <v>https://www.instagram.com/uniqloeurope/</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https://linkedin.com/company/uniqlo</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315250</v>
    <v>Cut and Sew Apparel Manufacturing (except Contractors)</v>
    <v>7380, 8006, 8008, 8013, 8017, 8018, 8047</v>
    <v>1222</v>
    <v>+33839880334, +442073079671, +442073760054</v>
    <v>null</v>
    <v>presse.de@uniqlo.eu</v>
    <v>+33839880334</v>
    <v>Yamaguchi Prefecture</v>
    <v>9200000000</v>
    <v>The company is a wholly owned subsidiary of Fast Retailing Co., Ltd.</v>
    <v>CG-AA | Apparel, Accessories &amp; Footwear</v>
    <v>CG | Consumer Goods</v>
    <v>CG.1 | Apparel &amp; Textiles</v>
    <v>payment processors: paypal, javascript libraries: core-js, rum: akamai mpulse, ecommerce: salesforce commerce cloud, javascript libraries: swiper, security: recaptcha, search engines: algolia, ssl/tls certificate authorities: digicert, rum: boomerang, shipping carriers: narvar, a/b testing: google optimize, cdn: akamai, crm: salesforce, personalisation: fit analytics, cookie compliance: onetrust, cdn: jsdelivr, returns: narvar, ecommerce: cart functionality, javascript libraries: splide, tag managers: google tag manager, javascript libraries: boomerang, security: akamai bot manager, cdn: cloudflare, analytics: google analytics</v>
    <v>https://twitter.com/uniqlo_jp</v>
    <v>12.08.2024</v>
    <v>http://www.uniqlo.com/us/en/home/</v>
    <v>uniqlo.com</v>
    <v>de</v>
    <v>com</v>
    <v>1949</v>
    <v>null</v>
  </rv>
  <rv s="1">
    <v>NEXT Group</v>
    <v>0</v>
    <v>NEXT Group</v>
    <v>9</v>
    <v>Desford Road</v>
    <v/>
    <v>null</v>
    <v>Leicester</v>
    <v>Next Group, Next Unlimited, Next Retail, Next Germany</v>
    <v>92f0c014-93e4-11eb-b997-8dd98d09cf25</v>
    <v>Next plc, Next Beauty Limited, Next Distribution Limited</v>
    <v>NEXT Group</v>
    <v>Private</v>
    <v>United Kingdom</v>
    <v>GB</v>
    <v>24.11.2019</v>
    <v>customer_team@next.co.uk</v>
    <v>43040</v>
    <v>Gift Experiences, Home Accessories, Home Design Services, Made To Measure Curtains, Duvet Covers, Shop By Room, Room Decor, Home And Furniture, Fashion And Clothing, Furniture Collections, Home &amp; Garden, Home Furnishings</v>
    <v>Next plc (styled as NEXT) is a British multinational clothing, footwear and home products retailer, which has its headquarters in Enderby, England. It has around 700 stores, of which circa 500 are in the United Kingdom, and circa 200 across Europe, Asia and the Middle East. Next is the largest clothing retailer by sales in the United Kingdom, having overtaken Marks &amp; Spencer in early 2012 and 2014. It is listed on the London Stock Exchange and is a constituent of the FTSE 100 Index.</v>
    <v>https://www.facebook.com/nextofficial/</v>
    <v>Electronics Retailer, Footwear Sales, Home Goods Store, Fashion Accessories Sales, Beauty Products Sales, E-commerce Services, Multichannel Retail Operations, Online Shopping Platform, Giftware Retailing, Clothing Retailer, Customer Service Support, Furniture Retailing, Consumer Goods Retail, Children's Apparel</v>
    <v>Next is a UK-based company that offers a wide range of products and services for businesses, including gifts, businesswear, interior solutions, and flowers &amp; gifts. They are the first choice for businesses throughout the UK, providing an outstanding range of gift cards, corporate clothing, and interior solutions. Next also offers a variety of furniture for the home and garden, as well as home furnishings and accessories designed to elevate any room. Their homeware collection includes bed linens, cooling pillows and duvets, bed sheets &amp; pillowcases, duvetcases, mattresses, protectors &amp; toppers, bathroom furniture, bar stools, bedside tables, chest of drawers, coffee tables, console tables, dining tables, dressing tables, fireplaces &amp; stoves, and garden furniture. They also offer a range of children's furniture, including nursery furniture, kids' bedding, and children's accessories.</v>
    <v>569301, 569401, 569501, 569201, 571103</v>
    <v>Retail - Clothing (Family, incl Children's), Retail - Clothing (Women's, no Children's), Retail - Clothing (Men's, no Children's), Retail - Accessories (Belts / Scarves / Etc), Retail - Gifts &amp; Decorative Items</v>
    <v>https://www.instagram.com/nextofficial/</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https://linkedin.com/company/next-group-plc</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500</v>
    <v>+443337778138, +443337778800, +443337778939, +448450682572, +443337778000, +443337778050, +443337778247, +448005877758, +443337778172, +443337778077, +443337774574, +443337778999</v>
    <v>LE19 4AT</v>
    <v>b2b@next.co.uk</v>
    <v>+443337778000</v>
    <v>England</v>
    <v>5294689280</v>
    <v>Next plc (styled as NEXT) is a British multinational clothing, footwear and home products retailer, which has its headquarters in Enderby, England.</v>
    <v>CG-MR | Multiline and Specialty Retailers &amp; Distributors</v>
    <v>CG | Consumer Goods</v>
    <v>CG.3 | Consumer Goods Retail</v>
    <v>performance: azure monitor, javascript libraries: core-js, web servers: iis - 10.0, paas: azure, performance: priority hints, javascript libraries: swiper, miscellaneous: webpack, ssl/tls certificate authorities: digicert, javascript libraries: lazysizes, javascript frameworks: emotion, javascript frameworks: react, miscellaneous: pwa, cdn: akamai, font scripts: google font api, livestreaming: kaltura, advertising: google publisher tag, ui frameworks: mui, javascript libraries: modernizr, miscellaneous: module federation, performance: queue-it, ecommerce: next total, development: emotion, cms: coremedia content cloud, cookie compliance: onetrust, video players: kaltura, operating systems: windows server, a/b testing: monetate, analytics: azure monitor, digital asset management: coremedia content cloud, ecommerce: cart functionality, tag managers: google tag manager, personalisation: monetate, javascript libraries: jquery, rum: microsoft application insights, security: akamai bot manager, performance: lazysizes, javascript libraries: moment.js, advertising: google adsense, analytics: google analytics</v>
    <v>https://twitter.com/nextofficial</v>
    <v>12.08.2024</v>
    <v>https://www.next.co.uk/</v>
    <v>next.co.uk</v>
    <v>en</v>
    <v>co.uk</v>
    <v>1864</v>
    <v>https://www.youtube.com/user/nextshopping</v>
  </rv>
  <rv s="1">
    <v>Victoria's Secret</v>
    <v>0</v>
    <v>Victoria's Secret</v>
    <v>9</v>
    <v>East Broad Street</v>
    <v/>
    <v>https://play.google.com/store/apps/details?id=com.victoriassecret.vsaa</v>
    <v>Reynoldsburg</v>
    <v>Victoria's Secret, Victoria’s Secret Careers</v>
    <v>38e779a1-93e5-11eb-8e19-198fb02d6f96</v>
    <v>Victoria’s Secret &amp; Co., Victoria's Secret 4 Limited, Victoria's Secret Direct Brand Management LLC.</v>
    <v>Victoria's Secret</v>
    <v>Private</v>
    <v>United States</v>
    <v>US</v>
    <v>06.01.2020</v>
    <v/>
    <v>97000</v>
    <v>Distribution Center</v>
    <v>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controversy surrounding corporate leadership's business practices. Founded in 1977 by Roy and Gaye Raymond, the company's five lingerie stores were sold to Leslie Wexner in 1982. Wexner rapidly expanded into American shopping malls, growing the company into 350 stores nationally with sales of $1 billion by the early 1990s when Victoria's Secret became the largest lingerie retailer in the United States.</v>
    <v>https://www.facebook.com/victoriassecret/</v>
    <v>Clothing Retail Chain, E-commerce Platform, Loungewear Retail, Women's Apparel Retailer, Bras and Panties, Fashion Accessories Retail, Beauty Products Sales, Swimwear and Sportswear, Fragrance and Skincare, Lingerie and Sleepwear</v>
    <v>Victoria's Secret is a well-known lingerie, apparel, and beauty brand that offers a wide range of products and services to its customers. The company is committed to providing high-quality products and exceptional customer service to its clients. Victoria's Secret has a strong focus on diversity, equity, and inclusion, and has created Inclusion Resource Groups (IRGs) for associates with disabilities, caregivers, and allies. The IRGs provide professional development, support, and resources to help associates connect with each other and create an inclusive and equitable workplace. The brand has a rich history, dating back to 1885 when it was founded as a women's clothing company called Victoria's Closet, and since then, it has grown to become one of the world's most recognized brands in lingerie and apparel. Victoria Victoria's secret is a values-led organization with a community of smart, passionate, and committed associates who fuel the company's creativity, innovation, and hard work.</v>
    <v>569401, 569501, 599001, 569301, 532101</v>
    <v>Retail - Clothing (Women's, no Children's), Retail - Clothing (Men's, no Children's), Retail - Not Otherwise Classified, Retail - Clothing (Family, incl Children's), Retail - Department Stores</v>
    <v>https://www.instagram.com/victoriassecret/</v>
    <v>https://apps.apple.com/app/victorias-secret-all-access/id336860594</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39.985449200000005</v>
    <v>https://linkedin.com/company/victoria's-secret</v>
    <v>-82.781253847675714</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901</v>
    <v>+16145773610, +18004115116, +18774157170, +19374384197</v>
    <v>43068</v>
    <v>applicantaccommodations@victoria.com</v>
    <v>+18004115116</v>
    <v>Ohio</v>
    <v>11840000000</v>
    <v>Events and activations include Hispanic Heritage month education and awareness, lunch and learn networking events and volunteer opportunities.</v>
    <v>CG-AA | Apparel, Accessories &amp; Footwear</v>
    <v>CG | Consumer Goods</v>
    <v>CG.1 | Apparel &amp; Textiles</v>
    <v>analytics: adobe analytics, analytics: facebook custom audiences, development: styled-components - 5.3.9, programming languages: typescript, javascript frameworks: react - 16.12.0, analytics: facebook pixel - 2.9.135, miscellaneous: webpack, customer data platform: adobe experience platform identity service, advertising networks: tealium, retargeting: adobe audience manager, miscellaneous: module federation, widgets: facebook, cms: adobe experience cloud, font scripts: typekit, retargeting: facebook custom audiences, analytics: ruxit, javascript frameworks: angular, miscellaneous: open graph, affiliate programs: duel, customer data platform: tealium, segmentation: adobe audience manager, javascript libraries: core-js - 3.0.0, seo tool: facebook friendly, rum: dynatrace rum, javascript frameworks: styled-components - 5.3.9, programming languages: node.js, analytics: dynatrace, advertising: pinterest ads, document management systems: adobe audience manager, ecommerce: cart functionality, personalisation: movable ink, personalisation: attentive, advertising: thetradedesk, retargeting: facebook, analytics: pinterest conversion tag, advertising: microsoft advertising, analytics: adobe audience manager, ssl/tls certificate authorities: sectigo, databases: mongodb, cdn: cloudflare, security: cloudflare bot management, analytics: google analytics</v>
    <v>https://twitter.com/victoriassecret</v>
    <v>11.08.2024</v>
    <v>https://www.victoriassecret.com/de/</v>
    <v>victoriassecret.com</v>
    <v>en</v>
    <v>com</v>
    <v>1977</v>
    <v>null</v>
  </rv>
  <rv s="1">
    <v>Frasers Group</v>
    <v>0</v>
    <v>Frasers Group</v>
    <v>9</v>
    <v>Brook Park East Road</v>
    <v/>
    <v>null</v>
    <v>Mansfield</v>
    <v>Frasers Group, Frasers, Sports Direct, Sports Direct International</v>
    <v>2c4a1ae4-93e5-11eb-aa66-9b8d95e2171b</v>
    <v>Sports Direct International plc., Frasers Group plc., SportsDirect plc.</v>
    <v>Frasers Group</v>
    <v>Public</v>
    <v>United Kingdom</v>
    <v>GB</v>
    <v>02.03.2021</v>
    <v/>
    <v>30353</v>
    <v>Retail Branding, Accessories For Men &amp; Women, Sports Apparel, Designers And Clothing</v>
    <v>Frasers Group plc (formerly known as Sports Direct International plc) is a British retail, sport and intellectual property group, named after its ownership of the department store chain House of Fraser. The company is best known for trading predominantly under the Sports Direct brand which operates both physical outlets and online. Other retailers owned by the company include Jack Wills, GAME, Flannels, USC, Lillywhites and Evans Cycles. The company owns numerous intellectual property, including the brands Everlast, Lonsdale, Slazenger and No Fear. The group also expanded into operating fitness clubs, launching the Everlast Fitness Club chain in 2020. Established in 1982 by Mike Ashley, the company is the United Kingdom's largest sports-goods retailer and operates roughly 670 stores worldwide. The company's business model is one that operates under low margins. Mike Ashley has continued to hold a majority stake in the business, and his holding has been 61.7 percent since October 2013. It is listed on the London Stock Exchange and it is a constituent of the FTSE 100 Index.</v>
    <v>https://www.facebook.com/frasersgroup/</v>
    <v>Cosmetics and Skincare, Sports Equipment Retail, Fitness Equipment Supplier, Retail Store Operations, Fashion Accessories Sales, Lifestyle Product Retail, Premium Brand Footwear, E-commerce Services, Outdoor Clothing Retail, Athleisure Clothing Sales, Athletic Footwear Sales, Luxury Apparel Retail</v>
    <v>Frasers Group plc, formerly known as Sports Direct International plc (formerly known as Fraser Group), is a British retail, sport, and intellectual property group. The company is known for its ownership of the department store chain House of Fraser and is primarily active under the Sports Direct brand, operating both physical outlets and online. Other retailers owned by the company include Jack Wills, GAME, Flannels, USC, Lillywhites, and Evans Cycles. Frasers Group also owns several intellectual property brands, such as Everlast, Lonsdale, Slazenger, and No Fear. In 2020, the company expanded into operating fitness clubs, launching the Everlast Fitness Club chain. Established in 1982, Sports Direct is the largest sports-goods retailer in the United Kingdom, with approximately 670 stores worldwide. The business model operates under low margins and is led by Mike Ashley, who holds a majority stake of 61.7 percent since October 2013.</v>
    <v>399101, 593301, 593101, 593201, 519601</v>
    <v>Building Owner - Multiple Occupancy - Mixed-Use Commercial, Retail - Sporting Goods (Specialty - Extreme Sports), Retail - Sporting Goods (with Firearms / Ammunition), Retail - Sporting Goods (No Firearms / Ammunition), Wholesale - Sporting Goods</v>
    <v>https://www.instagram.com/frasersgroup/</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53.198640300000001</v>
    <v>https://uk.linkedin.com/company/frasers-group</v>
    <v>-1.2046826999999998</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6</v>
    <v>+35314638580, +441524720767, +443442459200, +448703339400</v>
    <v>NG20 8RY</v>
    <v>null</v>
    <v>+441524720767</v>
    <v>England</v>
    <v>5653273600</v>
    <v>Serving our consumers with the world's best sports, premium and luxury brands.</v>
    <v>CG-MR | Multiline and Specialty Retailers &amp; Distributors</v>
    <v>CG | Consumer Goods</v>
    <v>CG.3 | Consumer Goods Retail</v>
    <v>analytics: hotjar, programming languages: typescript, miscellaneous: webpack, security: recaptcha, javascript frameworks: zone.js, javascript frameworks: angular - 10.2.1, miscellaneous: pwa, cdn: akamai, security: hsts, miscellaneous: http/3, javascript libraries: core-js - 3.6.4, analytics: microsoft clarity - 0.7.12, miscellaneous: open graph, javascript libraries: polyfill - 2, javascript frameworks: gsap, security: akamai bot manager, analytics: google analytics</v>
    <v>https://twitter.com/sportsdirectuk</v>
    <v>11.08.2024</v>
    <v>https://www.frasers.group/</v>
    <v>frasers.group</v>
    <v>en</v>
    <v>group</v>
    <v>1982</v>
    <v>https://www.youtube.com/channel/UCbkkn5VWR32IGwxB-yCWf4A</v>
  </rv>
  <rv s="1">
    <v>Tapestry</v>
    <v>0</v>
    <v>Tapestry</v>
    <v>9</v>
    <v>West 33rd Street</v>
    <v/>
    <v>null</v>
    <v>New York</v>
    <v>Tapestry</v>
    <v>f66fa2fa-93e4-11eb-b997-8dd98d09cf25</v>
    <v>Tapestry Inc., Coach Inc.</v>
    <v>Tapestry</v>
    <v>Public</v>
    <v>United States</v>
    <v>US</v>
    <v>24.11.2019</v>
    <v>privacy@tapestry.com</v>
    <v>20800</v>
    <v>Holding Company, Seasonal Collection, Footwear Accessories, Fashion House, Retail &amp; Consumer Goods, Brand Expansion, High Fashion</v>
    <v>Tapestry, Inc. is an American multinational luxury fashion holding company. It is based in New York City and is the parent company of three major brands: Coach New York, Kate Spade New York and Stuart Weitzman. Originally named Coach, Inc., the business changed its name to Tapestry on October 31, 2017.</v>
    <v>https://www.facebook.com/Coach-758720794153912/</v>
    <v>Accessory Brand Portfolio, Women's Ready-to-wear, Lifestyle Brand Management, Fashion Lifestyle Products, Designer Brand Holdings, Leather Goods Manufacturer, Consumer-centric Organization, Apparel and Accessories, Luxury Fashion Retailer, Global Business Operations, Footwear and Handbags, E-commerce Services, Men's Apparel and Accessories, International Fashion House, Multi-brand Retail Strategy</v>
    <v>Tapestry is a global lifestyle brand that offers a wide range of products and services, including handbags, ready-to-wear, jewelry, footwear, gifts, home décor, and more. The company is known for its rich heritage and unique brand DNA, which celebrates communities of women around the world who live their perfectly imperfect lifestyles. Kate Spade New York, a subsidiary of Tapestry, was launched in 1993 with a collection of six essential handbags and has since become a global brand that designs extraordinary things for the everyday. Stuart Weitzman, another subsidiary, is a luxury footwear brand that has been known for over 35 years for its artisanal Spanish craftsmanship and precisely engineered fit. The brand inspires women around to shine with confidence with every step. TapestRY uses its collective strengths to empower its customers and communities, make the fashion industry more sustainable, and build a house that is equitable, inclusive, and diverse.</v>
    <v>569401, 569301, 231001, 569501, 569201</v>
    <v>Retail - Clothing (Women's, no Children's), Retail - Clothing (Family, incl Children's), Clothing Manufacturing (Men's / Women's Wear), Retail - Clothing (Men's, no Children's), Retail - Accessories (Belts / Scarves / Etc)</v>
    <v>https://www.instagram.com/tapestry/</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40.754530099999997</v>
    <v>https://www.linkedin.com/company/tapestryinc</v>
    <v>-74.000121993400967</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1</v>
    <v>+12125941850, +18003961807, +18004443611, +19047413090</v>
    <v>10001</v>
    <v>privacy@tapestry.com</v>
    <v>+12125941850</v>
    <v>New York</v>
    <v>5880000000</v>
    <v>Tapestry, Inc. is an American multinational luxury fashion holding company.</v>
    <v>CG-AA | Apparel, Accessories &amp; Footwear</v>
    <v>CG | Consumer Goods</v>
    <v>CG.1 | Apparel &amp; Textiles</v>
    <v>cdn: fastly, miscellaneous: rss, ui frameworks: bootstrap, rum: akamai mpulse, javascript libraries: core-js - 3.16.1, miscellaneous: webpack, ssl/tls certificate authorities: digicert, rum: boomerang, paas: pantheon, analytics: quantum metric, cms: wordpress - 6.2.2, rum: new relic, accessibility: audioeye, cdn: akamai, security: hsts, reverse proxies: nginx, databases: mysql, miscellaneous: module federation, javascript libraries: jquery migrate - 3.4.0, blogs: wordpress - 6.2.2, video players: jw player, cookie compliance: onetrust, analytics: linkedin insight tag, tag managers: google tag manager, javascript libraries: boomerang, databases: mariadb, security: akamai bot manager, javascript libraries: jquery - 3.6.4, web servers: nginx, programming languages: php, analytics: google analytics</v>
    <v>null</v>
    <v>11.08.2024</v>
    <v>http://www.tapestry.com/</v>
    <v>tapestry.com</v>
    <v>en</v>
    <v>com</v>
    <v>2017</v>
    <v>null</v>
  </rv>
  <rv s="1">
    <v>Carter's</v>
    <v>0</v>
    <v>Carter's</v>
    <v>9</v>
    <v>Peachtree Road Northeast</v>
    <v/>
    <v>null</v>
    <v>Atlanta</v>
    <v>Carter's</v>
    <v>d4fbf244-93e4-11eb-a33a-a3dfba582839</v>
    <v>Carter's Inc., William Carter Company</v>
    <v>Carter's</v>
    <v>Public</v>
    <v>United States</v>
    <v>US</v>
    <v>24.11.2019</v>
    <v>privacy@carters.com, contactus@carters.com, online@carters.com</v>
    <v>20900</v>
    <v>Toddler Clothing, Baby Cloth, Baby Girls, Baby Boys, Jackets &amp; Outerwear, Sock Accessories, Kids Girls, Sweater &amp; Hoodies, Tops &amp; Bottoms, Toddler Girls, Toddler Boy, Boys &amp; Kids</v>
    <v>Carter's, Inc. is a major American designer and marketer of children's apparel. It was founded in 1865 by William Carter. Carter's sells its products through its own Carter's and OshKosh B'gosh retail stores, its website, and in other retail outlets such as department stores. , it was reported that Carter's accounted for around one-quarter of all sales both for the children's sleepwear market, and for clothes for the newborn to two-year-old age group.</v>
    <v>https://www.facebook.com/carters/</v>
    <v>Toddler Clothing, Children's Apparel Retailer, Infant Products, Outerwear and Sleepwear, Baby Clothing Manufacturer, Children's Accessories, E-commerce Services, Online Shopping Platform, Specialty Retail, Gift Services, Footwear and Socks, Swimwear and Undergarments</v>
    <v>Carter's, Inc. is a prominent American company that specializes in designing and marketing children's apparel. Established in 1865 by William Carter, the company sells its products through its own retail stores, including Carter's and OshKosh B'gosh, as well as through its website and other retail outlets such as department stores. Carter's accounts for approximately one-quarter of all sales in the children's sleepwear market and clothing for the newborn to two-year-old age group.</v>
    <v>569301, 569201, 599001, 569401, 569501</v>
    <v>Retail - Clothing (Family, incl Children's), Retail - Accessories (Belts / Scarves / Etc), Retail - Not Otherwise Classified, Retail - Clothing (Women's, no Children's), Retail - Clothing (Men's, no Children's)</v>
    <v>https://www.instagram.com/carters/</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33.852476353382187</v>
    <v>https://linkedin.com/company/carter's-oshkosh-bgosh</v>
    <v>-84.360355838019572</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750</v>
    <v>+17622321399, +18773330117, +18887829548</v>
    <v>30326</v>
    <v>contactus@carters.com</v>
    <v>+18773330117</v>
    <v>Georgia</v>
    <v>3400000000</v>
    <v>Carter's, Inc. is a major American designer and marketer of children's apparel.</v>
    <v>CG-AA | Apparel, Accessories &amp; Footwear</v>
    <v>CG | Consumer Goods</v>
    <v>CG.1 | Apparel &amp; Textiles</v>
    <v>analytics: adobe analytics, analytics: tiktok pixel, advertising: criteo, analytics: google ads conversion tracking, a/b testing: dynamic yield, miscellaneous: webpack, javascript libraries: loadable-components, customer data platform: adobe experience platform identity service, search engines: algolia, ssl/tls certificate authorities: digicert, surveys: qualtrics, tag managers: adobe experience platform launch, analytics: quantum metric, javascript frameworks: emotion, paas: amazon web services, javascript frameworks: react, miscellaneous: pwa, personalisation: igodigital, cms: contentful, referral marketing: friendbuy, security: hsts, security: perimeterx, javascript libraries: core-js - 3.6.5, personalisation: dynamic yield, miscellaneous: module federation, analytics: facebook pixel - 2.9.134, ecommerce: amazon webstore, javascript libraries: lodash - 4.17.21, development: emotion, analytics: branch, miscellaneous: open graph, tag managers: yottaa, development: styled-components - 5.0.0, accessibility: userway, advertising: amazon advertising, advertising: google ads, a/b testing: yottaa, ui frameworks: chakra ui, ecommerce: cart functionality, retargeting: criteo, marketing automation: branch, content curation: bazaarvoice curation, advertising: microsoft advertising, performance: yottaa, javascript frameworks: styled-components - 5.0.0, cdn: amazon cloudfront, analytics: google analytics</v>
    <v>https://twitter.com/carters</v>
    <v>11.08.2024</v>
    <v>https://www.carters.com/</v>
    <v>carters.com</v>
    <v>en</v>
    <v>com</v>
    <v>1865</v>
    <v>https://www.youtube.com/user/cartersbabiesandkids</v>
  </rv>
  <rv s="1">
    <v>MYER</v>
    <v>0</v>
    <v>MYER</v>
    <v>9</v>
    <v>La Trobe Street</v>
    <v/>
    <v>https://play.google.com/store/apps/details?id=myer.com.android</v>
    <v>Melbourne</v>
    <v>Myer, MYER ONE</v>
    <v>d3ff42c3-93e4-11eb-be5a-4f810ab55f2e</v>
    <v>Myer Holdings Ltd.</v>
    <v>MYER</v>
    <v>Public</v>
    <v>Australia</v>
    <v>AU</v>
    <v>24.11.2019</v>
    <v>privacy@myer.com.au</v>
    <v>14000</v>
    <v>Knitted Sweater, Homeware Products, Footwear Accessories, Travel Goods, Underwear &amp; Socks, Books &amp; Stationery, Home Decorations, Home Ware, Underwear &amp; Nightwear, Coats And Jackets, Ties &amp; Pocket Squares, Apparel And Footwear, Home And Furniture, Electric Appliances, Department Stores, Candles And Fragrance, Personal Care Appliances</v>
    <v>Myer (stylised MYER, sometimes known as Myers) is an Australian mid-range to upscale department store chain. It trades in all Australian states and one of Australia's two self-governing territories. Myer retails a broad range of products across women's, men's, and children's clothing, footwear and accessories; cosmetics and fragrance; homewares; electrical; connected home; furniture; toys; books and stationery; food and confectionery; and travel goods. Myer's primary department store rival is David Jones. Myer has long been Australia's largest department store by revenue and store count.</v>
    <v>https://www.facebook.com/myer/</v>
    <v>Beauty Products Retail, Consumer Electronics Retail, Travel Goods Sales, Furniture and Bedding, Clothing and Accessories, Online Shopping Services, Financial Services Offerings, Toys and Games Retail, Department Store Retail, Home Goods Sales, Gift Registry Services, Kitchenware Retail, Jewelry and Watches Sales, Footwear Retail</v>
    <v>Myer is a company that owns and operates a chain of retail shops specializing in the sale of a wide range of products including apparel, footwear, cosmetics, home appliances, electrical gadgets, furniture, and toys.</v>
    <v>663301, 529101, 399101, 651101, 663101</v>
    <v>Building Owner - Multiple Occupancy - Warehouse / Wholesale, Building Owner - Multiple Occupancy - Retail (Not Enclosed Mall), Building Owner - Multiple Occupancy - Mixed-Use Commercial, Building Owner - Multiple Occupancy - Office, Building Owner - Residential - One or Two Family Dwellings (Not Townhouse)</v>
    <v>https://www.instagram.com/myer/</v>
    <v>https://itunes.apple.com/au/app/myer-one/id568766800?mt=8</v>
    <v>4719, 4791</v>
    <v>Other retail sale in non-specialized stores, Retail sale via mail order houses or via Internet</v>
    <v>-37.814371199999997</v>
    <v>https://linkedin.com/company/myer</v>
    <v>144.9465185</v>
    <v>Apparel, Accessories &amp; Footwear</v>
    <v>47.91, 47.19</v>
    <v>Retail sale via mail order houses or via Internet, Other retail sale in non-specialised stores</v>
    <v>455110</v>
    <v>Department Stores</v>
    <v/>
    <v/>
    <v>8017, 8018, 8039, 8047</v>
    <v>57</v>
    <v>+611800088151, +611300100279, +61131875, +61136937, +61892655600</v>
    <v>3008</v>
    <v>privacy@myer.com.au</v>
    <v>+61136937</v>
    <v>Victoria</v>
    <v>2034018304</v>
    <v>Myer (stylised MYER, sometimes known as Myers) is an Australian mid-range to upscale department store chain.</v>
    <v>CG-MR | Multiline and Specialty Retailers &amp; Distributors</v>
    <v>CG | Consumer Goods</v>
    <v>CG.3 | Consumer Goods Retail</v>
    <v>ssl/tls certificate authorities: aws certificate manager, advertising: criteo, analytics: hotjar, javascript frameworks: jss, a/b testing: dynamic yield, miscellaneous: webpack, javascript libraries: core-js - 3.21.1, customer data platform: insider, rum: web-vitals, javascript frameworks: emotion, paas: amazon web services, javascript frameworks: react, rum: new relic, reviews: bazaarvoice reviews, personalisation: igodigital, widgets: browser-update.org - 3.3.49, security: hsts, ecommerce: hcl commerce, a/b testing: contentsquare, ui frameworks: mui, personalisation: dynamic yield, analytics: google analytics enhanced ecommerce, miscellaneous: module federation, analytics: facebook pixel - 2.9.134, development: jss, javascript libraries: lodash - 4.17.21, personalisation: true fit, development: emotion, security: kasada, affiliate programs: impact, javascript frameworks: next.js - 12.0.9, programming languages: node.js, web frameworks: next.js - 12.0.9, static site generator: next.js - 12.0.9, ecommerce: cart functionality, web servers: next.js - 12.0.9, retargeting: criteo, tag managers: google tag manager, content curation: bazaarvoice curation, analytics: contentsquare, javascript libraries: web-vitals, cdn: amazon cloudfront, analytics: google analytics, javascript libraries: browser-update.org - 3.3.49, programming languages: java</v>
    <v>https://twitter.com/myer</v>
    <v>11.08.2024</v>
    <v>http://www.myer.com.au/</v>
    <v>myer.com.au</v>
    <v>en</v>
    <v>com.au</v>
    <v>1900</v>
    <v>https://www.youtube.com/user/MyerMystore</v>
  </rv>
  <rv s="1">
    <v>Forever 21</v>
    <v>0</v>
    <v>Forever 21</v>
    <v>9</v>
    <v>Mission Road</v>
    <v/>
    <v>null</v>
    <v>Los Angeles</v>
    <v>Forever 21</v>
    <v>fc533475-93e4-11eb-be5a-4f810ab55f2e</v>
    <v>Forever 21 Inc.</v>
    <v>Forever 21</v>
    <v>Private</v>
    <v>United States</v>
    <v>US</v>
    <v>24.11.2019</v>
    <v>privacy@forever21.com</v>
    <v>43000</v>
    <v>Sweatshirts &amp; Sweatpants, Fashion And Clothing, Sleepwear &amp; Loungewear, Sunglasses &amp; Readers, Special Occasion Dressing, Socks &amp; Tights, Hair Accessories, Accessories For Men &amp; Women, Shoes &amp; Accessories, Coats And Jackets</v>
    <v>Forever 21 is a multinational fast fashion retailer headquartered in Los Angeles, California, United States. Originally founded as the store Fashion 21 in Highland Park, Los Angeles in 1984, it is currently operated by Authentic Brands Group and Simon Property Group, with about 540 outlets. The company sells accessories, beauty products, home goods, and clothing for women, men and children, and is considered an epitome of the fast fashion industry due to its fashionable and trendy offerings with very low pricing. The company has been involved in various controversies that include labor practice issues and copyright infringement accusations.</v>
    <v>https://www.facebook.com/forever21/</v>
    <v>Apparel Retail Chain, Women's Clothing, Beauty Products, Online Shopping, Clothing Accessories, Fashion Jewelry, Girls' Apparel, Casual Wear, Fast Fashion Retailer, E-commerce Services, Plus Size Apparel, Youth Clothing, Footwear Retail, Men's Apparel</v>
    <v>Forever 21 is a multinational fast fashion retailer headquartered in Los Angeles, California, United States. It was originally founded in 1984 as Fashion 21 in Highland Park, Los Angeles and is currently operated by Authentic Brands Group and Simon Property Group. With approximately 540 outlets, the company offers a wide range of products including accessories, beauty products, home goods, and clothing for women, men, and children. Known for its fashionable and trendy offerings at low prices, Forever 21 is considered a prominent player in the fast fashion industry. The company has been involved in various controversies, including labor practice issues and copyright infringement accusations.</v>
    <v>569401, 569101, 569201, 599001, 569301</v>
    <v>Retail - Clothing (Women's, no Children's), Retail - Shoes / Boots, Retail - Accessories (Belts / Scarves / Etc), Retail - Not Otherwise Classified, Retail - Clothing (Family, incl Children's)</v>
    <v>https://www.instagram.com/forever21/</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34.065173799999997</v>
    <v>https://linkedin.com/company/forever-21</v>
    <v>-118.2078982</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540</v>
    <v>+12134639173, +18884943837</v>
    <v>90031</v>
    <v>privacy@forever21.com</v>
    <v>+18884943837</v>
    <v>California</v>
    <v>2700000000</v>
    <v>Forever 21 is a California-based in-store and online fashion retailer of clothing, shoes and accessories for men and women.</v>
    <v>CG-AA | Apparel, Accessories &amp; Footwear</v>
    <v>CG | Consumer Goods</v>
    <v>CG.1 | Apparel &amp; Textiles</v>
    <v>a/b testing: dynamic yield, ecommerce: salesforce commerce cloud, miscellaneous: webpack, security: recaptcha, ssl/tls certificate authorities: digicert, analytics: quantum metric, email: liveintent, javascript libraries: lazysizes, rum: new relic, rum: cloudflare browser insights, personalisation: igodigital, payment processors: braintree, javascript libraries: jquery - 3.5.1, crm: salesforce, personalisation: dynamic yield, advertising: liveintent, a/b testing: bloomreach discovery - 11.8, accessibility: usablenet, analytics: branch, miscellaneous: open graph, cookie compliance: onetrust, cross border ecommerce: global-e, javascript libraries: core-js - 3.27.0, search engines: bloomreach discovery - 11.8, ecommerce: cart functionality, analytics: cloudflare browser insights, content curation: pixlee turnto, tag managers: google tag manager, marketing automation: branch, cdn: cloudflare, performance: lazysizes, security: cloudflare bot management, analytics: google analytics</v>
    <v>https://twitter.com/forever21</v>
    <v>11.08.2024</v>
    <v>http://www.forever21.com/</v>
    <v>forever21.com</v>
    <v>en</v>
    <v>com</v>
    <v>1984</v>
    <v>https://www.youtube.com/user/forever21inc</v>
  </rv>
  <rv s="1">
    <v>Levi Strauss</v>
    <v>0</v>
    <v>Levi Strauss</v>
    <v>9</v>
    <v>Battery Street</v>
    <v/>
    <v>null</v>
    <v>San Francisco</v>
    <v>Levi Strauss, LS&amp;CO, Levi's, Levi Strauss Foundation</v>
    <v>9d8667fd-93e4-11eb-a33a-a3dfba582839</v>
    <v>Levi Strauss &amp; Co., Levi Strauss Asia Pacific Division Pte Ltd.</v>
    <v>Levi Strauss</v>
    <v>Public</v>
    <v>United States</v>
    <v>US</v>
    <v>23.11.2019</v>
    <v/>
    <v>15100</v>
    <v>Wholesale, Work Trousers, Health And Safety, Dry Goods, Denim Jeans, Business Code Of Conduct, Mens Accessories, Casual Wear, Jean Jacket, Department Stores</v>
    <v>Levi Strauss &amp; Co. is an American clothing company known worldwide for its Levi's brand of denim jeans. It was founded in May 1853 when German-Jewish immigrant Levi Strauss moved from Buttenheim, Bavaria, to San Francisco, California, to open a west coast branch of his brothers' New York dry goods business. Although the corporation is registered in Delaware, the company's corporate headquarters is located in Levi's Plaza in San Francisco.</v>
    <v>https://facebook.com/levistraussco</v>
    <v>Apparel Designing Services, Workwear Clothing Production, Denim Apparel Manufacturing, Textile Product Mills, Sustainable Fabric Innovation, E-commerce Retail Services, Personal Protective Equipment, Fashion Accessories Sales, Footwear and Accessories, Casual Clothing Retail, Custom Tailoring Services, Clothing Wholesale Distribution</v>
    <v>Levi Strauss &amp; Co. is an American clothing company known worldwide for its Levi's brand of denim jeans. It was founded in May 1853 by German-Jewish immigrant Levi Strauss, who moved from Buttenheim, Bavaria, to San Francisco, California, to establish a West Coast branch of his brothers' dry goods business. Although registered in Delaware, the company's corporate headquarters is located in Levi's Plaza in San Francisco.</v>
    <v>569401, 569301, 231001, 569501, 231101</v>
    <v>Retail - Clothing (Women's, no Children's), Retail - Clothing (Family, incl Children's), Clothing Manufacturing (Men's / Women's Wear), Retail - Clothing (Men's, no Children's), Clothing Manufacturing (Accessories / Misc)</v>
    <v>https://www.instagram.com/levistraussco/</v>
    <v>null</v>
    <v>1410, 1420</v>
    <v>Manufacture of wearing apparel, except fur apparel, Manufacture of articles of fur</v>
    <v>37.801721749999999</v>
    <v>https://www.linkedin.com/company/levi-strauss-&amp;-co-</v>
    <v>-122.40229615428296</v>
    <v>Apparel, Accessories &amp; Footwear</v>
    <v>14.2, 14.12, 14.13, 14.14, 14.19, 14.11</v>
    <v>Manufacture of articles of fur, Manufacture of workwear, Manufacture of other outerwear, Manufacture of underwear, Manufacture of other wearing apparel and accessories, Manufacture of leather clothes</v>
    <v>315250</v>
    <v>Cut and Sew Apparel Manufacturing (except Contractors)</v>
    <v/>
    <v/>
    <v>2501, 2503, 2623</v>
    <v>2800</v>
    <v>+14155016000</v>
    <v>94113</v>
    <v>privacidadebrasil@levi.com</v>
    <v>+14155016000</v>
    <v>California</v>
    <v>5763999744</v>
    <v>Levi Strauss &amp; Co. is an American clothing company known worldwide for its Levi's brand of denim jeans.</v>
    <v>CG-AA | Apparel, Accessories &amp; Footwear</v>
    <v>CG | Consumer Goods</v>
    <v>CG.1 | Apparel &amp; Textiles</v>
    <v>javascript libraries: aos, cdn: unpkg, javascript libraries: slick, ssl/tls certificate authorities: digicert, seo: yoast seo, security: hsts, javascript libraries: modernizr, databases: mysql, miscellaneous: open graph, cdn: jsdelivr, web servers: apache http server, cms: wordpress, blogs: wordpress, javascript libraries: jquery, wordpress plugins: yoast seo, programming languages: php, javascript libraries: jquery migrate, analytics: google analytics</v>
    <v>https://twitter.com/LeviStraussCo</v>
    <v>11.08.2024</v>
    <v>https://www.levistrauss.com/</v>
    <v>levistrauss.com</v>
    <v>en</v>
    <v>com</v>
    <v>1853</v>
    <v>null</v>
  </rv>
  <rv s="1">
    <v>Dunnes Stores</v>
    <v>0</v>
    <v>Dunnes Stores</v>
    <v>9</v>
    <v/>
    <v/>
    <v>null</v>
    <v>Dublin</v>
    <v>Dunnes Stores, Dunnes Stores Enniskillen</v>
    <v>18267723-93e5-11eb-a736-0f5b20ecb2f1</v>
    <v>Dunnes Stores Unlimited Company</v>
    <v>Dunnes Stores</v>
    <v>Private</v>
    <v>Ireland</v>
    <v>IE</v>
    <v>24.11.2019</v>
    <v>customerservice@dunnesstores.com, privacymanager@dunnesstores.com</v>
    <v>15000</v>
    <v>Shoes &amp; Accessories, Furniture &amp; Decor, Living Room Accessories, Scarves &amp; Gloves, School Uniform, Cushions &amp; Throws, Bedroom &amp; Bathroom, Underwear &amp; Socks, Shop Summer, Tops &amp; T Shirts, Travel And Luggage, Coats And Jackets, Fleeces &amp; Hoodies, Socks &amp; Tights, Homeware And Gifts, Hoodies, Sweatshirts, Home &amp; Garden</v>
    <v>Dunnes Stores is an Irish multinational retail chain that primarily sells food, clothes and household wares. In addition to its main customer base in Ireland, the chain also has operations in Spain, and formerly in England and Scotland. The format of most of the chain's stores on the island of Ireland involves a grocery supermarket operating alongside a clothing/textiles store, although some stores contain only textiles, and some contain only a supermarket. The grocery side of the business does not operate outside of Ireland, save for a limited grocery range in the Spanish stores. The larger stores usually contain a café branded as either Café Sol, Dunnes Stores Café or Baxter &amp; Greene Market Café.</v>
    <v>https://www.facebook.com/DunnesStores/</v>
    <v>Food and Beverage Retail, Home Decor Sales, Footwear Retailing, Clothing and Apparel, Textile Retailing, Private Label Products, Online Shopping Platform, General Merchandise, Consumer Electronics Sales, Houseware Sales, Furniture Retailing, Department Store Services, Health and Beauty Products, Grocery Retailing</v>
    <v>Dunnes Stores is a company that offers a wide range of products for home and garden, including fashion, homeware, gifts, and more. They provide a variety of items for the kitchen, bedroom, living room, bathroom, and other areas of the home, such as bed, bedroom and bathroom accessories, decor, furniture, and furnishings. The company also offers a selection of clothing for men, women, and children, including blouses, shirts, blazers, trousers, jackets, dresses, jumpsuits, jeans, and swimwear. In addition, they have a selection for men's and women's workwear, occasionwear, and formal clothing. Dunnes Stores also offers gifts for women, including nightwear, socks, underwear, lingerie, and bras.</v>
    <v>529101, 399101, 599601, 427301, 651101</v>
    <v>Building Owner - Multiple Occupancy - Retail (Not Enclosed Mall), Building Owner - Multiple Occupancy - Mixed-Use Commercial, Retail - Dry Goods / Luggage / Religious Goods / Handicraft, Warehousing - General Merchandise (No Flammables / Explosives), Building Owner - Multiple Occupancy - Office</v>
    <v>https://www.instagram.com/dunnesstores/</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https://linkedin.com/company/dunnes-stores</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138</v>
    <v>+353818300066, +442892661933, +442866325132, +441217379166, +35316770970</v>
    <v>D02 RX86</v>
    <v>customerservice@dunnesstores.com</v>
    <v>+353818300066</v>
    <v>Leinster</v>
    <v>1900000000</v>
    <v>Dunnes Stores is an Irish multinational retail chain that primarily sells food, clothes and household wares.</v>
    <v>CG-AA | Apparel, Accessories &amp; Footwear</v>
    <v>CG | Consumer Goods</v>
    <v>CG.1 | Apparel &amp; Textiles</v>
    <v/>
    <v>https://twitter.com/dunnesstores</v>
    <v>11.08.2024</v>
    <v>http://dunnesstores.com/</v>
    <v>dunnesstores.com</v>
    <v>en</v>
    <v>com</v>
    <v>1944</v>
    <v>https://www.youtube.com/dunnesstorestv</v>
  </rv>
  <rv s="1">
    <v>C&amp;A</v>
    <v>0</v>
    <v>C&amp;A</v>
    <v>9</v>
    <v/>
    <v/>
    <v>https://play.google.com/store/apps/details?id=com.canda.mobileapp&amp;referrer=utm_source%3DOn-Site%26utm_medium%3DOn-site_App-section%26utm_term%3DOn-site_App-section_Always-on%26utm_content%3DOn-site_App-section_Main-banner%26utm_campaign%3DOn-site_App-section_Always-on</v>
    <v>Düsseldorf</v>
    <v>C&amp;A, C und A, C&amp;A Mode</v>
    <v>8d48d806-93e4-11eb-919a-b3f9a5ad205c</v>
    <v>C&amp;A Mode GmbH &amp; Co. KG.</v>
    <v>C&amp;A</v>
    <v>Private</v>
    <v>Germany</v>
    <v>DE</v>
    <v>24.11.2019</v>
    <v/>
    <v>50000</v>
    <v>Big Sizes, Online Shopping, Shirt &amp; T Shirt, Sustainable Clothing, Shorts And Skirts, Lightweight Jackets, Clothing and Accessories Retail, Skirts, Short Pants</v>
    <v>C&amp;A is a Dutch multinational of retail clothing stores, with European head offices in Vilvoorde, Belgium, and Düsseldorf, Germany. It has retail stores in many European countries and also in Brazil, China and Mexico. C&amp;A's brands include Angelo Litrico, Avanti, Canda, Clockhouse, Here+There, Palomino, Rodeo (ski and snowboard clothes), Westbury, Yessica, Yessica Pure and Your Sixth Sense. The Brenninkmeijer family owns the C&amp;A group through its Swiss company Cofra Holding AG. The company's success has led the family to be among the wealthiest in the Netherlands, even though the Brenninkmeijer family live in Geneva and Zug, Switzerland.</v>
    <v>https://facebook.com/ca</v>
    <v>Textile Retail Business, Clothing and Accessories, Online Fashion Store, Fashion Retail Chain, Eco-friendly Apparel, Men's Wear Retail, Children's Apparel Retail, Sustainable Fashion Products, Family Apparel Retailer, Women's Clothing Retail, Seasonal Fashion Collections, Private Label Clothing</v>
    <v>C&amp;A Fashion is a clothing company that offers a wide range of clothing options for men, women, and children at affordable prices. They are known for their top-modern and fair prices, and are one of the world's largest organic cotton retailers. C&amp;A is committed to using environmentally friendly materials and farming methods, and places great emphasis on using bio-fibres and other sustainable raw materials to stay up-to-date in the fashion sector. They offer a variety of clothing categories, including men's and women's clothing, as well as child-friendly clothing for babies and children. C &amp; A is dedicated to providing a unique shopping experience for every customer, whether they visit their stores or browse their products online.</v>
    <v>569401, 569301, 231001, 569501, 231101</v>
    <v>Retail - Clothing (Women's, no Children's), Retail - Clothing (Family, incl Children's), Clothing Manufacturing (Men's / Women's Wear), Retail - Clothing (Men's, no Children's), Clothing Manufacturing (Accessories / Misc)</v>
    <v>https://instagram.com/ca</v>
    <v>https://apps.apple.com/de/app/c-a-online-shop/id1462636376?pt=120087056&amp;ct=On-site_App-section_Always-on&amp;mt=8</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https://de.linkedin.com/company/c&amp;a</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1290</v>
    <v>+4921198722748, +4921198720, +4921198722000, +4921198723883, +4921198727000</v>
    <v>null</v>
    <v>press@canda.com</v>
    <v>+4921198722748</v>
    <v>North Rhine-Westphalia</v>
    <v>4634637824</v>
    <v>C&amp;A is a Dutch multinational of retail clothing stores, with European head offices in Vilvoorde, Belgium, and Düsseldorf, Germany.</v>
    <v>CG-AA | Apparel, Accessories &amp; Footwear</v>
    <v>CG | Consumer Goods</v>
    <v>CG.1 | Apparel &amp; Textiles</v>
    <v>payment processors: paypal, programming languages: typescript, a/b testing: dynamic yield, javascript libraries: apollo - 3.8.1, javascript frameworks: react, programming languages: graphql, security: hsts, ecommerce: hcl commerce, miscellaneous: http/3, personalisation: dynamic yield, cookie compliance: onetrust, tag managers: google tag manager, javascript frameworks: styled-components - 5.3.11, development: styled-components - 5.3.11, cdn: cloudflare, security: cloudflare bot management, programming languages: java</v>
    <v>null</v>
    <v>11.08.2024</v>
    <v>https://www.c-and-a.com/de/de/shop</v>
    <v>c-and-a.com</v>
    <v>de</v>
    <v>com</v>
    <v>1841</v>
    <v>https://www.youtube.com/user/candacom</v>
  </rv>
  <rv s="1">
    <v>UniFirst</v>
    <v>0</v>
    <v>UniFirst</v>
    <v>9</v>
    <v>Lukens Drive</v>
    <v/>
    <v>null</v>
    <v>New Castle</v>
    <v>UniFirst, UniFirst Uniforms, UniFirst Facility Services, UniFirst Uniforms - Washington DC</v>
    <v>12e937c6-93e5-11eb-b5f6-816dd10ac7b0</v>
    <v>UniFirst Corporation.</v>
    <v>UniFirst</v>
    <v>Public</v>
    <v>United States</v>
    <v>US</v>
    <v>24.11.2019</v>
    <v>cs@unifirst.com</v>
    <v>14000</v>
    <v>Protective Clothing, Business Cleaning, Janitorial Maintenance, Rental Companies, Apparel Programs, Workwear, Facilities &amp; Rentals, Repairs &amp; Replacement, Uniform Shop, Facilities Services, Distribution Center, Manufacturing Plants, Workwear &amp; Uniforms</v>
    <v>UniFirst Corporation is a uniform rental company based in Wilmington, Massachusetts, United States, that manufactures, sells, and rents uniforms and protective clothing. UniFirst employs more than 14,000 people and has over 260 facilities in the United States, Canada, and Europe, including customer service centers, nuclear decontamination facilities, cleanroom locations, distribution centers, and manufacturing plants.</v>
    <v>https://www.facebook.com/UniFirstCorp/</v>
    <v>Protective Apparel, Corporate Attire Programs, Flame Resistant Clothing, Industrial Work Shirts, Cleanroom Garment Services, Uniform Program Management, Customized Work Uniforms, Workwear Provision, Facility Service Products, Healthcare Uniforms, Uniform Cleaning Service, Uniform Supply Chain, Uniform Rental Services, Industrial Laundry Service</v>
    <v>UniFirst Corporation is a uniform rental company headquartered in Wilmington, Massachusetts, United States. They specialize in manufacturing, selling, and renting uniforms and protective clothing. With over 14,000 employees, UniFirst operates more than 260 facilities across the United States, Canada, and Europe, including customer service centers, nuclear decontamination facilities, cleanroom locations, distribution centers, and manufacturing plants.</v>
    <v>740401, 569501, 569401, 599001, 569301</v>
    <v>Linen / Towel / Diaper / Uniform Supply, Retail - Clothing (Men's, no Children's), Retail - Clothing (Women's, no Children's), Retail - Not Otherwise Classified, Retail - Clothing (Family, incl Children's)</v>
    <v>https://www.instagram.com/unifirstcorporation/</v>
    <v>null</v>
    <v>9601</v>
    <v>Washing and (dry-) cleaning of textile and fur products</v>
    <v>39.686623900000001</v>
    <v>https://www.linkedin.com/company/unifirst-corporation</v>
    <v>-75.550797099999997</v>
    <v>Apparel, Accessories &amp; Footwear</v>
    <v>96.01</v>
    <v>Washing and (dry-)cleaning of textile and fur products</v>
    <v>812332</v>
    <v>Industrial Launderers</v>
    <v>812331</v>
    <v>Linen Supply</v>
    <v>2586</v>
    <v>260</v>
    <v>+13867775440, +13187523600, +12298008668, +18502100001, +13183171335, +19043000754, +15616299112, +13252445600, +13256950570, +12149603754, +18502338586, +12294355151, +13463271884, +18007942706, +12393346142, +12812619632, +18887357337, +15044666777, +19567239396, +14076679300, +12518009169, +18302785665, +13526291734, +17722412059, +18339152764, +13374190424, +13256514626, +19566860218, +19547836369, +13618839275, +12149603642, +526566111847, +12393105229, +18303339481, +15616406260, +17724643911, +19564235464, +19043534121, +13058877719, +12109613481, +17542386274, +524878732335, +19565152227, +12102228695, +16892089626, +18886192233, +13465703949, +18305824003</v>
    <v>19720</v>
    <v>catalog@unifirst.com</v>
    <v>+18007942706</v>
    <v>Delaware</v>
    <v>2000000000</v>
    <v>UniFirst Corporation is a uniform rental company based in Wilmington, Massachusetts, United States, that manufactures, sells, and rents uniforms and protective clothing.</v>
    <v>CG-AA | Apparel, Accessories &amp; Footwear</v>
    <v>CG | Consumer Goods</v>
    <v>CG.1 | Apparel &amp; Textiles</v>
    <v>javascript libraries: lodash, javascript libraries: core-js, javascript libraries: clipboard.js, caching: wp rocket, analytics: google ads conversion tracking, wordpress plugins: gravity forms, performance: priority hints, ecommerce: woocommerce, miscellaneous: webpack, javascript libraries: slick, ssl/tls certificate authorities: digicert, wordpress plugins: elementor, seo: yoast seo, paas: wp engine, wordpress plugins: google tag manager for wordpress, analytics: calltrackingmetrics, form builders: gravity forms, miscellaneous: http/3, video players: youtube, databases: mysql, miscellaneous: module federation, miscellaneous: open graph, seo: yoast seo premium, javascript libraries: jquery ui, marketing automation: marketo, advertising: google ads, ui frameworks: zurb foundation, analytics: linkedin insight tag, wordpress plugins: woocommerce, cms: wordpress, hosting: wp engine, blogs: wordpress, javascript libraries: fancybox, tag managers: google tag manager, javascript libraries: jquery, analytics: facebook pixel, advertising: microsoft advertising, wordpress plugins: wp rocket, cdn: cloudflare, wordpress plugins: yoast seo, advertising: twitter ads, programming languages: php, javascript libraries: jquery migrate, page builders: elementor, analytics: google analytics</v>
    <v>https://twitter.com/UniFirst_Corp</v>
    <v>11.08.2024</v>
    <v>https://www.unifirst.com/</v>
    <v>unifirst.com</v>
    <v>en</v>
    <v>com</v>
    <v>1936</v>
    <v>https://www.youtube.com/c/unifirst</v>
  </rv>
  <rv s="1">
    <v>Shoppers Stop</v>
    <v>0</v>
    <v>Shoppers Stop</v>
    <v>9</v>
    <v/>
    <v/>
    <v>https://play.google.com/store/apps/details?id=shoppersstop.shoppersstop&amp;hl=en</v>
    <v>Mumbai</v>
    <v>Shoppers Stop</v>
    <v>13222213-93e5-11eb-b5f6-816dd10ac7b0</v>
    <v>Shoppers Stop Limited</v>
    <v>Shoppers Stop</v>
    <v>Private</v>
    <v>India</v>
    <v>IN</v>
    <v>24.11.2019</v>
    <v>customercare@shoppersstop.com, privacy.concern@shoppersstop.com</v>
    <v>14000</v>
    <v>Fashion Accessories, Frames &amp; Sunglasses, Bath &amp; Body, Accessories For Men &amp; Women, Indian Wear, Western Wear, Jackets &amp; Shrugs, Personalized Shopping Experience, Department Stores, Home Furnishings</v>
    <v>Shoppers Stop is an Indian department store chain, owned by the K Raheja Corp. There are 86 stores across 40 cities in India, with clothing, accessories, handbags, shoes, jewellery, fragrances, cosmetics, health and beauty products, home furnishing, and decor products.</v>
    <v>https://www.facebook.com/shoppersstopindia/</v>
    <v>E-commerce Platform, Jewelry Retail, Multi-brand Retailer, Home Furnishings Retail, Apparel and Accessories, Private Label Products, Beauty and Personal Care, Department Store Retail, Gift Card Services, Omnichannel Retail Operations, Children's Wear Retail, Cosmetics and Fragrances, Customer Care Services, Footwear Retail</v>
    <v>Shoppers Stop is an Indian department store chain owned by the K Raheja Corp. It operates 86 stores across 40 cities in India, offering a wide range of products including clothing, accessories, handbags, shoes, jewellery, fragrances, cosmetics, health and beauty products, home furnishing, and decor products.</v>
    <v>599101, 541001, 529101, 399101, 663301</v>
    <v>Retail - Convenience / Variety / Tobacco Store, Retail - Grocery, Building Owner - Multiple Occupancy - Retail (Not Enclosed Mall), Building Owner - Multiple Occupancy - Mixed-Use Commercial, Building Owner - Multiple Occupancy - Warehouse / Wholesale</v>
    <v>https://www.instagram.com/shoppers_stop/</v>
    <v>https://itunes.apple.com/in/app/shoppers-stop/id1047171444?mt=8</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http://www.linkedin.com/company/shoppers-stop</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455110</v>
    <v>Department Stores</v>
    <v>7380, 8006, 8008, 8013, 8017, 8018, 8047</v>
    <v>81</v>
    <v>+9118004196648, +912227810809</v>
    <v>null</v>
    <v>grievance.redressal@shoppersstop.com</v>
    <v>+9118004196648</v>
    <v>Maharashtra</v>
    <v>233232448</v>
    <v>Shoppers Stop is an Indian department store chain, owned by the K Raheja Corp.</v>
    <v>CG-AA | Apparel, Accessories &amp; Footwear</v>
    <v>CG | Consumer Goods</v>
    <v>CG.1 | Apparel &amp; Textiles</v>
    <v>analytics: adobe analytics, javascript libraries: core-js, advertising: criteo, customer data platform: netcore cloud, analytics: google ads conversion tracking, a/b testing: dynamic yield, miscellaneous: webpack, customer data platform: adobe experience platform identity service, tag managers: adobe experience platform launch, live chat: yellow.ai, javascript libraries: lazysizes, rum: new relic, miscellaneous: pwa, authentication: google sign-in, font scripts: google font api, security: hsts, affiliate programs: admitad, personalisation: dynamic yield, personalisation: webengage, analytics: google analytics enhanced ecommerce, miscellaneous: module federation, analytics: appdynamics, analytics: appsflyer, marketing automation: webengage, authentication: facebook login, miscellaneous: open graph, javascript libraries: jquery ui, advertising: google ads, ecommerce: sap commerce cloud, ecommerce: cart functionality, marketing automation: netcore cloud, retargeting: criteo, tag managers: google tag manager, javascript libraries: jquery, analytics: facebook pixel, advertising: microsoft advertising, search engines: syte, performance: lazysizes, rum: appdynamics, analytics: google analytics, programming languages: java, personalisation: syte</v>
    <v>https://twitter.com/shoppersstop</v>
    <v>10.08.2024</v>
    <v>https://www.shoppersstop.com/</v>
    <v>shoppersstop.com</v>
    <v>en</v>
    <v>com</v>
    <v>1993</v>
    <v>null</v>
  </rv>
  <rv s="1">
    <v>JD Sports</v>
    <v>0</v>
    <v>JD Sports</v>
    <v>9</v>
    <v>Hollins Brook Way</v>
    <v/>
    <v>null</v>
    <v>Bury</v>
    <v>JD Sports</v>
    <v>c01e7464-93e4-11eb-8ad6-7326edce8d21</v>
    <v>JD Sports Fashion plc.</v>
    <v>JD Sports</v>
    <v>Public</v>
    <v>United Kingdom</v>
    <v>GB</v>
    <v>23.11.2019</v>
    <v>investor.relations@jdplc.com, customerchampions@jdplc.com, newsupplierenquiries@jdplc.com</v>
    <v>44488</v>
    <v>Omnichannel Retail</v>
    <v>JD Sports Fashion plc, more commonly known as JD Sports, JD or JD Group is a British sports-fashion retail company based in Bury, Greater Manchester, England. It is listed on the London Stock Exchange and is a constituent of the FTSE 100 Index. Pentland Group owns 55% of the company.</v>
    <v>https://facebook.com/JDSportsOfficial</v>
    <v>Athletic Apparel Retail, Outdoor Clothing Retail, Fitness Wear Retail, Sports Accessories Retail, Footwear Retail, Branded Sneakers Retail</v>
    <v>JD SportsFashion is a leading global omnichannel retailer of Sports Fashion and Outdoor brands, established in 1981 with a single store in the North West of England. Despite the challenges posed by the global Covid-19 pandemic and the UK's exit from the European Union, the company has continued to perform well and remains at the forefront of the global sports fashion industry. The company's market-leading omnichannels proposition continues to enhance its relevance to consumers. JD seeks to inspire the emerging generation of globally minded consumers through a connection to the universal culture of sport, music, and fashion. The Board's role is to ensure that the company is led in a manner that protects the long-term interests of its shareholders while balancing and promoting the interests of other key stakeholders, including its colleagues and suppliers.</v>
    <v>593201, 569301, 569401, 569501, 231001</v>
    <v>Retail - Sporting Goods (No Firearms / Ammunition), Retail - Clothing (Family, incl Children's), Retail - Clothing (Women's, no Children's), Retail - Clothing (Men's, no Children's), Clothing Manufacturing (Men's / Women's Wear)</v>
    <v>null</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https://www.linkedin.com/company/jd-sports-fashion-plc</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424350</v>
    <v>Clothing and Clothing Accessories Merchant Wholesalers</v>
    <v>7380, 8006, 8008, 8013, 8017, 8018, 8047</v>
    <v>3400</v>
    <v>+441617671000</v>
    <v>BL9 8RR</v>
    <v>investor.relations@jdplc.com</v>
    <v>+441617671000</v>
    <v>England</v>
    <v>10359516160</v>
    <v>Our main vehicle for doing this in the UK is the JD Foundation which aims to assist charities working with disadvantaged young people.</v>
    <v>CG-TS | Toys &amp; Sporting Goods</v>
    <v>CG | Consumer Goods</v>
    <v>CG.2 | Consumer Discretionary Products</v>
    <v>javascript libraries: core-js, load balancers: amazon alb, advertising: linkedin ads, javascript frameworks: handlebars, javascript libraries: slick, paas: amazon web services, cdn: cdnjs, hosting: drupal multisite, security: hsts, javascript libraries: select2, miscellaneous: open graph, cdn: jsdelivr, font scripts: font awesome, javascript libraries: jquery ui, cms: drupal, caching: varnish, tag managers: google tag manager, javascript libraries: jquery, cdn: cloudflare, programming languages: php</v>
    <v>https://twitter.com/jdofficial</v>
    <v>10.08.2024</v>
    <v>https://www.jdplc.com/</v>
    <v>jdplc.com</v>
    <v>en</v>
    <v>com</v>
    <v>1981</v>
    <v>null</v>
  </rv>
  <rv s="1">
    <v>Army &amp; Air Force Exchange Service</v>
    <v>0</v>
    <v>Army &amp; Air Force Exchange Service</v>
    <v>9</v>
    <v>South Walton Walker Boulevard</v>
    <v/>
    <v>https://play.google.com/store/apps/details?id=com.aafes.digitalgarrison</v>
    <v>Dallas</v>
    <v>Army &amp; Air Force Exchange Service, Army and Air Force Exchange Service, AAFES, My Exchange</v>
    <v>dde067b4-93e4-11eb-8e19-198fb02d6f96</v>
    <v/>
    <v>Army &amp; Air Force Exchange Service</v>
    <v>Private</v>
    <v>United States</v>
    <v>US</v>
    <v>24.11.2019</v>
    <v/>
    <v>35000</v>
    <v>Shop All Brands, Computer Accessories, Dining &amp; Entertaining, Beds &amp; Baths, Hunting &amp; Shooting, Home Decor, Home Decorations, Handbags &amp; Wallets, Sports Shoes, Cell Phones, Office And School Supplies, Outdoor Decor, Storage Organization, Small Appliances, Handbags &amp; Jewelry</v>
    <v>The Army &amp; Air Force Exchange Service (AAFES, also referred to as The Exchange and The PX or The BX) is the retailer in U.S. Army and Air Force installations worldwide. The Exchange is headquartered in Dallas, Texas, and its director/chief executive officer is Tom Shull. The largest of the Department of Defense's exchange services, it is No. 54 on the National Retail Federation's Top 100 Retailers list. In addition to their retail support for the military, the Exchange outfits troops with combat uniforms at-cost, and serves approximately 4.2 million at-cost school lunches per year for children attending Department of Defense Dependents Schools overseas.</v>
    <v>https://facebook.com/shopmyexchange</v>
    <v>Tactical Gear Sales, Children's Toys and Games, Military Retail Services, Clothing and Accessories, Military Uniforms Supply, Home and Garden Merchandise, Sporting Goods Sales, Online Shopping Platform, Electronics and Appliances, Jewelry and Watches Sales, Department Store Operations, Health and Beauty Products, Automotive Products Sales, Food Service Operations</v>
    <v>The Army &amp; Air Force Exchange Service (Aafes), also known as The Exchange and The PX or The BX, is a retailer operating in U.S. Army and Air Force installations worldwide. Headquartered in Dallas, Texas, it is the largest of the Department of Defense's exchange services and is ranked No. 54 on the National Retail Federation's Top 100 Retailers list. In addition to providing retail support for the military, the Exchange offers combat uniforms at-cost to troops and provides school lunches for approximately 4.2 million at-risk children attending Department of Defence Dependent Schools overseas.</v>
    <v>571103, 529101, 399101, 569301, 569401</v>
    <v>Retail - Gifts &amp; Decorative Items, Building Owner - Multiple Occupancy - Retail (Not Enclosed Mall), Building Owner - Multiple Occupancy - Mixed-Use Commercial, Retail - Clothing (Family, incl Children's), Retail - Clothing (Women's, no Children's)</v>
    <v>https://instagram.com/shopmyexchange</v>
    <v>https://apps.apple.com/us/app/digital-garrison/id1484777325</v>
    <v>4799, 4530, 4719, 4789, 4791</v>
    <v>Other retail sale not in stores, stalls or markets, Sale of motor vehicle parts and accessories, Other retail sale in non-specialized stores, Retail sale via stalls and markets of other goods, Retail sale via mail order houses or via Internet</v>
    <v>32.695621399999993</v>
    <v>https://linkedin.com/company/the-exchange_1</v>
    <v>-96.896222498056161</v>
    <v>Apparel, Accessories &amp; Footwear</v>
    <v>47.19, 45.32, 45.31, 47.99, 47.91, 47.89</v>
    <v>Other retail sale in non-specialised stores, Retail trade of motor vehicle parts and accessories, Wholesale trade of motor vehicle parts and accessories, Other retail sale not in stores, stalls or markets, Retail sale via mail order houses or via Internet, Retail sale via stalls and markets of other goods</v>
    <v>455219</v>
    <v>All Other General Merchandise Retailers</v>
    <v>458110</v>
    <v>Clothing and Clothing Accessories Retailers</v>
    <v>5223, 7380, 8006, 8008, 8010, 8013, 8017, 8018, 8039, 8047, 8058, 8832</v>
    <v>4900</v>
    <v>+12143126690, +18004232011, +18005272345, +18005276790</v>
    <v>75236</v>
    <v>null</v>
    <v>+18005272345</v>
    <v>Texas</v>
    <v>7500000256</v>
    <v>The Army &amp; Air Force Exchange Service (AAFES, also referred to as The Exchange and The PX or The BX) is the retailer in U. S. Army and Air Force installations worldwide.</v>
    <v>CG-AA | Apparel, Accessories &amp; Footwear</v>
    <v>CG | Consumer Goods</v>
    <v>CG.1 | Apparel &amp; Textiles</v>
    <v>analytics: adobe analytics, javascript libraries: core-js, personalisation: kibo personalization, javascript frameworks: adobe client data layer, widgets: addthis, analytics: google ads conversion tracking, customer data platform: adobe experience platform identity service, tag managers: adobe experience platform launch, cdn: akamai, font scripts: google font api, ecommerce: amazon webstore, advertising: amazon advertising, rum: dynatrace rum, advertising: google ads, a/b testing: monetate, analytics: dynatrace, advertising: pinterest ads, ecommerce: cart functionality, personalisation: movable ink, a/b testing: kibo personalization, personalisation: monetate, javascript libraries: jquery, analytics: pinterest conversion tag, analytics: facebook pixel, security: akamai bot manager, advertising: twitter ads, javascript libraries: jquery migrate, advertising: google adsense, analytics: google analytics</v>
    <v>null</v>
    <v>10.08.2024</v>
    <v>https://www.shopmyexchange.com/</v>
    <v>shopmyexchange.com</v>
    <v>en</v>
    <v>com</v>
    <v>1895</v>
    <v>null</v>
  </rv>
  <rv s="1">
    <v>Primark</v>
    <v>0</v>
    <v>Primark</v>
    <v>9</v>
    <v/>
    <v/>
    <v>null</v>
    <v>Dublin</v>
    <v>Primark, Primark Holdings, Penneys, Primark Corporate</v>
    <v>a3dba70d-93e4-11eb-8474-3bbe2d07207d</v>
    <v>Primark Stores Limited, Primark Limited, Primark US Corp.</v>
    <v>Primark</v>
    <v>Private</v>
    <v>Ireland</v>
    <v>IE</v>
    <v>24.11.2019</v>
    <v>help.us@help.primark.com</v>
    <v>71000</v>
    <v>Shirts &amp; Blouse, Hair Accessories, Footwear Accessories, Scarves &amp; Gloves, Sweatshirts, Shirt &amp; T Shirt, Tops &amp; T Shirts, Jumpers &amp; Tops, Coats And Jackets, Home Goods, Shoes &amp; Boots, Lenses Sunglasses, Swimming Wear, Skirts, Socks &amp; Tights, Baby Accessories, Hats &amp; Gloves, Home Furnishings, Hoodies</v>
    <v>Primark Stores Limited (trading as Penneys in the Republic of Ireland) is an Irish multinational fast fashion retailer with headquarters in Dublin, Ireland. It is a subsidiary of Associated British Foods and has stores across Europe and in the United States. The Penneys brand is not used outside of Ireland because it is owned elsewhere by American retailer J. C. Penney.</v>
    <v>https://www.facebook.com/PrimarkUSA/</v>
    <v>Beauty Products Retail, Footwear and Apparel, Clothing and Accessories, Textile Retail Market, High Street Fashion, Retail Store Operations, Fast Fashion Retailer, Fashion Accessories Sales, Affordable Clothing Retail, Consumer Goods Retail, Children's Clothing Retail, Menswear and Womenswear</v>
    <v>Primark is an international clothing retailer that was founded in Ireland in 1969 under the Penneys brand. With over 70,000 employees across 16 countries in Europe and the US, Primark offers a wide range of affordable fashion options for women, men, and children, including everyday essentials, beauty products, homeware, and accessories. The company is committed to providing great retail experiences in-store and aims to expand across new and existing markets, aiming to reach 530 stores by the end of 2026. Primark is dedicated to making sustainable fashion more affordable for everyone and has implemented various public commitments, including using recycled or more sustainably sourced materials, ensuring clothing is recyclable by design, reducing carbon emissions, and pursuing a living wage for workers in the supply chain.</v>
    <v>399101, 529101, 651101, 663301, 740201</v>
    <v>Building Owner - Multiple Occupancy - Mixed-Use Commercial, Building Owner - Multiple Occupancy - Retail (Not Enclosed Mall), Building Owner - Multiple Occupancy - Office, Building Owner - Multiple Occupancy - Warehouse / Wholesale, Catering (No Liquor Serving)</v>
    <v>https://www.instagram.com/Primark/</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https://linkedin.com/company/primark-stores-ltd</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455219</v>
    <v>All Other General Merchandise Retailers</v>
    <v>7380, 8006, 8008, 8013, 8017, 8018, 8047</v>
    <v>415</v>
    <v>+442074950420</v>
    <v>null</v>
    <v>influencers@primark.co.uk</v>
    <v>+442074950420</v>
    <v>Leinster</v>
    <v>6766410752</v>
    <v>Primark Stores Limited (trading as Penneys in the Republic of Ireland) is an Irish multinational fast fashion retailer with headquarters in Dublin, Ireland.</v>
    <v>CG-AA | Apparel, Accessories &amp; Footwear</v>
    <v>CG | Consumer Goods</v>
    <v>CG.1 | Apparel &amp; Textiles</v>
    <v>javascript libraries: lodash, static site generator: next.js, javascript frameworks: jss, development: styled-components, miscellaneous: webpack, ssl/tls certificate authorities: digicert, javascript frameworks: react, cdn: akamai, font scripts: google font api, security: hsts, ui frameworks: mui, miscellaneous: module federation, segmentation: salesforce interaction studio, javascript frameworks: styled-components, development: jss, cookie compliance: onetrust, programming languages: node.js, personalisation: salesforce interaction studio, analytics: inmoment, web servers: next.js, tag managers: google tag manager, web frameworks: next.js, surveys: inmoment, security: akamai bot manager, javascript frameworks: next.js</v>
    <v>https://twitter.com/Primark</v>
    <v>10.08.2024</v>
    <v>https://www.primark.com/de-de</v>
    <v>primark.com</v>
    <v>en</v>
    <v>com</v>
    <v>1969</v>
    <v>https://www.youtube.com/@primark</v>
  </rv>
  <rv s="1">
    <v>David's Bridal</v>
    <v>0</v>
    <v>David's Bridal</v>
    <v>9</v>
    <v>Washington Street</v>
    <v/>
    <v>https://play.google.com/store/apps/details?id=com.DavidsBridal.MobilePlanning&amp;hl=en_US&amp;gl=US</v>
    <v>Conshohocken</v>
    <v>David's Bridal, David Bridal, Pearl by David's</v>
    <v>ed903692-93e4-11eb-91fb-73d498260b10</v>
    <v>David's Bridal Inc.</v>
    <v>David's Bridal</v>
    <v>Private</v>
    <v>United States</v>
    <v>US</v>
    <v>24.11.2019</v>
    <v/>
    <v>12000</v>
    <v>Hair Accessories, Lingerie &amp; Shapewear, Bridesmaids &amp; Prom, Tuxedos And Suits, Bridesmaid Dresses, Wedding Shop, Prom Dresses, Wedding Dresse, Little White Dresses, Mother of The Bride &amp; Groom, Wedding Decor, Flower Girls Dresses, Decorations &amp; Gifts</v>
    <v>David's Bridal is a clothier in the United States that specializes in wedding dresses, prom gowns, and other formal wear. It is the largest American bridal-store chain. David's Bridal currently operates 298 stores in 49 states, Canada, and the United Kingdom. It was acquired by May Department Stores in 2000, which was, in turn, bought by Federated Department Stores (the parent company of department store giant Macy's) in 2005. On November 17, 2006, David's Bridal was purchased by Leonard Green &amp; Partners, on the same day that Federated also divested itself of After Hours Formalwear. On October 11, 2012, Clayton, Dubilier &amp; Rice announced the completion of its acquisition of David’s Bridal, Inc. In January 2019, David's Bridal emerged from bankruptcy. The retailer is now owned by a group of lenders including Oaktree Capital Group.</v>
    <v>https://www.facebook.com/davidsbridal/</v>
    <v>Alteration Services, Wedding Planning Support, Special Occasion Dresses, Wedding-related Merchandise, Formal Wear Sales, Online Dress Sales, Bridal Party Attire, Bridal Footwear, In-store Dress Fitting, Wedding Dress Sales, Wedding Invitation Products, Prom Gown Retail, Bridesmaid Dress Retail</v>
    <v>David's Bridal is an international destination for weddings, proms, quinceañeras, and other special occasions. The company was founded in 1950 as a single Florida bridal salon and has since grown into a business that offers exclusive designs, exceptional value, and a wide range of sizes for every body. David's Brideskip, a part of the company, provides bridesmaid dresses, shoes, gifts, and decor, as well as tuxedos and suits. They also offer bridal appointments and have a house of brands that includes little white dresses, hoco dresses, dresses for moms, occasion dresses, veils, and hair accessories. The Black Tux, a brand under David's, offers fine jewelry and fine jewelry from Diamond Nexus.</v>
    <v>569401, 571103, 569201, 569101, 599001</v>
    <v>Retail - Clothing (Women's, no Children's), Retail - Gifts &amp; Decorative Items, Retail - Accessories (Belts / Scarves / Etc), Retail - Shoes / Boots, Retail - Not Otherwise Classified</v>
    <v>https://www.instagram.com/davidsbridal/</v>
    <v>https://apps.apple.com/app/apple-store/id1567104483?mt=8</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40.073442300000004</v>
    <v>https://linkedin.com/company/david's-bridal</v>
    <v>-75.28832051662593</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298</v>
    <v>+6628426833, +14804268248, +18444003222, +16109436529, +16109435000</v>
    <v>19428</v>
    <v>remove@dbi.com</v>
    <v>+18444003222</v>
    <v>Pennsylvania</v>
    <v>1300000000</v>
    <v>David's Bridal is a clothier in the United States that specializes in wedding dresses, prom gowns, and other formal wear.</v>
    <v>CG-MR | Multiline and Specialty Retailers &amp; Distributors</v>
    <v>CG | Consumer Goods</v>
    <v>CG.3 | Consumer Goods Retail</v>
    <v>analytics: adobe analytics, analytics: tiktok pixel, cms: adobe experience manager, development: styled-components - 5.3.9, programming languages: typescript, rum: akamai mpulse, performance: priority hints, live chat: liveperson, miscellaneous: webpack, ssl/tls certificate authorities: digicert, rum: boomerang, advertising: appnexus, javascript frameworks: react, cdn: cdnjs, tag managers: tealium, cdn: akamai, programming languages: graphql, reviews: bazaarvoice reviews, javascript frameworks: next.js - 13.4.3, miscellaneous: module federation, analytics: snowplow analytics, miscellaneous: open graph, iaas: snowplow analytics, customer data platform: tealium, javascript libraries: core-js - 2.6.12, web frameworks: next.js - 13.4.3, javascript frameworks: styled-components - 5.3.9, programming languages: node.js, cross border ecommerce: borderfree, javascript libraries: apollo, ecommerce: cart functionality, javascript libraries: boomerang, content curation: bazaarvoice curation, analytics: pinterest conversion tag, analytics: facebook pixel, static site generator: next.js - 13.4.3, cdn: cloudflare, web servers: next.js - 13.4.3, programming languages: java</v>
    <v>https://twitter.com/davidsbridal</v>
    <v>09.08.2024</v>
    <v>https://www.davidsbridal.com/</v>
    <v>davidsbridal.com</v>
    <v>en</v>
    <v>com</v>
    <v>1950</v>
    <v>https://www.youtube.com/user/davidsbridal</v>
  </rv>
  <rv s="1">
    <v>Saks Fifth Avenue</v>
    <v>0</v>
    <v>Saks Fifth Avenue</v>
    <v>9</v>
    <v>Liberty Street</v>
    <v/>
    <v>null</v>
    <v>New York</v>
    <v>Saks Fifth Avenue, Saks 5th Av., Saks Foundation</v>
    <v>4a5dfec7-93e5-11eb-b4a6-27899be4e45d</v>
    <v>Saks &amp; Company</v>
    <v>Saks Fifth Avenue</v>
    <v>Private</v>
    <v>United States</v>
    <v>US</v>
    <v>06.01.2020</v>
    <v/>
    <v>13000</v>
    <v>Holidays &amp; Gifts, Saks Fifth Avenue, Promotions &amp; Gifts, Designers And Clothing, Wedding Guests, Home Decorations, Fall Fashion, Vacation Wear, Coats And Jackets, Clearance Store, Gifts For Him, Department Stores</v>
    <v>Saks Fifth Avenue (originally Saks &amp; Company; colloquially Saks) is an American luxury department store chain headquartered in New York City and founded by Andrew Saks. The original store opened in the F Street shopping district of Washington, D.C. in 1867. Saks expanded into Manhattan with its Herald Square store in 1902 and flagship store on Fifth Avenue in 1924. The chain was acquired by Tennessee-based Proffitt's, Inc. (renamed Saks, Inc.) in 1998, and Saks, Inc. was acquired by the Canadian-founded Hudson's Bay Company (HBC) in 2013. Subsidiary Saks Off 5th, originally a clearance store for Saks Fifth Avenue, is now a large off-price retailer in its own right managed independently from Saks Fifth Avenue under HBC.</v>
    <v>https://www.facebook.com/saks/</v>
    <v>Gift Card Offerings, Home Decor Items, Gourmet Food Market, Wedding Registry Services, Women's Clothing Selection, Footwear and Handbags, Fine Jewelry Retailer, Beauty Products Sales, Online Shopping Platform, Luxury Department Store, Designer Apparel Retail, Men's Fashion Merchandise, High-end Accessories, Personal Shopping Services</v>
    <v>Saks Fifth Avenue is a luxury fashion retailer that offers a wide range of designer clothing, shoes, handbags, accessories, and beauty products for both men and women. The company has been in business for over a century and is known for its high-end designer collections, including the latest trends in apparel, shoes and handbags. Saks Fifth Avenues, located in midtown Manhattan, Saks Off 5th, and Saks 5th Wardrobes, provide customers with a unique shopping experience with a mix of designer brands and a mix-and-match approach. In addition to its extensive product offerings, SAKS Fifth Avenue also offers a range of services, including free standard shipping on orders of $200 or more before taxes and a 10% discount on the next purchase with the code Accountaf.</v>
    <v>532101, 569101, 569401, 569501, 569201</v>
    <v>Retail - Department Stores, Retail - Shoes / Boots, Retail - Clothing (Women's, no Children's), Retail - Clothing (Men's, no Children's), Retail - Accessories (Belts / Scarves / Etc)</v>
    <v>https://www.instagram.com/saks/</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40.712272050000003</v>
    <v>https://www.linkedin.com/company/saksfifthave</v>
    <v>-74.015436063042642</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54</v>
    <v>+12127534000, +15618332551, +17037610700, +12123397300, +16019685281, +18449891685, +16144303500, +18775517257, +13145679200</v>
    <v>10281</v>
    <v>sakspress@saks.com</v>
    <v>+18775517257</v>
    <v>New York</v>
    <v>1900000000</v>
    <v>Subsidiary Saks Off 5th, originally a clearance store for Saks Fifth Avenue, is now a large off-price retailer in its own right managed independently from Saks Fifth Avenue under HBC.</v>
    <v>CG-MR | Multiline and Specialty Retailers &amp; Distributors</v>
    <v>CG | Consumer Goods</v>
    <v>CG.3 | Consumer Goods Retail</v>
    <v>miscellaneous: babel, rum: akamai mpulse, development: styled-components, miscellaneous: webpack, rum: boomerang, customer data platform: segment - 4.0.0, paas: amazon web services, javascript frameworks: react, rum: new relic, cdn: cdnjs, cdn: akamai, javascript libraries: core-js - 2.6.0, javascript libraries: modernizr, miscellaneous: module federation, javascript frameworks: styled-components, ecommerce: cart functionality, tag managers: google tag manager, javascript libraries: boomerang, security: akamai bot manager, cdn: cloudflare, cdn: amazon cloudfront, font scripts: typekit - 1.21.0, javascript libraries: jquery - 1.11.3</v>
    <v>https://twitter.com/saks</v>
    <v>09.08.2024</v>
    <v>https://www.saksfifthavenue.com/</v>
    <v>saksfifthavenue.com</v>
    <v>en</v>
    <v>com</v>
    <v>1867</v>
    <v>https://www.youtube.com/SAKS</v>
  </rv>
  <rv s="1">
    <v>Mango</v>
    <v>0</v>
    <v>Mango</v>
    <v>9</v>
    <v/>
    <v/>
    <v>null</v>
    <v>Palau-solità I Plegamans</v>
    <v>Mango, Mango retailer</v>
    <v>287dd0a2-93e5-11eb-b5f6-816dd10ac7b0</v>
    <v>Punto Fa S.L.</v>
    <v>Mango</v>
    <v>Private</v>
    <v>Spain</v>
    <v>ES</v>
    <v>16.04.2020</v>
    <v/>
    <v>15000</v>
    <v>Fashion Garments, Designers And Clothing, Design &amp; Manufacturing, Garment Designs</v>
    <v>Punto Fa, S.L., trading as Mango, is a Spanish clothing design and manufacturing company, founded in Barcelona, Spain by brothers Isak Andic and Nahman Andic. It designs, manufactures and markets women's and men's clothing and accessories.</v>
    <v>https://facebook.com/mango.com</v>
    <v>International Retail Expansion, Personal Styling Services, Footwear Retail Services, Apparel and Accessories, Men's Apparel Stores, Leather Goods Retail, Fashion Accessories Sales, Online Fashion Marketplace, Children's Fashion Retail, Women's Clothing Retail, Sustainable Fashion Retail, Retail Clothing Franchises, E-commerce Retail</v>
    <v>Punto Fa, S.L., trading as Mango, is a Spanish clothing design and manufacturing company based in Barcelona, Spain. Founded by brothers Isak Andic and Nahman Andic, the company specializes in designing, manufacturing, and marketing women's and men's clothing and accessories.</v>
    <v>569101, 569401, 599201, 569301, 505101</v>
    <v>Retail - Shoes / Boots, Retail - Clothing (Women's, no Children's), Retail - Cleaning / Repair of Shoes / Boots / Hats, Retail - Clothing (Family, incl Children's), Wholesale - Shoes / Boots</v>
    <v>https://instagram.com/mango</v>
    <v>null</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0</v>
    <v>https://linkedin.com/company/mango</v>
    <v>0</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1096</v>
    <v/>
    <v>08184</v>
    <v>null</v>
    <v>null</v>
    <v>Catalonia</v>
    <v>2496108800</v>
    <v>Punto Fa, S. L., trading as Mango, is a Spanish clothing design and manufacturing company, founded in Barcelona, Spain by brothers Isak Andic and Nahman Andic.</v>
    <v>CG-AA | Apparel, Accessories &amp; Footwear</v>
    <v>CG | Consumer Goods</v>
    <v>CG.1 | Apparel &amp; Textiles</v>
    <v>javascript frameworks: react - 16.12.0, rum: akamai mpulse, rum: boomerang, cdn: akamai, security: hsts, rum: dynatrace rum, analytics: dynatrace, tag managers: google tag manager, javascript libraries: boomerang, security: akamai bot manager</v>
    <v>https://twitter.com/mango</v>
    <v>09.08.2024</v>
    <v>https://shop.mango.com/preHome.faces</v>
    <v>mango.com</v>
    <v>en</v>
    <v>com</v>
    <v>1984</v>
    <v>null</v>
  </rv>
  <rv s="1">
    <v>Arvind</v>
    <v>0</v>
    <v>Arvind</v>
    <v>9</v>
    <v>Ahmedabad One Mall Street</v>
    <v/>
    <v>null</v>
    <v>Ahmedabad</v>
    <v>Arvind, Arvind Mills</v>
    <v>aab642bc-93e4-11eb-90d2-e3355a7e800b</v>
    <v>Arvind company, Arvind Limited</v>
    <v>Arvind</v>
    <v>Public</v>
    <v>India</v>
    <v>IN</v>
    <v>24.11.2019</v>
    <v>investor@arvind.com</v>
    <v>25620</v>
    <v>Cotton Shirts, Manufacturing Companies, Research and Development, Technical Textile, Fashion Brands, Company Branding, Clothing Manufacturing, Knitting Fabric, Denim Manufacturing, Textile Manufacturing, Retail Outlets</v>
    <v>Arvind Limited (formerly Arvind Mills) is a textile manufacturer and the flagship company of the Lalbhai Group. Its headquarters are in Naroda, Ahmedabad, Gujarat, India, and it has units at Santej (near Kalol). The company manufactures cotton shirting, denim, knits and bottomweight (khaki) fabrics. It has also recently ventured into technical textiles when it started Advanced Materials Division in 2011. It is India's largest denim manufacturer. Sanjaybhai Lalbhai is the current Chairman and managing director of Arvind and Lalbhai Group. In the early 1980s, he led the 'Reno-vision' whereby the company brought denim into the domestic market, thus starting the jeans revolution in India. Today it retails its own brands like Flying Machine, Newport and Excalibur and licensed international brands like Arrow, Tommy Hilfiger, and Calvin Klein through its nationwide retail network. Arvind also runs three clothing and accessories retail chains, the Arvind Store, Unlimited and Megamart, which stocks company brands.</v>
    <v>https://www.facebook.com/ArvindLimited/</v>
    <v>Garment Export, Knit Apparel Manufacturing, Telecommunications Services, Engineering Services, Branded Apparel Retail, Advanced Materials, Denim Production, Technical Textiles, Woven Fabric Manufacturing, Ready-to-wear Garments, Real Estate Development, Environmental Solutions, Cotton Fabric Production</v>
    <v>Arvind Ltd is a textile to retail conglomerate with a focus on clothing, apparel, and accessories, as well as advanced materials, environmental solutions, telecommunications, and omni-channel commerce. The company is a global leader in apparel manufacturing and is also involved in transforming water management. Arvind owns 20 global patents for environmental solutions and is the largest fire protection fabric producer in India. It manages global apparel brands such as Tommy Hilfiger, U.S. Polo Assn, Calvin Klein, and Flying Machine. Arvard Fashions, a subsidiary of Lalbhai Group, is a denim pioneer and a trailblazer in advanced materials. The CEO of Arvind Fashings is Shailesh Chaturvedi, and the company has a team of 42,000 employees across verticals ranging from retail to advanced materials and real estate.</v>
    <v>569401, 569301, 231001, 569501, 231101</v>
    <v>Retail - Clothing (Women's, no Children's), Retail - Clothing (Family, incl Children's), Clothing Manufacturing (Men's / Women's Wear), Retail - Clothing (Men's, no Children's), Clothing Manufacturing (Accessories / Misc)</v>
    <v>https://www.instagram.com/arvind_limited/</v>
    <v>null</v>
    <v>1312</v>
    <v>Weaving of textiles</v>
    <v>23.048949400000001</v>
    <v>https://www.linkedin.com/company/arvindlimited</v>
    <v>72.622661699999995</v>
    <v>Apparel, Accessories &amp; Footwear</v>
    <v>13.2</v>
    <v>Weaving of textiles</v>
    <v>313210</v>
    <v>Broadwoven Fabric Mills</v>
    <v>315250</v>
    <v>Cut and Sew Apparel Manufacturing (except Contractors)</v>
    <v>2220, 2305, 2413</v>
    <v>307</v>
    <v>+912764676500, +917922870622, +917968267200, +918033988701, +917940258900, +912071011234, +918041550601, +917968266000, +44163533251, +912764675000, +917930138000</v>
    <v>380025</v>
    <v>resume@arvind.in</v>
    <v>+917930138000</v>
    <v>Gujarat</v>
    <v>653444800</v>
    <v>Arvind Limited (formerly Arvind Mills) is a textile manufacturer and the flagship company of the Lalbhai Group.</v>
    <v>CG-AA | Apparel, Accessories &amp; Footwear</v>
    <v>CG | Consumer Goods</v>
    <v>CG.1 | Apparel &amp; Textiles</v>
    <v>javascript libraries: aos, ui frameworks: bootstrap, maps: google maps, security: hsts, video players: youtube, javascript graphics: highcharts, miscellaneous: open graph, cms: drupal, tag managers: google tag manager, javascript libraries: jquery, programming languages: php, analytics: google analytics</v>
    <v>https://twitter.com/Arvind_Limited</v>
    <v>07.08.2024</v>
    <v>http://www.arvind.com/</v>
    <v>arvind.com</v>
    <v>en</v>
    <v>com</v>
    <v>1931</v>
    <v>https://www.youtube.com/@arvindltd</v>
  </rv>
  <rv s="1">
    <v>French Red Cross</v>
    <v>0</v>
    <v>French Red Cross</v>
    <v>9</v>
    <v>Rue Didot</v>
    <v/>
    <v>null</v>
    <v>Paris</v>
    <v>French Red Cross, Red Cross of France, France Red Cross, Croix-Rouge française</v>
    <v>318362a7-93e5-11eb-8474-3bbe2d07207d</v>
    <v/>
    <v>French Red Cross</v>
    <v>Private</v>
    <v>France</v>
    <v>FR</v>
    <v>24.11.2019</v>
    <v>dpo@croix-rouge.fr</v>
    <v>16703</v>
    <v>National Societies</v>
    <v>The French Red Cross (Croix-Rouge française), or the CRF, is the national Red Cross Society in France founded in 1864 and originally known as the Société française de secours aux blessés militaires (SSBM). Recognized as a public utility since 1945, the French Red Cross is one of the 191 national societies of the International Red Cross and Red Crescent Movement. It has more than 62,000 volunteers and 17,000 employees.</v>
    <v>https://www.facebook.com/fr.CroixRouge/</v>
    <v>Vocational Service, Family Ties Services, International Humanitarian Law Services, Insertion Services, Non-profit Organization, Support Services for Children, Material Assistance Services, Healthcare Services, Social Emergency Assistance, Humanitarian Organization, Emergency Preparedness Services, Administrative and Financial Support, First Aid Training Services Provider</v>
    <v>The French Red Cross is a non-profit organization that works to protect and unconditionally help people in vulnerable situations, building their resilience with them. It was founded in 1864 under the name Société de secours aux blessés militaires (Ssbmf) by Henry Dunant. The organization has a rich history of providing assistance to victims of war and the civilian population, as well as providing support to prisoners of war. The Red Cross has played a pioneering role in creating the International Red Cross and Red Crescent Movement and contributing to the acceptance of principles underlying international humanitarian law. The French Red Red Cross offers a range of services and training programs, including first aid training, international humanitarian laws, vocational training, and emergency preparedness plans. It also provides assistance to the civilian and military population in times of crisis, such as during the ongoing Covid-19 pandemic.</v>
    <v>864401, 867301, 864301, 599501, 599801</v>
    <v>Community / Civic / Special Interest Groups (Non-Medical), Fundraising Organizations (Charitable / Religious), Community Centres, Retail - Country General Stores, Retail - Dollar Stores / Limited Price Range Stores</v>
    <v>https://www.instagram.com/croixrougefr/</v>
    <v>null</v>
    <v>9499</v>
    <v>Activities of other membership organizations n.e.c.</v>
    <v>48.827418999999999</v>
    <v>https://www.linkedin.com/company/croix-rouge-fran-aise</v>
    <v>2.3145182000000002</v>
    <v>Non Profit</v>
    <v>94.99</v>
    <v>Activities of other membership organisations n.e.c.</v>
    <v>813219</v>
    <v>Other Grantmaking and Giving Services</v>
    <v/>
    <v/>
    <v>8864</v>
    <v>376</v>
    <v>+33970820505, +33383961693, +33380481735, +33144431207, +33144431101, +33240294748, +33156541111, +33144431280, +35226733300, +33437912633, +33298442765, +33472384858, +33141602130, +33235594076, +33144431300, +33602046124, +33561315600, +41794163881, +41227304372, +33493144430, +33247884343, +33327889400, +41227303443, +33144431100, +33557876446</v>
    <v>75014</v>
    <v>dpo@croix-rouge.fr</v>
    <v>+33472384858</v>
    <v>Ile-de-France</v>
    <v>2000000000</v>
    <v>160 ans d'actions et d'espoir.</v>
    <v>undefined | undefined</v>
    <v>undefined | undefined</v>
    <v>undefined | undefined</v>
    <v>analytics: matomo analytics, caching: varnish - 6.6, javascript libraries: core-js - 3.22.6, miscellaneous: webpack, javascript frameworks: nuxt.js, maps: leaflet - 1.8.0, javascript frameworks: vue.js, rum: new relic, miscellaneous: pwa, cms: contentful, miscellaneous: module federation, reverse proxies: envoy, cookie compliance: onetrust, web servers: nuxt.js, comment systems: livefyre - 1.8.0, programming languages: node.js, static site generator: nuxt.js, tag managers: google tag manager, web frameworks: nuxt.js</v>
    <v>https://twitter.com/CroixRouge</v>
    <v>07.08.2024</v>
    <v>https://www.croix-rouge.fr/</v>
    <v>croix-rouge.fr</v>
    <v>fr</v>
    <v>fr</v>
    <v>1864</v>
    <v>https://www.youtube.com/channel/UCYX4PcgqrQlx5togadd5JEA</v>
  </rv>
  <rv s="1">
    <v>Cintas</v>
    <v>0</v>
    <v>Cintas</v>
    <v>9</v>
    <v>Ridge Road</v>
    <v/>
    <v>null</v>
    <v>Cincinnati</v>
    <v>Cintas</v>
    <v>0a488210-93e5-11eb-97db-273ba5953680</v>
    <v>Cintas Corporation, Acme Industrial Laundry Company</v>
    <v>Cintas</v>
    <v>Public</v>
    <v>United States</v>
    <v>US</v>
    <v>23.11.2019</v>
    <v>contactcustomerservice@cintas.com, privacy@cintas.com</v>
    <v>40000</v>
    <v>Bathroom Supplies, Flame Resistant Clothing, Apparel &amp; Uniforms, Apparel, Fire Protection Services, Facilities Services, Emergency First Aid, Ppe &amp; Safety</v>
    <v>Cintas Corporation is an American corporation headquartered in Mason, Ohio which provides a range of products and services to businesses including uniforms, mats, mops, cleaning and restroom supplies, first aid and safety products, fire extinguishers and testing, and safety courses. Cintas is a publicly held company traded on the Nasdaq Global Select Market under the symbol CTAS and is a component of the Standard &amp; Poor's 500 Index. The company is one of the largest in the industry with over 40,000 employees in 2020. In 2020, the company reported $7.09 billion in total revenue.</v>
    <v>https://www.facebook.com/Cintas/</v>
    <v>Uniform Rental Service, Facility Services, Document Management Service, Corporate Apparel Programs, First Aid Supplies, Industrial Carpet Cleaning, Entrance and Logo Mats, Fire Protection Service, Cleanroom Supplies Service, Mop and Towel Services, HVAC Cleaning Service, Restroom Cleaning Supplies, Safety Compliance Training</v>
    <v>Cintas is an Ohio-based company that specializes in designing and manufacturing apparel, uniforms, fire protection, and promotional products for various industries including automotive, hospitality, and healthcare.</v>
    <v>740401, 231001, 231101, 233001, 722102</v>
    <v>Linen / Towel / Diaper / Uniform Supply, Clothing Manufacturing (Men's / Women's Wear), Clothing Manufacturing (Accessories / Misc), Clothing Manufacturing (Children's Wear), Clothing Alteration / Tailor / Seamstress</v>
    <v>https://www.instagram.com/cintas_corp/</v>
    <v>null</v>
    <v>9601</v>
    <v>Washing and (dry-) cleaning of textile and fur products</v>
    <v>39.173297882080078</v>
    <v>https://www.linkedin.com/company/cintas</v>
    <v>-84.426773071289063</v>
    <v>Apparel, Accessories &amp; Footwear</v>
    <v>96.01</v>
    <v>Washing and (dry-)cleaning of textile and fur products</v>
    <v>812332</v>
    <v>Industrial Launderers</v>
    <v/>
    <v/>
    <v>2586</v>
    <v>548</v>
    <v>+19516809710, +15133366300, +19183889800, +18884915770, +18668739922, +18443787411, +18884009315, +15134591200, +15139722788</v>
    <v>45213</v>
    <v>privacy@cintas.com</v>
    <v>+15133366300</v>
    <v>Ohio</v>
    <v>7089999872</v>
    <v>Cintas Corporation is an American corporation headquartered in Mason, Ohio which provides a range of products and services to businesses including uniforms, mats, mops, cleaning and restroom supplies, first aid and safety products, fire extinguishers and testing, and safety courses.</v>
    <v>CG-AA | Apparel, Accessories &amp; Footwear</v>
    <v>CG | Consumer Goods</v>
    <v>CG.1 | Apparel &amp; Textiles</v>
    <v>javascript frameworks: requirejs, ecommerce: hybris, miscellaneous: azure edge network, paas: azure, a/b testing: dynamic yield, web frameworks: microsoft asp.net, javascript frameworks: react, digital asset management: adobe dynamic media classic, security: hsts, personalisation: dynamic yield, cms: progress sitefinity, advertising: podsights, font scripts: typekit, analytics: ruxit, miscellaneous: open graph, cookie compliance: onetrust, marketing automation: invoca, operating systems: windows server, ecommerce: sap commerce cloud, ecommerce: cart functionality, web servers: iis, tag managers: google tag manager, analytics: invoca, javascript libraries: jquery, cdn: cloudflare, javascript libraries: jquery migrate, security: cloudflare bot management, analytics: google analytics, programming languages: java</v>
    <v>https://twitter.com/CintasCorp</v>
    <v>07.08.2024</v>
    <v>http://cintas.com/</v>
    <v>cintas.com</v>
    <v>en</v>
    <v>com</v>
    <v>1929</v>
    <v>https://www.youtube.com/user/cintas</v>
  </rv>
  <rv s="1">
    <v>American Eagle Outfitters</v>
    <v>0</v>
    <v>American Eagle Outfitters</v>
    <v>9</v>
    <v>South 27th Street</v>
    <v/>
    <v>https://play.google.com/store/apps/details?id=com.ae.ae</v>
    <v>Pittsburgh</v>
    <v>American Eagle Outfitters, 77kids, American Eagle, Aerie</v>
    <v>f203e46a-93e4-11eb-91fb-73d498260b10</v>
    <v>American Eagle Outfitters Inc.</v>
    <v>American Eagle Outfitters</v>
    <v>Private</v>
    <v>United States</v>
    <v>US</v>
    <v>24.11.2019</v>
    <v>customercare@ae.com, stores@ae.com</v>
    <v>37000</v>
    <v>Shoes &amp; Accessories, Straight Jeans, Lifestyle Clothing, Jewelry &amp; Hair Accessories, Tops &amp; Bottoms, American Eagle Outfitters, Denim Shorts</v>
    <v>American Eagle Outfitters, Inc. is a multi-brand specialty retailer, which offers an assortment of apparel and accessories for men and women under the American Eagle and Aerie brands . As a company, they strive to create high-quality, on-trend clothing, accessories, and personal care products for their customers. Additionally, American Eagle Outfitters is committed to sustainability and has developed their Real Good product line which highlights the most sustainable items in their collections.</v>
    <v>https://facebook.com/americaneagleid</v>
    <v>E-commerce Platform, Fashion Accessories, Footwear Sales, Workplace Uniforms, Apparel Retailer, Personal Care Products, Lingerie Retail, Outerwear Collections, Clothing for Women, Casual Clothing, Youth Clothing, Clothing for Men, Denim Products, Graphic Tees</v>
    <v>American Eagle Outfitters, Inc., also known as American Eagle, is an American lifestyle, clothing, and accessories retailer headquartered in Pittsburgh, Pennsylvania. It was founded in 1977 by Jerry and Mark Silverman as a subsidiary of Retail Ventures, Inc. and later sold to Jacob Price in 1991. American Eagle Outcutters is also the parent company of Aerie. The brand primarily targets male and female university and high school students, although older adults also wear the brand. As of January 2021, the company operated 901 American Eagle stores, 175 Aerie stores, and 2 Todd Snyder stores across the United States, Canada, Mexico, and Hong Kong. Its first store opened in 1977 in Twelve Oaks Mall in Novi, Michigan.</v>
    <v>569501, 569401, 569201, 599001, 569301</v>
    <v>Retail - Clothing (Men's, no Children's), Retail - Clothing (Women's, no Children's), Retail - Accessories (Belts / Scarves / Etc), Retail - Not Otherwise Classified, Retail - Clothing (Family, incl Children's)</v>
    <v>https://instagram.com/aeo_ph</v>
    <v>https://apps.apple.com/us/app/ae-aerie/id467738064</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40.424999237060547</v>
    <v>https://linkedin.com/company/american-eagle-outfitters</v>
    <v>-79.968040466308594</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1307</v>
    <v>+18008430875, +18882324535</v>
    <v>15203</v>
    <v>stores@ae.com</v>
    <v>+18882324535</v>
    <v>Pennsylvania</v>
    <v>3759000064</v>
    <v/>
    <v>CG-AA | Apparel, Accessories &amp; Footwear</v>
    <v>CG | Consumer Goods</v>
    <v>CG.1 | Apparel &amp; Textiles</v>
    <v>analytics: adobe analytics, analytics: soasta mpulse, ui frameworks: bootstrap, javascript frameworks: handlebars, issue trackers: new relic, rum: akamai mpulse, miscellaneous: webpack, security: recaptcha, javascript frameworks: ember.js - 3.24.4, rum: boomerang, rum: web-vitals, rum: new relic, digital asset management: adobe dynamic media classic, miscellaneous: pwa, cdn: akamai, a/b testing: google optimize 360, security: hsts, reverse proxies: nginx, advertising networks: tealium, ui frameworks: marko, retargeting: adobe audience manager, miscellaneous: module federation, personalisation: optimizely, javascript frameworks: ember.js, analytics: glassbox, cms: adobe experience cloud, miscellaneous: open graph, a/b testing: optimizely, seo tool: facebook friendly, programming languages: node.js, document management systems: adobe audience manager, javascript libraries: jquery - 3.6.0, tag managers: google tag manager, web frameworks: bootstrap - e18469af940d9762aadea5ebe3b4995f, javascript libraries: boomerang, javascript libraries: jquery, dev tools: new relic, analytics: adobe audience manager, security: akamai bot manager, web servers: nginx, cdn: cloudflare, web frameworks: marko, analytics: new relic, javascript libraries: web-vitals, ui frameworks: bootstrap - e18469af940d9762aadea5ebe3b4995f, javascript frameworks: jquery, analytics: google analytics</v>
    <v>https://twitter.com/aeo</v>
    <v>04.08.2024</v>
    <v>https://www.ae.com/us/en</v>
    <v>ae.com</v>
    <v>en</v>
    <v>com</v>
    <v>1977</v>
    <v>https://www.youtube.com/user/americaneagle</v>
  </rv>
  <rv s="1">
    <v>Express</v>
    <v>0</v>
    <v>Express</v>
    <v>9</v>
    <v>Hamilton Road</v>
    <v/>
    <v>https://play.google.com/store/apps/details?id=com.gpshopper.express.android&amp;hl=en</v>
    <v>Columbus</v>
    <v>Express</v>
    <v>c3d9327e-93e4-11eb-97db-273ba5953680</v>
    <v>Express Inc</v>
    <v>Express</v>
    <v>Public</v>
    <v>United States</v>
    <v>US</v>
    <v>02.03.2020</v>
    <v>legal@express.com</v>
    <v>10000</v>
    <v>American Fashion, Women Jeans, Women &amp; Men, Men Shoes, Womens Outerwear</v>
    <v>Express, Inc. is an American fashion retailer that caters mainly to young men and women. The company is headquartered in Columbus, Ohio. Express operates 500+ stores in the United States, Puerto Rico, Mexico, Costa Rica, Panama, El Salvador and Guatemala. Express, Inc. consists of the brands Express and UpWest, and is traded on the NYSE under the symbol EXPR.</v>
    <v>https://www.facebook.com/express/</v>
    <v>Workwear Retailer, Women's Clothing, Fashion Accessories, Men's Clothing, Formal Wear Retailer, Publicly Traded Retailer, Business Casual Attire, E-commerce Services, Dual Gender Apparel, Clothing Store Chain</v>
    <v>Express is a clothing company that offers a wide range of clothing for both men and women. They provide a variety of products including tops, bottoms, dresses, pants, jeans, shorts, shirts, t-shirts, suits, and accessories. Their inventory includes trending tops, effortless dresses, jumpsuits, and summer sets. Express also offers women's body contour, graphic tees, athleisure, linen shop, interview outfits, and vacation outfits. For men, they have a selection of graphic teas, linen shirts, crewneck tees and pants, chinos, suits and polos, and polo shirts. The company also offers Express Style 101 and Express Factory Outlet.</v>
    <v>569401, 569501, 569201, 599001, 569301</v>
    <v>Retail - Clothing (Women's, no Children's), Retail - Clothing (Men's, no Children's), Retail - Accessories (Belts / Scarves / Etc), Retail - Not Otherwise Classified, Retail - Clothing (Family, incl Children's)</v>
    <v>https://www.instagram.com/express/</v>
    <v>https://itunes.apple.com/us/app/express/id386656478?mt=8</v>
    <v>4771, 4773, 4782, 4791, 4799</v>
    <v>Retail sale of clothing, footwear and leather articles in specialized stores, Other retail sale of new goods in specialized stores, Retail sale via stalls and markets of textiles, clothing and footwear, Retail sale via mail order houses or via Internet, Other retail sale not in stores, stalls or markets</v>
    <v>40.064870450000001</v>
    <v>https://www.linkedin.com/company/express-llc</v>
    <v>-82.863621622562732</v>
    <v>Apparel, Accessories &amp; Footwear</v>
    <v>47.76, 47.77, 47.78, 47.99, 47.91, 47.82, 47.71, 47.72</v>
    <v>Retail sale of flowers, plants, seeds, fertilisers, pet animals and pet food in specialised stores, Retail sale of watches and jewellery in specialised stores, Other retail sale of new goods in specialised stores, 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458110</v>
    <v>Clothing and Clothing Accessories Retailers</v>
    <v/>
    <v/>
    <v>7380, 8006, 8008, 8013, 8017, 8018, 8047</v>
    <v>500</v>
    <v>+18002014955, +18006951788, +18009344437, +18883971980</v>
    <v>43230</v>
    <v>legal@express.com</v>
    <v>+18883971980</v>
    <v>Ohio</v>
    <v>1870000000</v>
    <v>Express, Inc. is an American fashion retailer that caters mainly to young men and women.</v>
    <v>CG-AA | Apparel, Accessories &amp; Footwear</v>
    <v>CG | Consumer Goods</v>
    <v>CG.1 | Apparel &amp; Textiles</v>
    <v>payment processors: paypal, javascript libraries: lodash, analytics: adobe analytics, javascript libraries: core-js, cms: adobe experience manager, javascript frameworks: handlebars, rum: akamai mpulse, development: styled-components, miscellaneous: webpack, security: recaptcha, customer data platform: adobe experience platform identity service, issue trackers: sentry, rum: boomerang, tag managers: adobe experience platform launch, shipping carriers: narvar, javascript frameworks: react, development: firebase, cdn: akamai, security: hsts, reverse proxies: nginx, javascript libraries: modernizr, miscellaneous: module federation, javascript frameworks: styled-components, databases: firebase, livestreaming: bambuser, accessibility: usablenet, cookie compliance: onetrust, personalisation: adobe target, returns: narvar, surveys: opinionlab, search engines: unbxd, javascript libraries: boomerang, javascript libraries: jquery, content curation: bazaarvoice curation, javascript libraries: selectize, a/b testing: adobe target, security: akamai bot manager, web servers: nginx, personalisation: unbxd, analytics: google analytics, javascript libraries: flickity, programming languages: java</v>
    <v>https://twitter.com/express</v>
    <v>04.08.2024</v>
    <v>https://www.express.com/</v>
    <v>express.com</v>
    <v>en</v>
    <v>com</v>
    <v>1980</v>
    <v>https://www.youtube.com/user/express</v>
  </rv>
  <rv s="1">
    <v>NTT DATA</v>
    <v>0</v>
    <v>NTT DATA</v>
    <v>9</v>
    <v>Toyosu-Ariake Line</v>
    <v/>
    <v>null</v>
    <v>Koto</v>
    <v>NTT Data, NTT Data Services, NTT DATA Group, NTT DATA Myanmar</v>
    <v>d35260f6-93e4-11eb-be3a-7f925cb94351</v>
    <v>NTT DATA Group Corporation, NTT DATA Corporation, Ntt Data International Llc., NTT DATA UK Ltd.</v>
    <v>NTT DATA</v>
    <v>Public</v>
    <v>Japan</v>
    <v>JP</v>
    <v>24.11.2019</v>
    <v>info_de@nttdata.com</v>
    <v>139500</v>
    <v>Industry Solutions, Global It Services, SAP Solutions, Cyber Security, Digital Consulting Services, Business Process Service, Data Services, Threat Intelligence, Risk Management &amp; Compliance, Healthcare &amp; Life Science, Management Services, Cloud Transformation, Application Development, Application Management, Digital Experience</v>
    <v>NTT DATA Corporation (株式会社エヌ・ティ・ティ・データ) is a Japanese multinational information technology (IT) service and consulting company headquartered in Tokyo, Japan. It is a partially-owned subsidiary of Nippon Telegraph and Telephone (NTT). Japan Telegraph and Telephone Public Corporation, a predecessor of NTT, started Data Communications business in 1967. NTT, following its privatization in 1985, spun off the Data Communications division as NTT DATA in 1988, which has now become the largest of the IT Services companies headquartered in Japan.</v>
    <v>https://www.facebook.com/nttdata/</v>
    <v>Public Sector IT Consulting, Telecommunications IT Services, AI and Automation Services, Digital Transformation Consulting, Cloud Services Provider, Data Analytics Services, Systems Integration Services, Business Process Outsourcing, Financial Services IT, IT Consulting Services, Cybersecurity Solutions, Application Development, Automotive IT Solutions, Enterprise IT Solutions, Healthcare IT Services</v>
    <v>NTT DATA Corporation is a multinational Japanese multinational information technology (IT) service and consulting company based in Tokyo, Japan. It is a partially-owned subsidiary of Nippon Telegraph and Telephone (NTT) and was established in 1988. NTT DATA is the largest IT services company headquartered in Japan and specializes in data communications.</v>
    <v>641411, 740808, 740810, 641406, 641403</v>
    <v>Information Technology Consultants, Cloud Computing, Software Implementation Integration, Strategic Consultants, Operations Consultants</v>
    <v>https://www.instagram.com/nttdata/</v>
    <v>null</v>
    <v>6202</v>
    <v>Computer consultancy and computer facilities management services</v>
    <v>35.654469200000001</v>
    <v>https://www.linkedin.com/company/ntt-data</v>
    <v>139.79625809999999</v>
    <v>IT&amp;C Services</v>
    <v>62.03, 62.02</v>
    <v>Computer facilities management activities, Computer consultancy activities</v>
    <v>541512</v>
    <v>Computer Systems Design Services</v>
    <v/>
    <v/>
    <v>8803, 8810</v>
    <v>139</v>
    <v>+16313853217, +14253072200, +18007453263, +17038487300, +523333323500, +524428503910, +12123555585, +16106648900, +919518493546, +81355468202, +498999360, +5112750728</v>
    <v>135-0061</v>
    <v>info_de@nttdata.com</v>
    <v>+18007453263</v>
    <v>Tokyo</v>
    <v>17618114560</v>
    <v>NTT DATA Corporation (株式会社エヌ・ティ・ティ・データ) is a Japanese multinational information technology (IT) service and consulting company headquartered in Tokyo, Japan.</v>
    <v>TC-SI | Software &amp; IT Services</v>
    <v>TC | Technology &amp; Communications</v>
    <v>TC.1 | Technology</v>
    <v>javascript libraries: jquery - 2.2.4, miscellaneous: babel, analytics: facebook custom audiences, ui frameworks: bootstrap, miscellaneous: azure edge network, advertising: linkedin ads, widgets: addthis, paas: azure, cms: sitecore, documentation tools: demandbase, javascript libraries: slick, security: recaptcha, ssl/tls certificate authorities: digicert, advertising: demandbase, web frameworks: microsoft asp.net, miscellaneous: onetrust, font scripts: google font api, security: hsts, video players: youtube, javascript libraries: jquery - 3.4.1, miscellaneous: optanon, analytics: microsoft clarity - 0.7.12, widgets: facebook, retargeting: facebook custom audiences, miscellaneous: highlight.js, marketing automation: salesforce marketing cloud account engagement, miscellaneous: open graph, cookie compliance: onetrust, paas: demandbase, operating systems: windows server, seo tool: facebook friendly, javascript libraries: jquery - 3.6.0, web servers: iis, tag managers: google tag manager, javascript libraries: jquery, retargeting: facebook, javascript frameworks: gsap - 2.1.3, tag managers: ensighten, javascript libraries: core-js - 2.6.11, seo tool: twitter friendly, javascript frameworks: jquery - 2.2.4, javascript frameworks: jquery, analytics: google analytics</v>
    <v>https://twitter.com/nttdata</v>
    <v>12.08.2024</v>
    <v>https://www.nttdata.com/</v>
    <v>nttdata.com</v>
    <v>en</v>
    <v>com</v>
    <v>1973</v>
    <v>https://www.youtube.com/NTTDATAGlobal</v>
  </rv>
  <rv s="1">
    <v>Atos</v>
    <v>0</v>
    <v>Atos</v>
    <v>9</v>
    <v>Quai Voltaire</v>
    <v/>
    <v>null</v>
    <v>Bezons</v>
    <v>Atos, Atos North America, Atos Origin, Atos France</v>
    <v>30a362e3-93e5-11eb-8ad6-7326edce8d21</v>
    <v/>
    <v>Atos</v>
    <v>Public</v>
    <v>France</v>
    <v>FR</v>
    <v>24.11.2019</v>
    <v>praveen.bhat@atos.net, pramir.gandhi@atos.net</v>
    <v>104430</v>
    <v>Cyber Security, Digital Transformation Consulting, Application Services, Application Modernization, Cloud Solution, Digital Transformation, Digital Workplace, AI &amp; Automation, Data &amp; Analytics, Cyber Securities</v>
    <v>Atos is a French multinational information technology (IT) service and consulting company headquartered in Bezons, France and offices worldwide. It specialises in hi-tech transactional services, unified communications, cloud, big data and cybersecurity services. Atos operates worldwide under the brands Atos, Atos Syntel, Atos Consulting, Atos Healthcare, Atos Worldgrid, Groupe Bull, Canopy, Maven Wave, and Unify.</v>
    <v>https://www.facebook.com/Atos/</v>
    <v>Artificial Intelligence Services, E-government Services, Healthcare IT Solutions, Managed Services Provider, Enterprise Resource Planning, Systems Integration Services, Cloud Computing Services, Business Process Outsourcing, IT Consulting Services, Big Data Analytics, Cybersecurity Solutions, Payment Transaction Processing, Decarbonization Solutions, Digital Transformation Solutions, High Performance Computing</v>
    <v>Atos is a company that specializes in digital transformation, innovation, and value creation for both their company and clients. They offer a range of services including cloud and infrastructure, digital workplace, technology services, sustainability services, and Atos Hybrid Cloud and Infrastructure Services. Their focus is on bringing people, business, and technology together for digital empowerment, combining the resources and flexibility of different computing universes to harness the full power of supercomputing for the widest possible spectrum of applications. Atos works across the cloud lifecycle to weave secure digital solutions into the fabric of business using a global arsenal of full stack capabilities that enable clients to compete successfully in a decarbonized and fast-changing world.</v>
    <v>641411, 740808, 740809, 740810, 740701</v>
    <v>Information Technology Consultants, Cloud Computing, Technology Customer Support Services (For others), Software Implementation Integration, Data Processing Centres / Server Farms</v>
    <v>https://www.instagram.com/atosinside/</v>
    <v>null</v>
    <v>6201</v>
    <v>Computer programming activities</v>
    <v>48.924924249999997</v>
    <v>https://www.linkedin.com/company/atos</v>
    <v>2.2215542671064332</v>
    <v>IT&amp;C Services</v>
    <v>62.01</v>
    <v>Computer programming activities</v>
    <v>541511</v>
    <v>Custom Computer Programming Services</v>
    <v/>
    <v/>
    <v>8810</v>
    <v>128</v>
    <v>+12142577000, +16829788622, +33173260000</v>
    <v>95870</v>
    <v>atostmtnecommunications@atos.net</v>
    <v>+16829788622</v>
    <v>Ile-de-France</v>
    <v>11992478720</v>
    <v>Atos is a French multinational information technology (IT) service and consulting company headquartered in Bezons, France and offices worldwide.</v>
    <v>SV-AD | Advertising &amp; Marketing</v>
    <v>SV | Services</v>
    <v>SV.1 | Media</v>
    <v>analytics: matomo analytics, miscellaneous: azure edge network, seo: yoast seo, security: hsts, performance: lozad.js, javascript libraries: lozad.js, databases: mysql, miscellaneous: open graph, analytics: linkedin insight tag, cms: wordpress, blogs: wordpress, javascript libraries: jquery, wordpress plugins: yoast seo, programming languages: php</v>
    <v>https://twitter.com/atos</v>
    <v>11.08.2024</v>
    <v>https://atos.net/en/</v>
    <v>atos.net</v>
    <v>en</v>
    <v>net</v>
    <v>2000</v>
    <v>https://www.youtube.com/user/Atos</v>
  </rv>
  <rv s="1">
    <v>Tech Mahindra</v>
    <v>0</v>
    <v>Tech Mahindra</v>
    <v>9</v>
    <v/>
    <v/>
    <v>null</v>
    <v>Mumbai</v>
    <v>Tech Mahindra, Tech Mahindra Group, Tech Mahindra India</v>
    <v>db8cdac7-93e4-11eb-8ad6-7326edce8d21</v>
    <v>Tech Mahindra Limited., Tech Mahindra Nigeria Limited, Tech Mahindra Arabia Ltd.</v>
    <v>Tech Mahindra</v>
    <v>Public</v>
    <v>India</v>
    <v>IN</v>
    <v>23.11.2019</v>
    <v>media.relations@techmahindra.com, socialmedia@techmahindra.com, dpo@techmahindra.com</v>
    <v>141193</v>
    <v>Cyber Security, IT Services, Artificial Intelligence, Business Process Service, Cloud And Infrastructure, Digital Transformation</v>
    <v>Tech Mahindra is an Indian multinational information technology services and consulting company. Part of the Mahindra Group, the company is headquartered in Pune and has its registered office in Mumbai. Tech Mahindra is a US$6.0 billion company with over 158,000 employees across 90 countries. The company was ranked #5 in India's IT firms and overall #47 on Fortune India 500 list for 2019. On 25 June 2013, Tech Mahindra announced the completion of a merger with Mahindra Satyam. Tech Mahindra has 1262 active clients as of June 2022. Tech Mahindra Limited has entered into share subscription agreement to acquire 26% equity shares in Upendra Singh Multi Transmission Private Limited. The acquisition would enable the Company to procure 1.5 MW of Solar Energy for its captive consumption at its facilities located in Noida, UP.</v>
    <v>https://www.facebook.com/TechMahindra/</v>
    <v>Mobility Solutions, Artificial Intelligence Services, Telecom Infrastructure Services, Testing Services, Data Analytics Services, Supply Chain Management, Cloud Computing Services, Cybersecurity Services, Application Development Services, Network Technology Solutions, Business Process Outsourcing, IT Consulting Services, Enterprise Business Solutions, Digital Transformation Solutions, Customer Relationship Management</v>
    <v>Tech Mahindra is a global consulting service and systems integrator that offers a wide range of digital solutions and best-in-class platforms to help enterprises across industries transform and scale at unparalleled speed. Their business process services are driven by analytics, automation, and consulting to provide next-gen digital solutions to clients across multiple industries. With a promise to help customers "scale at speed," Tech Mahindro designs future-state solutions for industry leaders and offers innovative digital experiences that enable them to transform andscale at scale. They have built pioneering systems, processes, and solutions for enterprise clients across the globe and are re-imagining their strategy, solutions, and platforms as industries converge and new industries emerge. Tech Mahndra operates in over 90+ countries, delivering solutions with a unique blend of digital innovation and robust, industry-strong processes. Their aim is to enable enterprises, associates, and society to rise for a more equal world, future readiness, and value creation.</v>
    <v>891802, 641411, 740808, 740810, 641401</v>
    <v>Software Developers (Custom), Information Technology Consultants, Cloud Computing, Software Implementation Integration, Management Consultants</v>
    <v>https://www.instagram.com/techmahindra_official/</v>
    <v>null</v>
    <v>6201</v>
    <v>Computer programming activities</v>
    <v>0</v>
    <v>https://www.linkedin.com/company/tech-mahindra</v>
    <v>0</v>
    <v>IT&amp;C Services</v>
    <v>62.01</v>
    <v>Computer programming activities</v>
    <v>541511</v>
    <v>Custom Computer Programming Services</v>
    <v>541611</v>
    <v>Administrative Management and General Management Consulting Services</v>
    <v>8810</v>
    <v>112</v>
    <v>+12149749907, +81364025921, +862150807600, +63324106491, +61261694150, +611800153580, +27118052859, +31703047700, +351967744075, +46313259687, +551121238100, +6626408170, +622157998222, +254718020204, +525541643453, +41612254248, +61892116142, +2348122872909, +525541643431, +60388828001, +441908553400, +63325126275, +6564392035, +16474940340, +441908546100, +27116762800, +61731849110, +85523972000</v>
    <v>null</v>
    <v>media.relations@techmahindra.com</v>
    <v>+525541643431</v>
    <v>Maharashtra</v>
    <v>4669724672</v>
    <v>Tech Mahindra is an Indian multinational information technology services and consulting company.</v>
    <v>TC-SI | Software &amp; IT Services</v>
    <v>TC | Technology &amp; Communications</v>
    <v>TC.1 | Technology</v>
    <v>javascript libraries: lodash, javascript frameworks: requirejs, web frameworks: material design lite, advertising: linkedin ads, cdn: unpkg, security: recaptcha, ssl/tls certificate authorities: digicert, javascript frameworks: datatables, javascript frameworks: angularjs, javascript libraries: hubspot tether, font scripts: font awesome - 6.4.2, cdn: cdnjs, javascript frameworks: lo-dash, font scripts: google font api, analytics: google analytics - GA4, security: hsts, video players: youtube, javascript graphics: d3, javascript libraries: aos - 2.3.1, javascript libraries: slick - 1.9.0, miscellaneous: open graph, cookie compliance: onetrust, cdn: jsdelivr, javascript libraries: jquery ui, javascript libraries: fancybox - 3.5.7, web servers: apache http server, analytics: linkedin insight tag, javascript libraries: jquery - 3.6.0, javascript frameworks: jquery ui, ui frameworks: material design lite, tag managers: google tag manager, javascript libraries: jquery, javascript libraries: datatables, cdn: cloudflare, javascript frameworks: jquery</v>
    <v>https://twitter.com/Tech_Mahindra</v>
    <v>11.08.2024</v>
    <v>https://www.techmahindra.com/</v>
    <v>techmahindra.com</v>
    <v>en</v>
    <v>com</v>
    <v>1945</v>
    <v>https://www.youtube.com/user/techmahindra09</v>
  </rv>
  <rv s="1">
    <v>Fujitsu</v>
    <v>0</v>
    <v>Fujitsu</v>
    <v>9</v>
    <v>汐留通り</v>
    <v/>
    <v>null</v>
    <v>Minato</v>
    <v>Fujitsu, Fujitsu Canada, Fujitsu Belgium, Fujitsū Kabushiki-Kaisha</v>
    <v>80afe61b-93e4-11eb-be5a-4f810ab55f2e</v>
    <v>Fujitsu Limited, Fujitsu Ireland Limited</v>
    <v>Fujitsu</v>
    <v>Public</v>
    <v>Japan</v>
    <v>JP</v>
    <v>24.11.2019</v>
    <v>askfujitsu@uk.fujitsu.com, askfujitsu@fujitsu.com</v>
    <v>126400</v>
    <v>IT Services, Data Centers, Artificial Intelligence, Business Application Development Services, Business Transformation, Infrastructure Management, Data Center Products, Hybrid It, Infrastructure Managed Services, Digital Transformation, Sap Services, Cloud Transformation, Internet Of Things, Hardware Support, Cyber Securities</v>
    <v>Fujitsu Limited (富士通株式会社) is a Japanese multinational information and communications technology equipment and services corporation, established in 1935 and headquartered in Tokyo. Fujitsu is the world's sixth-largest IT services provider by annual revenue, and the largest in Japan, in 2021. The hardware offerings from Fujitsu are mainly of personal and enterprise computing products, including x86, SPARC and mainframe compatible server products, although the corporation and its subsidiaries also offer a diversity of products and services in the areas of data storage, telecommunications, advanced microelectronics, and air conditioning. It has approximately 126,400 employees and its products and services are available in approximately 180 countries. Fujitsu is listed on the Tokyo Stock Exchange and Nagoya Stock Exchange; its Tokyo listing is a constituent of the Nikkei 225 and TOPIX 100 indices.</v>
    <v>https://www.facebook.com/FujitsuICT/</v>
    <v>Server and Storage Products, Retail Technology Systems, Enterprise Software Solutions, Network Management Services, Data Storage Systems, Telecommunications Equipment, Digital Transformation Services, Cloud Computing Services, System Integration Services, IT Consulting Services, Cybersecurity Solutions, Mobile Computing Devices, Artificial Intelligence Systems, Computer Hardware Manufacturing, Smart Grid Solutions</v>
    <v>Fujitsu is a global technology company that offers a range of business application services to help organizations address key digital transformation challenges. They provide hybrid IT, end-to-end networking solutions and Digital Workplace Services to help businesses achieve their sustainability goals. Fujitsu's Intelligent Security Services offer tools and technologies to manage network security in a powerful way, providing full visibility of events and routine system scanning for vulnerabilities before they are exploited. They also offer a full range of professional security and managed services, including security expert services, assessment support services, cyber security consulting services, managed security services, security operations center, and advanced threat center. Fujita's purpose is to make the world more sustainable by building trust in society through innovation.</v>
    <v>740810, 740808, 641411, 740809, 740701</v>
    <v>Software Implementation Integration, Cloud Computing, Information Technology Consultants, Technology Customer Support Services (For others), Data Processing Centres / Server Farms</v>
    <v>https://www.instagram.com/fujitsu.global/</v>
    <v>null</v>
    <v>6202</v>
    <v>Computer consultancy and computer facilities management services</v>
    <v>0</v>
    <v>https://www.linkedin.com/company/fujitsu</v>
    <v>0</v>
    <v>IT&amp;C Services</v>
    <v>62.03, 62.02</v>
    <v>Computer facilities management activities, Computer consultancy activities</v>
    <v>541512</v>
    <v>Computer Systems Design Services</v>
    <v/>
    <v/>
    <v>8803, 8810</v>
    <v>306</v>
    <v>+441235797711, +80037210000, +81362522220, +861059691000</v>
    <v>105-7444</v>
    <v>fcl_marketing@fujitsu.com</v>
    <v>+80037210000</v>
    <v>Tokyo</v>
    <v>27372904448</v>
    <v>Fujitsu Limited (富士通株式会社) is a Japanese multinational information and communications technology equipment and services corporation, established in 1935 and headquartered in Tokyo.</v>
    <v>TC-SI | Software &amp; IT Services</v>
    <v>TC | Technology &amp; Communications</v>
    <v>TC.1 | Technology</v>
    <v>cdn: unpkg, ssl/tls certificate authorities: digicert, cdn: jquery cdn, video players: youtube, miscellaneous: open graph, cookie compliance: onetrust, cdn: jsdelivr, accessibility: userway, web servers: apache, analytics: linkedin insight tag, tag managers: google tag manager, javascript libraries: jquery, javascript libraries: flickity</v>
    <v>https://twitter.com/Fujitsu_Global</v>
    <v>11.08.2024</v>
    <v>http://jp.fujitsu.com/</v>
    <v>fujitsu.com</v>
    <v>en</v>
    <v>com</v>
    <v>1935</v>
    <v>https://www.youtube.com/FujitsuTS</v>
  </rv>
  <rv s="1">
    <v>Microsoft</v>
    <v>0</v>
    <v>Microsoft</v>
    <v>9</v>
    <v>Northeast 36th Way</v>
    <v/>
    <v>null</v>
    <v>Redmond</v>
    <v>Microsoft, MSFT</v>
    <v>0c8e2c58-93e5-11eb-be3a-7f925cb94351</v>
    <v>Microsoft Corporation, Microsoft Corp.</v>
    <v>Microsoft</v>
    <v>Public</v>
    <v>United States</v>
    <v>US</v>
    <v>24.11.2019</v>
    <v>askect@microsoft.com</v>
    <v>221000</v>
    <v>Software Development, Operating Systems, Cloud Computing, Productivity Tools, Business Solutions, Digital Advertising, Gaming, Artificial Intelligence, Machine Learning, Hardware</v>
    <v>Microsoft Corporation is an American multinational technology corporation producing computer software, consumer electronics, personal computers, and related services headquartered at the Microsoft Redmond campus located in Redmond, Washington, United States. Its best-known software products are the Windows line of operating systems, the Microsoft Office suite, and the Internet Explorer and Edge web browsers. Its flagship hardware products are the Xbox video game consoles and the Microsoft Surface lineup of touchscreen personal computers. Microsoft ranked No. 21 in the 2020 Fortune 500 rankings of the largest United States corporations by total revenue; it was the world's largest software maker by revenue as of 2019. It is one of the Big Five American information technology companies, alongside Alphabet, Amazon, Apple, and Meta. Microsoft was founded by Bill Gates and Paul Allen on April 4, 1975, to develop and sell BASIC interpreters for the Altair 8800. It rose to dominate the personal computer operating system market with MS-DOS in the mid-1980s, followed by Windows. The company's 1986 initial public offering (IPO), and subsequent rise in its share price, created three billionaires and an estimated 12,000 millionaires among Microsoft employees. Since the 1990s, it has increasingly diversified from the operating system market and has made a number of corporate acquisitions, their largest being the acquisition of LinkedIn for $26.2 billion in December 2016, followed by their acquisition of Skype Technologies for $8.5 billion in May 2011.</v>
    <v>https://facebook.com/microsoft</v>
    <v>Business Intelligence Solutions, Software Licensing, Gaming Consoles, Digital Advertising Services, Operating System Software, Enterprise Resource Planning, Search Engine Technology, Cloud Computing Services, Corporate IT Training, Productivity Software Suites, Computer Hardware, Computer Peripheral Equipment, Artificial Intelligence Products, Mobile Device Management, Software Development</v>
    <v>Microsoft Corporation is an American multinational technology corporation headquartered in Redmond, Washington. It is known for its software products, including the Windows line of operating systems, the Microsoft Office suite, and the Internet Explorer and Edge web browsers. Microsoft's hardware products include the Xbox video game consoles and the Microsoft Surface lineup of touchscreen personal computers. It ranked 14th in the 2022 Fortune 500 rankings of the largest United States corporations by total revenue and was the world's largest software maker by revenue as of 2022. Microsoft is considered one of the Big Five American information technology companies, alongside Alphabet, Amazon, Apple, and Meta. The company was founded in 1975 by Bill Gates and Paul Allen and has since grown to become a dominant player in the personal computer operating system market. Since the 1990s, Microsoft has made several corporate acquisitions, including LinkedIn and Skype Technologies.</v>
    <v>832301, 832401, 830101, 740809, 830401</v>
    <v>Schools - Not Otherwise Classified (incl Business Colleges), Trade Schools / Vocational Schools, Day Care / Nursery / Preschool, Technology Customer Support Services (For others), Private Schools (Primary / Secondary Levels)</v>
    <v>https://instagram.com/microsoft</v>
    <v>null</v>
    <v>4651</v>
    <v>Wholesale of computers, computer peripheral equipment and software</v>
    <v>47.639923095703125</v>
    <v>https://linkedin.com/company/microsoft</v>
    <v>-122.12558746337891</v>
    <v>IT&amp;C Services</v>
    <v>46.51</v>
    <v>Wholesale of computers, computer peripheral equipment and software</v>
    <v>511210</v>
    <v>Software Publishers</v>
    <v/>
    <v/>
    <v>8018</v>
    <v>600</v>
    <v>+12063363767, +14257409055, +18005741660, +14258828080, +14697020025, +18086000362, +18286347122, +18005749469, +918066587000</v>
    <v>98008</v>
    <v>john@contoso.edu</v>
    <v>+12063363767</v>
    <v>Washington</v>
    <v>184900000000</v>
    <v>Microsoft Corporation is an American multinational technology corporation which produces computer software, consumer electronics, personal computers, and related services headquartered at the Microsoft Redmond campus located in Redmond, Washington, United States.</v>
    <v>TC-SI | Software &amp; IT Services</v>
    <v>TC | Technology</v>
    <v>TC.1 | Software &amp; IT Services</v>
    <v>cms: adobe experience manager, analytics: microsoft application insights, iaas: azure active directory b2b, web frameworks: microsoft asp.net, cdn: akamai, javascript libraries: jquery - 3.5.1, tag managers: adobe dynamic tag management, operating systems: windows server, seo tool: facebook friendly, web servers: iis, javascript frameworks: jquery - 3.5.1, seo tool: twitter friendly, security: akamai bot manager, analytics: comscore, programming languages: java</v>
    <v>https://twitter.com/microsoftindia</v>
    <v>08.06.2024</v>
    <v>http://support.microsoft.com/</v>
    <v>microsoft.com</v>
    <v>fr</v>
    <v>com</v>
    <v>1975</v>
    <v>https://www.youtube.com/playlist?list=PLiluTszfwwMJLn1YPImEW2pnPD1w1j62L</v>
  </rv>
  <rv s="1">
    <v>Unisys</v>
    <v>0</v>
    <v>Unisys</v>
    <v>9</v>
    <v>Lakeview Drive</v>
    <v/>
    <v>null</v>
    <v>Whitpain Township</v>
    <v>Unisys, Unisys Norge, Unisys España, Unisys India</v>
    <v>3c007982-93e5-11eb-8e19-198fb02d6f96</v>
    <v>Unisys Corporation., UNISYS DE COLOMBIA S A., Unisys Singapore Pte Ltd., Unisys Taiwan Ltd.</v>
    <v>Unisys</v>
    <v>Public</v>
    <v>United States</v>
    <v>US</v>
    <v>24.11.2019</v>
    <v>askhremea@unisys.com, hrsc@unisys.com, hradminapsupport@unisys.com, webmail.expert.contact@unisys.com, partners@unisys.com, abuse@unisys.com</v>
    <v>16300</v>
    <v>Managed It Solutions, Enterprise Computing, Hybrid Infrastructure, Device Management, Digital Transformation, Work Services, Cloud Applications, Business Process Solution, Digital Workplace, Managed Cloud, Public Cloud, Cloud Management, Cyber Securities</v>
    <v>Unisys Corporation is an American multinational information technology (IT) services and consulting company headquartered in Blue Bell, Pennsylvania. It provides digital workplace solutions, cloud, applications, and infrastructure solutions, enterprise computing solutions, and business process solutions for organizations around the world.</v>
    <v>https://www.facebook.com/UnisysCorp/</v>
    <v>Technology Support Services, Infrastructure Services, Cloud Computing Solutions, Advanced Data Analytics, Application Services, Managed Security Services, Digital Workplace Services, End-user Computing, Systems Integration Services, Cybersecurity Services, Business Process Outsourcing, IT Consulting Services, Software Development Services, Enterprise Computing Products</v>
    <v>Unisys Corporation is an American multinational information technology (IT) services and consulting company that was founded in 1986. It is headquartered in Blue Bell, Pennsylvania and has offices worldwide. The company offers a range of services including digital workplace, cloud applications &amp; infrastructure, enterprise computing, and business process services to prominent organizations worldwide.</v>
    <v>740810, 740808, 641411, 740809, 641406</v>
    <v>Software Implementation Integration, Cloud Computing, Information Technology Consultants, Technology Customer Support Services (For others), Strategic Consultants</v>
    <v>https://www.instagram.com/unisyscorp/</v>
    <v>null</v>
    <v>6202</v>
    <v>Computer consultancy and computer facilities management services</v>
    <v>40.146790799999998</v>
    <v>https://www.linkedin.com/company/unisys</v>
    <v>-75.281467399999997</v>
    <v>IT&amp;C Services</v>
    <v>62.03, 62.02</v>
    <v>Computer facilities management activities, Computer consultancy activities</v>
    <v>541512</v>
    <v>Computer Systems Design Services</v>
    <v>541511</v>
    <v>Custom Computer Programming Services</v>
    <v>8803, 8810</v>
    <v>53</v>
    <v>+18778647972, +17186430296, +18006004015, +886227169200, +17085639065, +18009967566, +3612989000, +576015086300, +4722185400, +19493805000, +13026299343, +4684701500, +12159864011, +16516357777, +12129457249, +17024505770, +15039631807, +18008748647, +34917211382</v>
    <v>19422</v>
    <v>encarregado@unisys.com</v>
    <v>+34917211382</v>
    <v>Pennsylvania</v>
    <v>2054000000</v>
    <v>Unisys Corporation is an American multinational information technology (IT) services and consulting company headquartered in Blue Bell, Pennsylvania.</v>
    <v>TC-SI | Software &amp; IT Services</v>
    <v>TC | Technology &amp; Communications</v>
    <v>TC.1 | Technology</v>
    <v>marketing automation: qualified, javascript libraries: core-js, analytics: hotjar, ui frameworks: bootstrap, paas: azure, miscellaneous: webpack, advertising: appnexus, web frameworks: microsoft asp.net, paas: amazon web services, font scripts: google font api, security: hsts, a/b testing: contentsquare, advertising: podsights, personalisation: optimizely, cdn: amazon s3, miscellaneous: open graph, a/b testing: optimizely, personalisation: demandbase, advertising: adroll, retargeting: adroll, analytics: demandbase, cms: optimizely content management, video players: vimeo, analytics: linkedin insight tag, javascript frameworks: gsap, cookie compliance: adroll cmp system, tag managers: google tag manager, javascript libraries: jquery, analytics: facebook pixel, advertising: microsoft advertising, analytics: contentsquare, cookie compliance: trustarc, live chat: qualified, cdn: cloudflare, advertising: twitter ads, analytics: google analytics</v>
    <v>https://twitter.com/unisys</v>
    <v>12.08.2024</v>
    <v>https://www.unisys.com/</v>
    <v>unisys.com</v>
    <v>en</v>
    <v>com</v>
    <v>1986</v>
    <v>https://www.youtube.com/channel/UCVFzCw3E0iGDp-5OmR8Ddww</v>
  </rv>
  <rv s="1">
    <v>Bechtle</v>
    <v>0</v>
    <v>Bechtle</v>
    <v>9</v>
    <v>Bechtle Platz</v>
    <v/>
    <v>null</v>
    <v>Neckarsulm</v>
    <v>Bechtle, Schulungszentrum Bechtle IT-Systemhaus Düsseldorf, Bechtle Services, Bechtle Service</v>
    <v>14e8ff68-93e5-11eb-8ad6-7326edce8d21</v>
    <v>Bechtle Limited, Bechtle Group BE Public NV., Bechtle Remarketing GmbH</v>
    <v>Bechtle</v>
    <v>Public</v>
    <v>Germany</v>
    <v>DE</v>
    <v>24.11.2019</v>
    <v>datenschutz-ag@bechtle.com, ir@bechtle.com, privacy@bechtle.com, sacha.tupper@bechtle.com, sales.direct-uk@bechtle.com, presse@bechtle.com, kontakt@bechtle.com</v>
    <v>11487</v>
    <v>Cloud Implementation, IT Infrastructure, Cloud &amp; Computing IC, Backup And Recovery, Thin Client, Product Lifecycle Management, Software Asset Management, Security Software, Office Software</v>
    <v>Bechtle AG is a multinational technology company with a business model combining information technology services with the direct sale of hardware and software IT products, as well as the operation and maintenance of IT infrastructure for industrial customers and public-sector clients. The Bechtle Group is headquartered in Neckarsulm, Baden-Württemberg, and organised into multiple parent and holding companies. The company has 70 locations in german-speaking regions and trading companies in 14 European countries. A survey conducted by German industry publications Computerwoche and ChannelPartner ranks Bechtle as the largest business-to-business IT service provider by revenue in Germany in 2018.</v>
    <v>https://www.facebook.com/BechtleAG/</v>
    <v>Cloud Computing Solutions, Software Licensing Services, Application Management Services, IT Infrastructure Consulting, Technical Support Services, IT Security Services, Digital Workplace Solutions, Managed IT Services, IT System Integration, IT Procurement Services, IT Training and Education, Data Center Services, E-commerce Solutions, Enterprise Networking Solutions, IT Project Management</v>
    <v>Bechtle is a company based in Chippenham, England, United Kingdom, specializing in computer support and services. The company operates within the computer consulting industry, providing various support and consulting services to businesses.</v>
    <v>571801, 153401, 571401, 153402, 509401</v>
    <v>Retail - Electronics (Install / Repair Off Premises), Communication Equipment Installation - Residential, Retail - Electronics (Consumer / Office, No Off Premises Install/Repair), Communication Equipment Installation - Commercial, Wholesale - Electronics (Consumer incl Personal Computers)</v>
    <v>https://www.instagram.com/bechtleag/</v>
    <v>null</v>
    <v>6202</v>
    <v>Computer consultancy and computer facilities management services</v>
    <v>49.176999100000003</v>
    <v>https://www.linkedin.com/company/bechtle</v>
    <v>9.2299106745993313</v>
    <v>IT&amp;C Services</v>
    <v>62.03, 62.02</v>
    <v>Computer facilities management activities, Computer consultancy activities</v>
    <v>541512</v>
    <v>Computer Systems Design Services</v>
    <v/>
    <v/>
    <v>8803, 8810</v>
    <v>91</v>
    <v>+4971329810, +4971329811600, +4962187503280, +4971329815300, +49745793870, +4922868880, +43570040, +4971329814149, +441249467900, +4922131060100, +4934125243124, +4971329814115, +4971329813100, +492345418200, +3211809011, +441249467944, +492151455836, +441249467920, +4971329814155, +31402509000, +4921514550, +49615194700, +43570046650, +49201247140, +441249467976, +49281206750200, +41619062020, +4943570042200, +41433887200, +4971329814144, +4971329814688, +4971329814153, +4971329814702, +492317254890</v>
    <v>74172</v>
    <v>sales.direct-uk@bechtle.com</v>
    <v>+492151455836</v>
    <v>Baden-Württemberg</v>
    <v>5760251392</v>
    <v>Bechtle AG is a multinational technology company with a business model combining information technology services with the direct sale of hardware and software IT products, as well as the operation and maintenance of IT infrastructure for industrial customers and public-sector clients.</v>
    <v>TC-HW | Hardware</v>
    <v>TC | Technology &amp; Communications</v>
    <v>TC.1 | Technology</v>
    <v>javascript libraries: core-js, issue trackers: sentry, ssl/tls certificate authorities: digicert, security: friendly captcha, live chat: whatsapp business chat, javascript frameworks: react, security: hsts, miscellaneous: open graph, javascript libraries: jquery ui, ecommerce: cart functionality, tag managers: google tag manager, cookie compliance: usercentrics, javascript libraries: jquery</v>
    <v>https://twitter.com/bechtle_ag</v>
    <v>11.08.2024</v>
    <v>https://www.bechtle.com/</v>
    <v>bechtle.com</v>
    <v>en</v>
    <v>com</v>
    <v>1983</v>
    <v>https://www.youtube.com/user/BechtleAG</v>
  </rv>
  <rv s="1">
    <v>Palo Alto Networks</v>
    <v>0</v>
    <v>Palo Alto Networks</v>
    <v>9</v>
    <v>Tannery Way</v>
    <v/>
    <v>https://play.google.com/store/apps/details?id=net.androidtechvilla.edoztunnel</v>
    <v>Santa Clara</v>
    <v>Palo Alto Networks, PANW, PAN, Palo Alto Software</v>
    <v>776beb80-93e4-11eb-97db-273ba5953680</v>
    <v>Palo Alto Networks Inc., Palo Alto Networks Public Sector LLC., Palo Alto Networks Australia Pty Ltd., Palo Alto Networks Netherlands B.V.</v>
    <v>Palo Alto Networks</v>
    <v>Public</v>
    <v>United States</v>
    <v>US</v>
    <v>24.11.2019</v>
    <v>socialmedia@paloaltonetworks.com, webmaster@paloaltonetworks.com, privacy@paloaltonetworks.com, info@paloaltonetworks.com, dmca@paloaltonetworks.com, unsubscribe@paloaltonetworks.com</v>
    <v>12561</v>
    <v>Threat Intel, Cyber Security, Zero Trust, Managed Security Service, Threat Research, Threat Intelligence, Cloud Security, Detection And Response, Security Infrastructure, Security Operations, Network And Security, Cloud Access Security Broker, Cyber Securities, Cloud Security Posture Management</v>
    <v>Palo Alto Networks, Inc. is an American multinational cybersecurity company with headquarters in Santa Clara, California. Its core products are a platform that includes advanced firewalls and cloud-based offerings that extend those firewalls to cover other aspects of security. The company serves over 70,000 organizations in over 150 countries, including 85 of the Fortune 100. It is home to the Unit 42 threat research team and hosts the Ignite cybersecurity conference. In 2018, Palo Alto Networks was listed 8th in the Forbes Digital 100. In June 2018, former Google and SoftBank executive Nikesh Arora joined the company as Chairman and CEO.</v>
    <v>https://www.facebook.com/PaloAltoNetworks/</v>
    <v>Security Management Software, Cloud Security Services, Advanced Endpoint Protection, Intrusion Detection Systems, Network Security Products, Security Consulting Services, Threat Intelligence, Firewall Appliances, Zero Trust Network Access, Malware Analysis Tools, Security Operations Automation, Data Loss Prevention, Cybersecurity Solutions, VPN Services</v>
    <v>Palo Alto Networks is a global cybersecurity leader that is shaping the cloud-centric future with technology that is transforming the way people and organizations operate. Their mission is to be the cybersecurity partner of choice, protecting our digital way of life. They address the world's greatest security challenges through continuous innovation in artificial intelligence, analytics, automation, and orchestration. By delivering an integrated platform and empowering a growing ecosystem of partners, they are at the forefront of protecting tens of thousands of organizations across clouds, networks, and mobile devices. Their vision is to create a world where every day is safer and more secure than ever before.</v>
    <v>641411, 740301, 891801, 153401, 173101</v>
    <v>Information Technology Consultants, Security / Detective / Patrol Services, Software Developers (Pre-Packaged), Communication Equipment Installation - Residential, Electrical Contractors - Residential</v>
    <v>null</v>
    <v>null</v>
    <v>6202</v>
    <v>Computer consultancy and computer facilities management services</v>
    <v>37.384142699999998</v>
    <v>https://www.linkedin.com/company/palo-alto-networks</v>
    <v>-121.9822293</v>
    <v>IT&amp;C Services</v>
    <v>62.03, 62.02</v>
    <v>Computer facilities management activities, Computer consultancy activities</v>
    <v>541512</v>
    <v>Computer Systems Design Services</v>
    <v>541511</v>
    <v>Custom Computer Programming Services</v>
    <v>8803, 8810</v>
    <v>44</v>
    <v>+18008440412, +864006399205, +14084921950, +442081641480, +31208881883, +6569838730, +97144206332, +864009911194, +81362058061, +18663204788, +6421484656, +306983000380, +31208084600, +33170832200, +18008500011, +31205643131, +3233037697, +60322806982, +31202993130, +442037433660, +18336736176, +18004410624, +14087534001, +14087534000, +815017900200, +14087387799, +18664864842, +97239786844, +18668989087, +97440206647, +18887045196, +8225684353, +6531585600, +64210500890, +442070722520, +886227239853, +97440206006</v>
    <v>95054</v>
    <v>socialmedia@paloaltonetworks.com</v>
    <v>+14084921950</v>
    <v>California</v>
    <v>5500000256</v>
    <v>Palo Alto Networks, Inc. is an American multinational cybersecurity company with headquarters in Santa Clara, California.</v>
    <v>TC-SI | Software &amp; IT Services</v>
    <v>TC | Technology &amp; Communications</v>
    <v>TC.1 | Technology</v>
    <v>analytics: adobe analytics, analytics: soasta mpulse, javascript libraries: core-js, cms: adobe experience manager, javascript libraries: jquery ui - 1.11.4, reverse proxy: envoy, analytics: facebook custom audiences, javascript libraries: twitter typeahead.js, miscellaneous: popper, rum: akamai mpulse, documentation tools: demandbase, javascript libraries: swiper, security: recaptcha, customer data platform: adobe experience platform identity service, video players: videojs, ssl/tls certificate authorities: digicert, rum: boomerang, tag managers: adobe experience platform launch, advertising: demandbase, web frameworks: microsoft asp.net, cdn: akamai, tag managers: ensighten tag management, miscellaneous: onetrust, security: hsts, web frameworks: bootstrap - 12567, video players: youtube, javascript graphics: particles.js, performance: lozad.js, javascript libraries: lozad.js, live chat: drift, personalisation: coveo, video players: brightcove, widgets: facebook, javascript libraries: select2, retargeting: facebook custom audiences, miscellaneous: optanon - \1[^]*optanon\.css, miscellaneous: open graph, captchas: recaptcha, ui frameworks: bootstrap - 12567, cookie compliance: onetrust, javascript frameworks: jquery ui - 1.11.4, tag managers: adobe dynamic tag management, marketing automation: marketo, paas: demandbase, web servers: apache, operating systems: windows server, seo tool: facebook friendly, web servers: apache http server, web servers: iis, a/b testing: omniture adobe test and target, javascript libraries: boomerang, javascript libraries: jquery, retargeting: facebook, analytics: facebook pixel, javascript frameworks: select2, advertising: microsoft advertising, web mail: marketo mail, tag managers: ensighten, javascript frameworks: twitter typeahead.js, seo tool: twitter friendly, search engines: coveo, advertising: twitter ads, analytics: lucky orange, javascript frameworks: jquery, analytics: google analytics, programming languages: java</v>
    <v>https://twitter.com/PaloAltoNtwks</v>
    <v>11.08.2024</v>
    <v>https://www.paloaltonetworks.com/</v>
    <v>paloaltonetworks.com</v>
    <v>en</v>
    <v>com</v>
    <v>2005</v>
    <v>https://www.youtube.com/user/paloaltonetworks</v>
  </rv>
  <rv s="1">
    <v>RELX</v>
    <v>0</v>
    <v>RELX</v>
    <v>9</v>
    <v>Strand</v>
    <v/>
    <v>null</v>
    <v>London</v>
    <v>Relx, RELX Group, Reed Elsevier, Reed Elsevier United Kingdom</v>
    <v>9b221227-93e4-11eb-b5f6-816dd10ac7b0</v>
    <v>RELX PLC., RELX Group plc., RELX NV., RELX Group N.V.</v>
    <v>RELX</v>
    <v>Public</v>
    <v>United Kingdom</v>
    <v>GB</v>
    <v>23.11.2019</v>
    <v>press.office@relx.com, info@sdgresources.relx.com, privacy.policy@relx.com, london@relx.com</v>
    <v>35700</v>
    <v>The Rule Of Law, Legal Professionals, Investor Overview, Key Financials, Business Analytics, Investor Presentations, Trade Books, Share Trading, IT Operations, Debt Investors, Sustainable Development, Share Price, Recent Media Coverage, Legal Practices</v>
    <v>RELX plc (pronounced "Rel-ex") is a British multinational information and analytics company headquartered in London, England. Its businesses provide scientific, technical and medical information and analytics; legal information and analytics; decision-making tools; and organise exhibitions. It operates in 40 countries and serves customers in over 180 nations. It was previously known as Reed Elsevier, and came into being in 1993 as a result of the merger of Reed International, a British trade book and magazine publisher, and Elsevier, a Netherlands-based scientific publisher. The company is publicly listed, with shares traded on the London Stock Exchange, Amsterdam Stock Exchange and New York Stock Exchange (ticker symbols: London: REL, Amsterdam: REN, New York: RELX). The company is one of the constituents of the FTSE 100 Index, Financial Times Global 500 and Euronext 100 Index.</v>
    <v>https://facebook.com/relx-group-925220510920685</v>
    <v>Data Analytics, Academic Journals, Business Information Services, Exhibition Organizing, Technology-enabled Services, Risk Management Solutions, Professional Information Solutions, Decision-making Analytics, Medical Publications, Scientific Publishing, Legal Research Tools</v>
    <v>RELX is a global provider of information-based analytics and decision tools for professional and business customers. The company's purpose is to benefit society by developing products that help researchers advance scientific knowledge, doctors and nurses improve the lives of patients, lawyers promote the rule of law and achieve justice and fair results for their clients, businesses and governments prevent fraud, consumers access financial services and get fair prices on insurance, and customers learn about markets and complete transactions. RELX's products and services shed light on some of the most pressing global issues, and the RELX SDG Resource Centre aids researchers and the public by giving them access to critical content that informs understanding about the Sustainable Development Goals.</v>
    <v>641405, 641406, 641401, 641411, 740801</v>
    <v>Marketing Consultants, Strategic Consultants, Management Consultants, Information Technology Consultants, Business Services - Not Otherwise Classified</v>
    <v>https://www.instagram.com/relxhq/</v>
    <v>null</v>
    <v>6202</v>
    <v>Computer consultancy and computer facilities management services</v>
    <v>51.5077797</v>
    <v>https://www.linkedin.com/company/relx-group</v>
    <v>-0.1265405</v>
    <v>IT&amp;C Services</v>
    <v>62.03, 62.02</v>
    <v>Computer facilities management activities, Computer consultancy activities</v>
    <v>541512</v>
    <v>Computer Systems Design Services</v>
    <v/>
    <v/>
    <v>8803, 8810</v>
    <v>2</v>
    <v>+447920536160, +31204852222, +19084640984, +12123098100, +16786945294, +447500992819, +19378656800, +19085000397, +442084395533, +18002279597, +447393242466, +442071665500, +442086528018, +16786946993, +16786946032, +442089107171</v>
    <v>WC2N 5JR</v>
    <v>london@relx.com</v>
    <v>+19084640984</v>
    <v>England</v>
    <v>10347418624</v>
    <v>RELX plc (pronounced "Rel-ex") is a British multinational information and analytics company headquartered in London, England.</v>
    <v>HC-MS | Medical Equipment &amp; Supplies</v>
    <v>HC | Health Care</v>
    <v>HC.4 | Medical Technology</v>
    <v>load balancers: amazon alb, web frameworks: microsoft asp.net, paas: amazon web services, font scripts: google font api, security: hsts, font scripts: font awesome - 4.3.0, cdn: google hosted libraries, miscellaneous: open graph, tag managers: google tag manager, javascript libraries: jquery - 1.8.3, analytics: leadfeeder, javascript libraries: jquery ui - 1.10.0</v>
    <v>https://twitter.com/RELXHQ</v>
    <v>11.08.2024</v>
    <v>http://www.relx.com/</v>
    <v>relx.com</v>
    <v>en</v>
    <v>com</v>
    <v>1993</v>
    <v>https://www.youtube.com/c/RELXvideo</v>
  </rv>
  <rv s="1">
    <v>CDW</v>
    <v>0</v>
    <v>CDW</v>
    <v>9</v>
    <v>Milwaukee Avenue</v>
    <v/>
    <v>null</v>
    <v>Vernon Hills</v>
    <v>CDW</v>
    <v>13bd2995-93e5-11eb-8859-29e7c34dee35</v>
    <v>CDW Corporation, CDW LLC.</v>
    <v>CDW</v>
    <v>Public</v>
    <v>United States</v>
    <v>US</v>
    <v>24.11.2019</v>
    <v>customercare@cdw.com, marketing@uk.cdw.com, personaldatainquiry@cdw.com</v>
    <v>13900</v>
    <v>Network Devices, IT Infrastructure, Data Centers, Collaboration Solutions, Digital Workspace, Workstations, Network Storage, Wireless Access Points, Kvm Switches, IT Solutions, Microsoft Azure, Cloud Management, Data &amp; Analytics</v>
    <v>CDW Corporation, headquartered in Lincolnshire, Illinois, is a provider of technology products and services for business, government and education. The company has a secondary division known as CDW-G, devoted solely to United States governmental entities, such as K-12 schools, universities, non-profit healthcare organizations, State &amp; Local and the Federal government.</v>
    <v>https://www.facebook.com/CDWCorporation/</v>
    <v>Healthcare Technology Solutions, Enterprise Software Solutions, Technology Support Services, Network and Communication Solutions, Technology Solutions Provider, Government IT Contractor, Cloud Computing Services, Computer Hardware Supplier, IT Consulting Services, IT Products Reseller, Cybersecurity Solutions, Data Center Services, Corporate IT Services, Education Technology Services</v>
    <v>CDW Corporation, headquartered in Lincolnshire, Illinois, is a technology products and services provider for business, government, and education. The company also has a secondary division called Cdw-G, which focuses on serving United States governmental entities such as K-12 schools, universities, non-profit healthcare organizations, State &amp; Local, and the Federal government.</v>
    <v>525101, 173103, 525201, 740811, 891801</v>
    <v>Retail - Hardware (No Work Off Premises, No Firearms / Ammunition / Explosives), Burglar / Fire Alarm Installation (No Monitoring), Retail - Hardware (No Work Off Premises, Incl. Firearms / Ammunition / Explosives), Hardware Implementation Integration, Software Developers (Pre-Packaged)</v>
    <v>https://instagram.com/cdwcareers</v>
    <v>null</v>
    <v>6202</v>
    <v>Computer consultancy and computer facilities management services</v>
    <v>42.227567700000002</v>
    <v>https://www.linkedin.com/company/cdw</v>
    <v>-87.940822550000007</v>
    <v>IT&amp;C Services</v>
    <v>62.03, 62.02</v>
    <v>Computer facilities management activities, Computer consultancy activities</v>
    <v>541512</v>
    <v>Computer Systems Design Services</v>
    <v>541519</v>
    <v>Other Computer Related Services</v>
    <v>8803, 8810</v>
    <v>28</v>
    <v>+18882397270, +15035983928, +18473716090, +18008004239, +18474656000</v>
    <v>60061</v>
    <v>customercare@cdw.com</v>
    <v>+18008004239</v>
    <v>Illinois</v>
    <v>20820000768</v>
    <v>CDW Corporation, headquartered in Lincolnshire, Illinois, is a provider of technology products and services for business, government and education.</v>
    <v>TC-HW | Hardware</v>
    <v>TC | Technology &amp; Communications</v>
    <v>TC.1 | Technology</v>
    <v>javascript libraries: lodash, analytics: adobe analytics, cms: adobe experience manager, analytics: google ads conversion tracking, rum: akamai mpulse, advertising: simpli.fi, customer data platform: adobe experience platform identity service, rum: boomerang, paas: amazon web services, digital asset management: adobe dynamic media classic, tag managers: tealium, cdn: akamai, security: hsts, advertising: doubleclick floodlight, cdn: amazon s3, email: bluecore, miscellaneous: open graph, customer data platform: tealium, cookie compliance: onetrust, marketing automation: bluecore, advertising: google ads, javascript libraries: boomerang, javascript libraries: jquery, security: akamai bot manager, programming languages: java</v>
    <v>https://twitter.com/CDWCorp</v>
    <v>11.08.2024</v>
    <v>https://www.cdw.com/</v>
    <v>cdw.com</v>
    <v>en</v>
    <v>com</v>
    <v>1984</v>
    <v>https://www.youtube.com/user/CDWPeopleWhoGetIT</v>
  </rv>
  <rv s="1">
    <v>Workday</v>
    <v>0</v>
    <v>Workday</v>
    <v>9</v>
    <v>Stoneridge Mall Road</v>
    <v/>
    <v>null</v>
    <v>Pleasanton</v>
    <v>Workday, Workday Aus, Workday Australia</v>
    <v>bd54cd11-93e4-11eb-9937-4fab995bf8ff</v>
    <v>Workday Inc., Workday Limited., Workday India Private Limited, Workday Australia Pty Ltd., Workday Asia Pacific Ltd., Workday UK Limited, Workday Co. Ltd.</v>
    <v>Workday</v>
    <v>Public</v>
    <v>United States</v>
    <v>US</v>
    <v>24.11.2019</v>
    <v>media@workday.com</v>
    <v>17700</v>
    <v>Professional Services Automation, Student Management, Spend Management, Enterprise Resource Planning, Financial Management, Workday Adaptive Planning, Workday Services, Human Capital Management</v>
    <v>Workday, Inc., is an American on‑demand (cloud-based) financial management, human capital management and Student information system software vendor. Workday was founded by David Duffield, founder and former CEO of ERP company PeopleSoft, along with former PeopleSoft chief strategist Aneel Bhusri, following Oracle's acquisition of PeopleSoft in 2005. In October 2012, Workday launched a successful IPO (initial public offering) that valued the company at $9.5 billion. Competitors of Workday include SAP Successfactors, Ceridian and Oracle.</v>
    <v>https://www.facebook.com/workday/</v>
    <v>Professional Services Automation, Software as A Service, Talent Management Systems, Higher Education Software, Expense Management Systems, HR Software Solutions, Payroll System Services, Enterprise Software Provider, Workforce Planning Tools, Cloud-based Applications, Business Planning Cloud, Financial Management Solutions, Performance Management Software, Human Capital Management, Data Analysis Software</v>
    <v>Workday is a leading provider of enterprise cloud applications for finance and human resources, offering financial management, HR planning, spend management, and analytics solutions that are built with artificial intelligence (AI) and machine learning to help organizations manage their most important assets - their people and money. The Workday platform is used by over 10,000 organizations worldwide, ranging from medium-sized businesses to Fortune 500 companies, and is deployed in more than 175 countries with a user interface in over 35 languages. Workday's financial management solutions help companies manage costs, improve performance, and make smarter decisions, while its HR solutions empower people and adapt the workforce to future working conditions.</v>
    <v>891802, 740810, 740808, 641411, 641401</v>
    <v>Software Developers (Custom), Software Implementation Integration, Cloud Computing, Information Technology Consultants, Management Consultants</v>
    <v>https://www.instagram.com/workday/</v>
    <v>null</v>
    <v>6201</v>
    <v>Computer programming activities</v>
    <v>37.698496400000003</v>
    <v>https://www.linkedin.com/company/workday</v>
    <v>-121.92682430000001</v>
    <v>IT&amp;C Services</v>
    <v>62.01</v>
    <v>Computer programming activities</v>
    <v>541511</v>
    <v>Custom Computer Programming Services</v>
    <v>541512</v>
    <v>Computer Systems Design Services</v>
    <v>8810</v>
    <v>67</v>
    <v>+441189087900, +358942451052, +6568000602, +18009675329, +33173000901, +33173000900, +3215797300, +35312419900, +19259519000, +31208081836, +442071506200, +6620177105, +43120511601099, +41435080294, +41438839466, +46844683300, +18779675329, +41435085593, +6568000600, +442033182336, +85223595600, +27105002224, +4723961003, +498921093215, +4528104540, +46844680007, +6499807101, +6499807100, +18887131704, +35314200700, +4989120895150, +4989550565000, +33184883444, +60330995992, +31207086000, +61299648100, +4312531734, +31207086001, +35314200701, +442071550401, +390294757421</v>
    <v>94588</v>
    <v>media@workday.com</v>
    <v>+18779675329</v>
    <v>California</v>
    <v>6216000000</v>
    <v>Workday, Inc., is an American on‑demand (cloud-based) financial management, human capital management and Student information system software vendor.</v>
    <v>TC-SI | Software &amp; IT Services</v>
    <v>TC | Technology &amp; Communications</v>
    <v>TC.1 | Technology</v>
    <v>ssl/tls certificate authorities: aws certificate manager, cms: adobe experience manager, analytics: google ads conversion tracking, miscellaneous: webpack, web servers: workday, paas: amazon web services, javascript frameworks: react, security: hsts, analytics: piwik, miscellaneous: module federation, video players: brightcove, tag managers: adobe dynamic tag management, web servers: apache, seo tool: facebook friendly, analytics: matomo, advertising: google ads, web servers: apache http server, miscellaneous: amazon s3, javascript libraries: jquery, analytics: sitecatalyst, seo tool: twitter friendly, javascript frameworks: mustache - 2.3.0, cdn: amazon cloudfront, javascript frameworks: jquery, programming languages: java</v>
    <v>https://twitter.com/Workday</v>
    <v>11.08.2024</v>
    <v>http://www.workday.com/</v>
    <v>workday.com</v>
    <v>en</v>
    <v>com</v>
    <v>2005</v>
    <v>https://www.youtube.com/user/workdayvideo</v>
  </rv>
  <rv s="1">
    <v>CGI</v>
    <v>0</v>
    <v>CGI</v>
    <v>9</v>
    <v>McGill College Avenue</v>
    <v/>
    <v>null</v>
    <v>Montreal</v>
    <v>CGI, CGI Group</v>
    <v>7c63e482-93e4-11eb-8859-29e7c34dee35</v>
    <v>CGI Inc., CGI Arnhem B.V., CGI Group Inc.</v>
    <v>CGI</v>
    <v>Public</v>
    <v>Canada</v>
    <v>CA</v>
    <v>24.11.2019</v>
    <v>privacy@cgi.com, web@cgi.com</v>
    <v>88500</v>
    <v>System Integration, Business Process Service, Banking &amp; Capital Markets, Partner Ecosystem, Digital Transformation, IT Consulting Services, Business Consultancies</v>
    <v>CGI Inc. is a Canadian multinational information technology consulting and systems integration company headquartered in Montreal, Quebec, Canada. CGI has a market value of $21.8 billion, making it one of the top 30 companies in Canada. The company went public in 1986 with a primary listing on the Toronto Stock Exchange. CGI is also a constituent of the S&amp;P/TSX 60 and has a secondary listing on the New York Stock Exchange. As of 2022 CGI is based in forty countries with around 400 offices and employs approximately 88,000 people. Services provided by CGI as of 2018 include application services, business consulting, business process services, IT infrastructure services, IT outsourcing services, and systems integration services, among others. CGI has customers in a wide array of industries and markets, with many in financial services.</v>
    <v>https://www.facebook.com/cgigroup/</v>
    <v>Financial Services Technology, Outsourcing Services, Healthcare IT Solutions, Infrastructure Services, Application Services, Digital Transformation, Managed IT Services, IT Consulting Services, Systems Integration, Intellectual Property-based Services, Cybersecurity Solutions, Business Process Services, Government Services, Environmental Sustainability</v>
    <v>CGI Inc. (formerly known as Consultants to Government and Industry Incorporated) is a Canadian multinational information technology consulting and systems integration company. It is headquartered in Montreal, Quebec, Canada and is listed on the Toronto Stock Exchange. The company offers a range of services including application services, business consulting, business process services, IT infrastructure services, and IT outsourcing services. CGI operates in forty countries with approximately 400 offices and employs approximately 88,000 people.</v>
    <v>740810, 641411, 740808, 891802, 641401</v>
    <v>Software Implementation Integration, Information Technology Consultants, Cloud Computing, Software Developers (Custom), Management Consultants</v>
    <v>https://instagram.com/cgideutschland</v>
    <v>null</v>
    <v>6202</v>
    <v>Computer consultancy and computer facilities management services</v>
    <v>45.50244140625</v>
    <v>https://www.linkedin.com/company/cgi</v>
    <v>-73.572265625</v>
    <v>IT&amp;C Services</v>
    <v>62.03, 62.02</v>
    <v>Computer facilities management activities, Computer consultancy activities</v>
    <v>541512</v>
    <v>Computer Systems Design Services</v>
    <v/>
    <v/>
    <v>8803, 8810</v>
    <v>225</v>
    <v>+3726649100, +61297378000, +918066421200, +4544784000, +33388553381, +61290217000, +60323867999, +912266088000, +60323868600, +212529014197, +212538043100, +212532040520, +918041940000, +212538043101, +918041943666, +420601691700, +442076379111, +212529009888, +61228015924, +61228015470</v>
    <v>H3A 1Z4</v>
    <v>privacy@cgi.com</v>
    <v>+442076379111</v>
    <v>Quebec</v>
    <v>334141568</v>
    <v>CGI Inc. is a Canadian multinational information technology consulting and systems integration company headquartered in Montreal, Quebec, Canada.</v>
    <v>TC-SI | Software &amp; IT Services</v>
    <v>TC | Technology &amp; Communications</v>
    <v>TC.1 | Technology</v>
    <v>analytics: akamai mpulse, analytics: soasta mpulse, advertising: linkedin ads, issue trackers: new relic, rum: akamai mpulse, miscellaneous: webpack, rum: boomerang, security: basic, rum: new relic, cdn: cdnjs, miscellaneous: pwa, cdn: akamai, font scripts: google font api, cache tools: varnish, security: hsts, video players: youtube, miscellaneous: module federation, web application frameworks: addtoany, widgets: addtoany, analytics: hubspot analytics, font scripts: font awesome, javascript libraries: jquery ui, web servers: apache, seo tool: facebook friendly, cms: drupal, analytics: linkedin insight tag, cdn: bunny, cms: drupal - 9, caching: varnish, tag managers: google tag manager, javascript libraries: boomerang, javascript libraries: jquery, dev tools: new relic, seo tool: twitter friendly, cdn: cloudflare, programming languages: php, analytics: new relic, analytics: google analytics, font scripts: bunny fonts</v>
    <v>https://twitter.com/cgi_global</v>
    <v>11.08.2024</v>
    <v>https://www.cgi.com/en</v>
    <v>cgi.com</v>
    <v>en</v>
    <v>com</v>
    <v>1976</v>
    <v>https://www.youtube.com/channel/UCLEgDiEEhnqzIhKgBbDkOTw</v>
  </rv>
  <rv s="1">
    <v>IQVIA</v>
    <v>0</v>
    <v>IQVIA</v>
    <v>9</v>
    <v>Emperor Boulevard</v>
    <v/>
    <v>null</v>
    <v>Durham</v>
    <v>IQVIA, Quintiles, OneKey, QuintilesIMS</v>
    <v>26661431-93e5-11eb-b89f-536884b3e7dd</v>
    <v>IQVIA Holdings Inc., IQVIA Institute, Quintiles and IMS Health Inc.</v>
    <v>IQVIA</v>
    <v>Public</v>
    <v>United States</v>
    <v>US</v>
    <v>24.11.2019</v>
    <v>business.ethics@iqvia.com</v>
    <v>79000</v>
    <v>Trial Management, Medical Affairs, Real-World Evidence, Therapeutic Expertise, Research and Development, Therapeutic Area, Health Care, Life Sciences, Clinical Development, Life Sciences &amp; Pharmaceutical</v>
    <v>IQVIA, formerly Quintiles and IMS Health, Inc., is an American multinational company serving the combined industries of health information technology and clinical research. IQVIA is a provider of biopharmaceutical development and commercial outsourcing services, focused primarily on Phase I-IV clinical trials and associated laboratory and analytical services, including consulting services. It has a network of more than 88,000 employees in more than 100 countries and a market capitalization of $49 Billion as of August 2021. As of 2017, IQVIA was reported to be one of the world's largest contract research organizations.</v>
    <v>https://www.facebook.com/IQVIA/</v>
    <v>Biotechnology Research, Clinical Trial Services, Regulatory Consulting, Pharmacovigilance Solutions, Therapeutic Expertise, Real-world Evidence Solutions, Laboratory Services, Commercial Outsourcing Services, Technology-enabled Services, Healthcare Policy Consulting, Medical Device Studies, Patient Recruitment Services, Market Access Strategies, Pharmaceutical Consulting, Healthcare Data Analytics</v>
    <v>IQVIA (Nyse:Iqv) is a global leader in providing advanced analytics, technology solutions, and clinical research services to the life sciences industry. With approximately 86,000 employees and operations in over 100 countries, IQVIA offers intelligent connections across all aspects of healthcare through its analytics, transformative technology, big data resources, and extensive domain expertise. Their Connected Intelligence delivers powerful insights with speed and agility, enabling customers to accelerate the clinical development and commercialization of innovative medical treatments that improve healthcare outcomes for patients. Iqvionia is committed to protecting individual patient privacy and uses a wide variety of privacy-enhancing technologies and safeguards to generate and analyze information on a scale that helps healthcare stakeholders identify disease patterns and correlate with the precise treatment path and therapy needed for better outcomes.</v>
    <v>808201, 808001, 808101, 891601, 808401</v>
    <v>Medical Laboratories (Research), Medical / Health Services - Not Otherwise Classified, Medical Laboratories (Analysis), Engineers, Health Societies (Red Cross / Cancer Society / War Amps / Etc)</v>
    <v>https://www.instagram.com/iqvia/</v>
    <v>null</v>
    <v>7210</v>
    <v>Research and experimental development on natural sciences and engineering</v>
    <v>35.88077955</v>
    <v>https://www.linkedin.com/company/iqvia</v>
    <v>-78.840596740778011</v>
    <v>IT&amp;C Services</v>
    <v>72.19, 72.11</v>
    <v>Other research and experimental development on natural sciences and engineering, Research and experimental development on biotechnology</v>
    <v>541715</v>
    <v>Research and Development in the Physical, Engineering, and Life Sciences (except Nanotechnology and Biotechnology)</v>
    <v/>
    <v/>
    <v/>
    <v>83</v>
    <v>+19199982000, +18777901991, +12034484600, +6569629100, +15144286000, +18662674479, +14806152762, +19197803221, +19733163828, +19058165000</v>
    <v>27703</v>
    <v>nick.childs@iqvia.com</v>
    <v>+19058165000</v>
    <v>North Carolina</v>
    <v>13870000128</v>
    <v>IQVIA, formerly Quintiles and IMS Health, Inc., is an American multinational company serving the combined industries of health information technology and clinical research.</v>
    <v>HC-BP | Biotechnology &amp; Pharmaceuticals</v>
    <v>HC | Health Care</v>
    <v>HC.1 | Biotechnology &amp; Pharmaceuticals</v>
    <v>javascript libraries: lodash, javascript libraries: core-js, web servers: iis - 10.0, javascript libraries: aos, cdn: unpkg, cms: sitecore, performance: priority hints, javascript libraries: swiper, web frameworks: microsoft asp.net, analytics: vwo, web frameworks: microsoft asp.net - 4.0.30319, cdn: cdnjs, a/b testing: vwo, font scripts: google font api, javascript frameworks: modernizr - 2.8.3, personalisation: coveo, video players: brightcove, javascript libraries: modernizr - 2.8.3, javascript libraries: select2, cdn: google hosted libraries, miscellaneous: open graph, cookie compliance: onetrust, cdn: jsdelivr, font scripts: font awesome, javascript libraries: jquery ui, operating systems: windows server, seo tool: facebook friendly, web servers: iis, tag managers: google tag manager, javascript libraries: jquery, cdn: cloudflare, search engines: coveo, analytics: google analytics</v>
    <v>https://twitter.com/IQVIA_global</v>
    <v>11.08.2024</v>
    <v>https://www.iqvia.com/</v>
    <v>iqvia.com</v>
    <v>en</v>
    <v>com</v>
    <v>1982</v>
    <v>null</v>
  </rv>
  <rv s="1">
    <v>Juniper Networks</v>
    <v>0</v>
    <v>Juniper Networks</v>
    <v>9</v>
    <v>Innovation Way</v>
    <v/>
    <v>null</v>
    <v>Sunnyvale</v>
    <v>Juniper Networks, Juniper, Juniper Partners</v>
    <v>c0d0d476-93e4-11eb-8859-29e7c34dee35</v>
    <v>Juniper Networks Inc., Juniper Networks UK Limited</v>
    <v>Juniper Networks</v>
    <v>Public</v>
    <v>United States</v>
    <v>US</v>
    <v>24.11.2019</v>
    <v>trademark@juniper.net, legal-asset-review@juniper.net, trademarks@juniper.net, legal-contracts-admin@juniper.net</v>
    <v>10901</v>
    <v>Cloud Architecture, Zero Trust, Juniper Networks, Data Centers, Ransomware, Next Generation Firewalls, Managed IT Services, Cloud Networking, Managed Network Service</v>
    <v>Juniper Networks, Inc. is an American multinational corporation headquartered in Sunnyvale, California. The company develops and markets networking products, including routers, switches, network management software, network security products, and software-defined networking technology. The company was founded in 1996 by Pradeep Sindhu, with Scott Kriens as the first CEO, who remained until September 2008. Kriens has been credited with much of Juniper's early market success. It received several rounds of funding from venture capitalists and telecommunications companies before going public in 1999. Juniper grew to $673 million in annual revenues by 2000. By 2001 it had a 37% share of the core routers market, challenging Cisco's once-dominant market-share. It grew to $4 billion in revenues by 2004 and $4.63 billion in 2014. Juniper appointed Kevin Johnson as CEO in 2008, Shaygan Kheradpir in 2013 and Rami Rahim in 2014.</v>
    <v>https://www.facebook.com/JuniperNetworks/</v>
    <v>Networking Hardware Provider, Cloud Networking Solutions, Software-defined Networking, Data Center Networking, Wired/wireless Equipment, Network Security Products, Technical Support Services, Wireless LAN Infrastructure, Routers and Switches, Network Edge Services, IT Consulting Services, Network Access Control, Ai-driven Insight Tools, Network Management Software</v>
    <v>Juniper Networks is a company that aims to enhance the networking experience for various sectors, including devices, data centers, consumers, and cloud providers.</v>
    <v>740808, 740809, 740810, 153402, 153401</v>
    <v>Cloud Computing, Technology Customer Support Services (For others), Software Implementation Integration, Communication Equipment Installation - Commercial, Communication Equipment Installation - Residential</v>
    <v>https://www.instagram.com/junipernetworks/</v>
    <v>null</v>
    <v>6202</v>
    <v>Computer consultancy and computer facilities management services</v>
    <v>37.407451399999999</v>
    <v>https://www.linkedin.com/company/juniper-networks</v>
    <v>-122.02949858216223</v>
    <v>IT&amp;C Services</v>
    <v>62.03, 62.02</v>
    <v>Computer facilities management activities, Computer consultancy activities</v>
    <v>541512</v>
    <v>Computer Systems Design Services</v>
    <v>518210</v>
    <v>Computing Infrastructure Providers, Data Processing, Web Hosting, and Related Services</v>
    <v>8803, 8810</v>
    <v>53</v>
    <v>+18885864737, +14089362264, +14087470970, +14087452000, +18662986428, +18883145822</v>
    <v>94089</v>
    <v>legal-contracts-admin@juniper.net</v>
    <v>+18662986428</v>
    <v>California</v>
    <v>5299999744</v>
    <v>Juniper Networks, Inc. is an American multinational corporation headquartered in Sunnyvale, California.</v>
    <v>TC-SI | Software &amp; IT Services</v>
    <v>TC | Technology &amp; Communications</v>
    <v>TC.1 | Technology</v>
    <v>analytics: adobe analytics, javascript libraries: core-js, cms: adobe experience manager, javascript frameworks: adobe client data layer, ui frameworks: bootstrap, cdn: unpkg, operating systems: unix, customer data platform: adobe experience platform identity service, ssl/tls certificate authorities: digicert, tag managers: adobe experience platform launch, javascript libraries: lazysizes, security: hsts, crm: salesforce, video players: youtube, live chat: salesforce service cloud, crm: salesforce service cloud, miscellaneous: open graph, personalisation: adobe target, web servers: apache http server, web server extensions: openssl, javascript libraries: jquery, a/b testing: adobe target, marketing automation: eloqua, cookie compliance: trustarc, performance: lazysizes, programming languages: java</v>
    <v>https://twitter.com/JuniperNetworks</v>
    <v>11.08.2024</v>
    <v>https://www.juniper.net/</v>
    <v>juniper.net</v>
    <v>en</v>
    <v>net</v>
    <v>1996</v>
    <v>https://www.youtube.com/user/JuniperNetworks</v>
  </rv>
  <rv s="1">
    <v>Cisco</v>
    <v>0</v>
    <v>Cisco</v>
    <v>9</v>
    <v>West Tasman Drive</v>
    <v/>
    <v>null</v>
    <v>ˌseən Hoʊˈzeɪ</v>
    <v>Cisco, Cisco Systems, Cisco Partners</v>
    <v>908390a5-93e4-11eb-b5f6-816dd10ac7b0</v>
    <v>Cisco Systems Inc., Cisco Trust, Cisco Systems Capital Corporation, Cisco SAE.</v>
    <v>Cisco</v>
    <v>Public</v>
    <v>United States</v>
    <v>US</v>
    <v>23.11.2019</v>
    <v>dmcaagent@cisco.com</v>
    <v>83300</v>
    <v>Secure Access Service Edge, Networking Software, Zero Trust, Hybrid Clouds, Cloud-Managed Networking, Home Networking, Small Business Solutions, Wireless And Networking, Cyber Security Solution, Switching &amp; Routing, Ip Security, Software Defined Networks, Network And Security, Cloud Management, Cisco Security, Optical Networks</v>
    <v>Cisco Systems, Inc., commonly known as Cisco, is an American-based multinational digital communications technology conglomerate corporation headquartered in San Jose, California. Cisco develops, manufactures, and sells networking hardware, software, telecommunications equipment and other high-technology services and products. Cisco specializes in specific tech markets, such as the Internet of Things (IoT), domain security, videoconferencing, and energy management with leading products including Webex, OpenDNS, Jabber, Duo Security, and Jasper. Cisco is one of the largest technology companies in the world ranking 74 on the Fortune 100 with over $51 billion in revenue and nearly 80,000 employees. Cisco Systems was founded in December 1984 by Leonard Bosack and Sandy Lerner, two Stanford University computer scientists who had been instrumental in connecting computers at Stanford. They pioneered the concept of a local area network (LAN) being used to connect distant computers over a multiprotocol router system. By the time the company went public in 1990, Cisco had a market capitalization of $224 million; by the end of the dot-com bubble in the year 2000, this had increased to $500 billion, surpassing Microsoft as the world's most valuable company. As of December 2021, Cisco had a market capitalization of around $267 billion.</v>
    <v>https://www.facebook.com/Cisco/</v>
    <v>Networking Hardware Provider, Service Provider Networking, Wireless Technology Services, Telecommunications Equipment, Optical Networking Components, Network Security Products, Data Center Infrastructure, Technical Support Services, Internet of Things Technology, Network Management Applications, Cloud Computing Services, Networking Software Solutions, Network Access Control, Enterprise Networking Systems</v>
    <v>Cisco is a global technology leader that provides software, network, security, and computing solutions to help customers reimagine their applications, power hybrid work, secure their enterprise, transform their infrastructure, and meet sustainability goals. The company offers a range of services, including Cisco Certified Remanufactured Equipment (Ccer), cloud-based security service edge (SSE) solution, and Cisco Intersight, which provides application intelligence across the technology stack and monitors application performance in multicloud environments. Cisco's purpose is to power an inclusive future for all by providing simple, flexible, and effective cybersecurity solutions, such as Cisco Umbrella, which protects mobile users, improves incident response, exposes Shadow IT, and unifies threat enforcement to protect users everywhere. The organization is also responsible for protecting the integrity of business amidst unpredictable threats or changes in technology.</v>
    <v>641411, 740808, 740810, 740809, 641406</v>
    <v>Information Technology Consultants, Cloud Computing, Software Implementation Integration, Technology Customer Support Services (For others), Strategic Consultants</v>
    <v>https://www.instagram.com/cisco/</v>
    <v>null</v>
    <v>6209</v>
    <v>Other information technology and computer service activities</v>
    <v>37.409569400000002</v>
    <v>https://www.linkedin.com/company/cisco</v>
    <v>-121.95165671227188</v>
    <v>IT&amp;C Services</v>
    <v>62.09</v>
    <v>Other information technology and computer service activities</v>
    <v>541519</v>
    <v>Other Computer Related Services</v>
    <v/>
    <v/>
    <v>8810</v>
    <v>215</v>
    <v>+18337742726, +18005532447, +18005536387, +14089062726, +18666061866</v>
    <v>95134</v>
    <v>dmcaagent@cisco.com</v>
    <v>+18005536387</v>
    <v>California</v>
    <v>51560001536</v>
    <v>Cisco Systems, Inc., commonly known as Cisco, is an American-based multinational digital communications technology conglomerate corporation headquartered in San Jose, California.</v>
    <v>TC-SI | Software &amp; IT Services</v>
    <v>TC | Technology &amp; Communications</v>
    <v>TC.1 | Technology</v>
    <v>javascript libraries: jquery - 2.2.4, javascript frameworks: jquery - 3.6.0, personalisation: adobe target - 1.7.1, javascript libraries: lodash, analytics: adobe analytics, analytics: soasta mpulse, web server extensions: openssl - 1.0.2k, cms: adobe experience manager, javascript libraries: aos, ecommerce: salesforce commerce cloud, miscellaneous: webpack, customer data platform: adobe experience platform identity service, cms: lithium, javascript frameworks: angularjs, paas: amazon web services, javascript frameworks: lo-dash, cdn: akamai, miscellaneous: onetrust, security: hsts, advertising networks: tealium, lead generation: salesforce, crm: salesforce, miscellaneous: optanon, miscellaneous: module federation, reverse proxy: nginx, javascript frameworks: moment.js, video players: brightcove, javascript libraries: zepto, miscellaneous: highlight.js, miscellaneous: open graph, web servers: apache - 2.4.46, customer data platform: tealium, cookie compliance: onetrust, saas: adobe target - 1.7.1, javascript libraries: core-js - 2.6.12, javascript frameworks: zepto, marketing automation: marketo, web servers: apache, seo tool: facebook friendly, javascript libraries: jquery - 1.12.4, web servers: apache - 2.4.34, widgets: opinionlab, javascript libraries: jquery - 3.6.0, surveys: opinionlab, ecommerce: cart functionality, a/b testing: omniture adobe test and target, saas: adobe experience platform identity service, javascript frameworks: adobe client data layer - 2.0.2, javascript libraries: lit-element - 3.0.0, javascript libraries: lit-html - 2.0.0, javascript libraries: jquery, analytics: sitecatalyst, web mail: marketo mail, miscellaneous: prism, operating systems: ubuntu, seo tool: twitter friendly, security: akamai bot manager, operating systems: red hat, web servers: nginx, cdn: cloudflare, programming languages: php, javascript libraries: moment.js, cdn: amazon cloudfront, browser fingerprinting: clientjs, javascript frameworks: jquery - 2.2.4, javascript frameworks: jquery, analytics: google analytics, programming languages: java</v>
    <v>https://twitter.com/ciscosystems</v>
    <v>11.08.2024</v>
    <v>http://www.cisco.com/</v>
    <v>cisco.com</v>
    <v>en</v>
    <v>com</v>
    <v>1984</v>
    <v>https://www.youtube.com/user/cisco</v>
  </rv>
  <rv s="1">
    <v>Fortinet</v>
    <v>0</v>
    <v>Fortinet</v>
    <v>9</v>
    <v>Kifer Road</v>
    <v/>
    <v>null</v>
    <v>Sunnyvale</v>
    <v>Fortinet, Fortinet Federal, Fortinet México, Fortinet Security Spain</v>
    <v>28c40181-93e5-11eb-b997-8dd98d09cf25</v>
    <v>Fortinet Singapore Pte Ltd., Fortinet Innovation Centre India Private Limited, Fortinet Inc., Fortinet Trust, Fortinet Austria GmbH, Fortinet Technologies India Private Limited, Fortinet Federal Inc.</v>
    <v>Fortinet</v>
    <v>Public</v>
    <v>United States</v>
    <v>US</v>
    <v>24.11.2019</v>
    <v>socialmedia@fortinet.com, cs@fortinet.com, support_cn@fortinet.com, privacy@fortinet.com, exportalert@fortinet.com, pr@fortinet.com</v>
    <v>12595</v>
    <v>Intrusion Prevention, Device Security, Threat Research, Threat Intelligence, E Mail Security, Cloud Security, Detection And Response, Secure Networking, Secure Sd Wan, Security Operations, Cyber Threats, Cyber Securities</v>
    <v>Fortinet is an American multinational corporation headquartered in Sunnyvale, California. The company develops and sells cybersecurity solutions, such as physical firewalls, antivirus software, intrusion prevention systems, and endpoint security components. Brothers Ken Xie and Michael Xie founded Fortinet in 2000. The company's first and main product was FortiGate, a physical firewall. The company later added wireless access points, sandbox (computer security), and messaging security. The company went public in November 2009.</v>
    <v>https://www.facebook.com/fortinet/</v>
    <v>Security Information Management, Cloud Security Services, Unified Threat Management, Secure Wireless LAN, Firewall Appliances, Anti-virus Software, Security Fabric Architecture, Endpoint Protection Products, Cybersecurity Solutions, Security-as-a-service, VPN Gateway Appliances, Network Security Services, Data Center Security Solutions, Threat Intelligence Services, Intrusion Prevention Systems</v>
    <v>Fortinet is a cybersecurity company headquartered in Sunnyvale, California. Founded in 2000 by brothers Ken Xie and Michael Xie, the company specializes in developing and selling solutions for information security, including firewalls, antivirus programs, and intrusion detection systems. Originally known for their physical firewall product, FortiGate, the firm expanded its offerings to include wireless access points, sandbox (computer security), and messaging security. In November 2009, Fortinet went public. The company has offices worldwide.</v>
    <v>740810, 641411, 740809, 740808, 641401</v>
    <v>Software Implementation Integration, Information Technology Consultants, Technology Customer Support Services (For others), Cloud Computing, Management Consultants</v>
    <v>https://www.instagram.com/fortinet/</v>
    <v>null</v>
    <v>6202</v>
    <v>Computer consultancy and computer facilities management services</v>
    <v>37.375871650000001</v>
    <v>https://www.linkedin.com/company/fortinet</v>
    <v>-122.01070069791136</v>
    <v>IT&amp;C Services</v>
    <v>62.03, 62.02</v>
    <v>Computer facilities management activities, Computer consultancy activities</v>
    <v>541512</v>
    <v>Computer Systems Design Services</v>
    <v/>
    <v/>
    <v>8803, 8810</v>
    <v>58</v>
    <v>+18004227702, +14085427780, +14085413214, +18668683678, +15714498375, +525555248428, +6563952788, +33489870576, +18336756887, +33489870555, +18333868333, +18339008757, +18007942152, +916328087751, +18008501066, +14152373234, +12015550123, +18333970861, +14085413215, +60327197601, +18333083247, +14082357700, +18334703455, +18666484638, +16136708994, +18339008620, +18004037401, +18339007786, +18339305592, +15714498400, +18001485619, +34915024874, +18339008783, +14082357737, +18334703633</v>
    <v>94086</v>
    <v>healthcare@fortinet.com</v>
    <v>+6563952788</v>
    <v>California</v>
    <v>4419999744</v>
    <v>Fortinet is an American multinational corporation headquartered in Sunnyvale, California.</v>
    <v>TC-SI | Software &amp; IT Services</v>
    <v>TC | Technology &amp; Communications</v>
    <v>TC.1 | Technology</v>
    <v>miscellaneous: babel, load balancers: amazon alb, cms: adobe experience manager, cms: lithium, ssl/tls certificate authorities: digicert, paas: amazon web services, miscellaneous: onetrust, miscellaneous: lottiefiles, security: hsts, performance: lozad.js, miscellaneous: optanon, javascript libraries: lozad.js, segmentation: salesforce interaction studio, miscellaneous: open graph, cookie compliance: onetrust, tag managers: adobe dynamic tag management, javascript libraries: jquery ui, web servers: apache, seo tool: facebook friendly, web servers: apache http server, personalisation: salesforce interaction studio, ecommerce: cart functionality, javascript libraries: jquery, miscellaneous: prism, seo tool: twitter friendly, programming languages: php, cdn: amazon cloudfront, javascript frameworks: angularjs - 1.8.2, analytics: google analytics, programming languages: java</v>
    <v>https://twitter.com/fortinet</v>
    <v>11.08.2024</v>
    <v>https://www.fortinet.com/</v>
    <v>fortinet.com</v>
    <v>en</v>
    <v>com</v>
    <v>2000</v>
    <v>https://www.youtube.com/channel/UCJHo4AuVomwMRzgkA5DQEOA?sub_confirmation=1</v>
  </rv>
  <rv s="1">
    <v>Insight Enterprises</v>
    <v>0</v>
    <v>Insight Enterprises</v>
    <v>9</v>
    <v/>
    <v/>
    <v>null</v>
    <v>Tempe</v>
    <v>Insight Enterprises, Insight Public Sector, Insight IP, Insight Direct</v>
    <v>fda0c318-93e4-11eb-86dd-ffbd1b53140e</v>
    <v>Insight Enterprises Inc., Insight IP incorporated, Insight Public Sector Inc., Insight Direct USA Inc.</v>
    <v>Insight Enterprises</v>
    <v>Public</v>
    <v>United States</v>
    <v>US</v>
    <v>24.11.2019</v>
    <v>compliance@insight.com, dpo@insight.com, socialmedia@insight.com</v>
    <v>11000</v>
    <v>IT Infrastructure, IT Services, Data Centers, Applications And Software, It Asset Management, Artificial Intelligence, Business Transformation, Hardware And Software, Business I.T. Services, Digital Transformation, Technology Procurement, Company Insights, Audit &amp; Consulting</v>
    <v>Insight Enterprises Inc. is an Arizona-based publicly traded global technology company that focuses on business-to-business and information technology (IT) capabilities for enterprises. Insight focuses on three, primary solution areas: cloud and data center transformation, connected workforce, and digital innovation. The company is listed on the Fortune 500 and has offices in 19 countries.</v>
    <v>https://www.facebook.com/InsightEnterprisesInc/</v>
    <v>Connected Workforce, Networking Solutions, Enterprise Software, Digital Innovation, Managed Services, Supply Chain Optimization, Data Center Transformation, Technology Hardware, Cloud Services, IT Consulting Services, IT Procurement Services, Cybersecurity Solutions, IT Solutions Provider, Data Analytics Solutions</v>
    <v>Insight Enterprises Inc. is a publicly traded global technology company based in Arizona. It specializes in providing business-to-business and information technology (IT) solutions for enterprises. The company focuses on three primary areas: cloud and data center transformation, connected workforce, and digital innovation. Insight is listed on the Fortune 500 and has offices in 19 countries.</v>
    <v>641411, 740808, 740810, 740811, 740809</v>
    <v>Information Technology Consultants, Cloud Computing, Software Implementation Integration, Hardware Implementation Integration, Technology Customer Support Services (For others)</v>
    <v>https://www.instagram.com/insight_culture/</v>
    <v>null</v>
    <v>6202</v>
    <v>Computer consultancy and computer facilities management services</v>
    <v>0</v>
    <v>https://www.linkedin.com/company/insight</v>
    <v>0</v>
    <v>IT&amp;C Services</v>
    <v>62.03, 62.02</v>
    <v>Computer facilities management activities, Computer consultancy activities</v>
    <v>541512</v>
    <v>Computer Systems Design Services</v>
    <v/>
    <v/>
    <v>8803, 8810</v>
    <v>126</v>
    <v>+14803333000, +18002913230, +18004674448, +18009344477, +18008276100</v>
    <v>null</v>
    <v>socialmedia@insight.com</v>
    <v>+18004674448</v>
    <v>Arizona</v>
    <v>8390000128</v>
    <v>Insight Enterprises Inc. is an Arizona-based publicly traded global technology company that focuses on business-to-business and information technology (IT) capabilities for enterprises.</v>
    <v>TC-SI | Software &amp; IT Services</v>
    <v>TC | Technology &amp; Communications</v>
    <v>TC.1 | Technology</v>
    <v>javascript libraries: lodash, analytics: adobe analytics, analytics: soasta mpulse, javascript libraries: core-js, cms: adobe experience manager, customer data platform: adobe experience platform identity service, rum: boomerang, tag managers: adobe experience platform launch, web frameworks: microsoft asp.net, paas: amazon web services, javascript frameworks: react, ui frameworks: animate.css, cdn: akamai, miscellaneous: onetrust, security: hsts, retargeting: adobe audience manager, video players: youtube, miscellaneous: optanon, cdn: amazon s3, font scripts: typekit, miscellaneous: open graph, web frameworks: zurb foundation, segmentation: adobe audience manager, cookie compliance: onetrust, javascript libraries: scrollreveal, personalisation: adobe target, tag managers: adobe dynamic tag management, javascript libraries: jquery ui, operating systems: windows server, seo tool: facebook friendly, javascript libraries: scrollmagic, javascript libraries: lightbox, ui frameworks: zurb foundation, document management systems: adobe audience manager, analytics: linkedin insight tag, javascript frameworks: gsap, feature management: launchdarkly, ecommerce: cart functionality, web servers: iis, a/b testing: omniture adobe test and target, tag managers: google tag manager, javascript libraries: boomerang, javascript libraries: isotope, javascript libraries: metismenu, javascript libraries: jquery, a/b testing: adobe target, javascript frameworks: lightbox, analytics: adobe audience manager, seo tool: twitter friendly, security: akamai bot manager, retargeting: google dynamic remarketing, javascript libraries: jquery migrate, javascript libraries: moment.js, analytics: google analytics, programming languages: java</v>
    <v>https://twitter.com/InsightEnt</v>
    <v>10.08.2024</v>
    <v>https://www.insight.com/</v>
    <v>insight.com</v>
    <v>en</v>
    <v>com</v>
    <v>1988</v>
    <v>https://www.youtube.com/channel/UCgxLPugB94CEpDbzhCvv8BA</v>
  </rv>
  <rv s="1">
    <v>Amadeus</v>
    <v>0</v>
    <v>Amadeus</v>
    <v>9</v>
    <v>Calle De Salvador De Madariaga</v>
    <v/>
    <v>null</v>
    <v>Madrid</v>
    <v>Amadeus, Amadeus IT Group, AMADEUS IT GROUP SOCIEDAD ANONIMA, Amadeus GDS</v>
    <v>b497b5c7-93e4-11eb-a746-fdabd18be9c6</v>
    <v>AMADEUS IT GROUP S.A., Amadeus IT Services UK Ltd., Amadeus Marketing SA.</v>
    <v>Amadeus</v>
    <v>Public</v>
    <v>Spain</v>
    <v>ES</v>
    <v>24.11.2019</v>
    <v>administration.sca@amadeus.com, generalaffairs.de@amadeus.com, info.lbn@amadeus.com, info@pk.mail.amadeus.com, info.anr@amadeus.com, info.il@amadeus.com, info.eg@amadeus.com, info@amadeus.com.af, contact.lu.benelux@amadeus.com, info@ba.amadeus.com, info.ru@amadeus.com, contact.be.benelux@amadeus.com, info.gr@amadeus.com, contact.nl.benelux@amadeus.com</v>
    <v>16433</v>
    <v>Airlines And Airports, Corporate Travels, Travel Industry, Travel Agency Services</v>
    <v>Amadeus IT Group, S. A. is a major Spanish IT provider for the global travel and tourism industry.</v>
    <v>https://www.facebook.com/AmadeusITGroup/</v>
    <v>Airport IT Systems, Travel Intelligence Services, Travel Technology Solutions, Passenger Service Systems, Hospitality Technology Solutions, Corporate Travel Management, Global Distribution System, Airline Operations Management, Travel Agency Systems, Flight Management Software, Booking Engine Technology, IT Solutions Provider, Airline Software Services, Travel Platform Development, Travel Industry Data Processing</v>
    <v>Amadeus IT Group, S.A. is a Spanish company that specializes in providing IT services to the global travel and tourism industry. It operates in two main areas: its global distribution system and Information Technology business. Through its Amadeus CRS distribution business area, the company offers real-time processing services such as search, pricing, booking, ticketing, and reservation systems to travel providers and travel agencies. Additionally, AmadeUS provides computer software that automates processes like reservations, inventory management, and departure control systems. Its clientele includes airlines, hotels, tour operators, insurers, car rental and railway companies, ferry and cruise lines, travel agencies, and individual travelers.</v>
    <v>641411, 891801, 891802, 641401, 641403</v>
    <v>Information Technology Consultants, Software Developers (Pre-Packaged), Software Developers (Custom), Management Consultants, Operations Consultants</v>
    <v>https://www.instagram.com/amadeusitgroup/</v>
    <v>null</v>
    <v>6202</v>
    <v>Computer consultancy and computer facilities management services</v>
    <v>40.436903100000002</v>
    <v>https://www.linkedin.com/company/amadeus</v>
    <v>-3.6584294299004601</v>
    <v>IT&amp;C Services</v>
    <v>62.03, 62.02</v>
    <v>Computer facilities management activities, Computer consultancy activities</v>
    <v>541512</v>
    <v>Computer Systems Design Services</v>
    <v>561510</v>
    <v>Travel Agencies</v>
    <v>8803, 8810</v>
    <v>95</v>
    <v>+249183478366, +33492946000, +2347033850853, +3232709780, +23055008270, +23052545282, +35542278191, +258870430030, +16716496301, +251116184360, +13054996616, +212522420678, +261348155989, +261202260545, +249183478250, +21323471745, +218914513411, +254204282000, +256312261662, +31155000909, +97714239216, +261320360545, +35722583977, +18085911916, +34915820100, +34913298619, +251911483307, +33141338383, +16716496304, +33388446800, +3726408788, +33497154120, +34913298683, +13054996613, +4350889052, +498122430, +420234704321</v>
    <v>28027</v>
    <v>info.gr@amadeus.com</v>
    <v>+34915820100</v>
    <v>Community Of Madrid</v>
    <v>2864035584</v>
    <v>Amadeus IT Group, S.A. is a major Spanish IT provider for the global travel and tourism industry.</v>
    <v>TC-SI | Software &amp; IT Services</v>
    <v>TC | Technology &amp; Communications</v>
    <v>TC.1 | Technology</v>
    <v>analytics: adobe analytics, security: hsts, advertising networks: tealium, retargeting: adobe audience manager, customer data platform: tealium, segmentation: adobe audience manager, security: imperva, web servers: apache, cdn: imperva, seo tool: facebook friendly, document management systems: adobe audience manager, javascript frameworks: angular - 9.1.9, analytics: adobe audience manager, ssl/tls certificate authorities: sectigo</v>
    <v>https://twitter.com/AmadeusITGroup</v>
    <v>09.08.2024</v>
    <v>https://amadeus.com/en</v>
    <v>amadeus.com</v>
    <v>en</v>
    <v>com</v>
    <v>1987</v>
    <v>https://www.youtube.com/amadeusitgroup</v>
  </rv>
  <rv s="1">
    <v>Adobe</v>
    <v>0</v>
    <v>Adobe</v>
    <v>9</v>
    <v>Park Avenue</v>
    <v/>
    <v>null</v>
    <v>ˌseən Hoʊˈzeɪ</v>
    <v>Adobe, Adobe Systems</v>
    <v>3972066a-93e5-11eb-8e19-198fb02d6f96</v>
    <v>Adobe Inc</v>
    <v>Adobe</v>
    <v>Public</v>
    <v>United States</v>
    <v>US</v>
    <v>23.11.2019</v>
    <v/>
    <v>25988</v>
    <v>Video &amp; Editing, Software as A Service, Content Creation, Motion And Video, Multimedia &amp; Animation, Audio Visual, Graphic Design &amp; Photography, Digital Marketing, Bundled Solutions, Computer Software</v>
    <v>Adobe Inc., originally called Adobe Systems Incorporated, is an American multinational computer software company incorporated in Delaware and headquartered in San Jose, California. It has historically specialized in software for the creation and publication of a wide range of content, including graphics, photography, illustration, animation, multimedia/video, motion pictures, and print. Its flagship products include Adobe Photoshop image editing software; Adobe Illustrator vector-based illustration software; Adobe Acrobat Reader and the Portable Document Format (PDF); and a host of tools primarily for audio-visual content creation, editing and publishing. Adobe offered a bundled solution of its products named Adobe Creative Suite, which evolved into a subscription software as a service (SaaS) offering named Adobe Creative Cloud. The company also expanded into digital marketing software and in 2021 was considered one of the top global leaders in Customer Experience Management (CXM). Adobe was founded in December 1982 by John Warnock and Charles Geschke, who established the company after leaving Xerox PARC to develop and sell the PostScript page description language. In 1985, Apple Computer licensed PostScript for use in its LaserWriter printers, which helped spark the desktop publishing revolution. Adobe later developed animation and multimedia through its acquisition of Macromedia, from which it acquired Adobe Flash; video editing and compositing software with Adobe Premiere, later known as Adobe Premiere Pro; low-code web development with Adobe Muse; and a suite of software for digital marketing management.</v>
    <v>https://facebook.com/adobe</v>
    <v>Enterprise Software Solutions, Artificial Intelligence Services, Software Licensing, Video Editing Software, Marketing Analytics Tools, Digital Experience Products, Document Management Solutions, Web Development Software, Graphic Design Software, Cloud Computing Services, Digital Media Software, Digital Publishing Software, Creative Cloud Services, E-commerce Platform Solutions, Customer Experience Management</v>
    <v>Adobe Inc., formerly known as Adobe Systems Incorporated, is an American multinational computer software company headquartered in San Jose, California. Founded in December 1982 by John Warnock and Charles Geschke, the company specializes in software for the creation and publication of various types of content, including graphics, photography, illustration, animation, multimedia/video, motion pictures, and print. Adobe offers a range of flagship products such as Adobe Photoshop image editing software, Adobe Illustrator vector-based illustration software, and Adobe Acrobat Reader and the Portable Document Format (Pdf). They also provide tools for audio-visual content creation, editing, and publishing. In addition, Adobe expanded its offerings to include digital marketing software and was recognized as one of the top global leaders in Customer Experience Management (CXM) in 2021.</v>
    <v>731302, 891801, 891802, 641411, 729201</v>
    <v>Graphic Design (No Web Design), Software Developers (Pre-Packaged), Software Developers (Custom), Information Technology Consultants, Photographers' Studios (Incl Away from Premises)</v>
    <v>https://instagram.com/adobe</v>
    <v>null</v>
    <v>6201</v>
    <v>Computer programming activities</v>
    <v>37.330831200000006</v>
    <v>http://www.linkedin.com/company/adobe</v>
    <v>-121.8934537440428</v>
    <v>IT&amp;C Services</v>
    <v>62.01</v>
    <v>Computer programming activities</v>
    <v>541511</v>
    <v>Custom Computer Programming Services</v>
    <v>541613</v>
    <v>Marketing Consulting Services</v>
    <v>8810</v>
    <v>1</v>
    <v>+14085366000, +18008336687</v>
    <v>95113</v>
    <v>null</v>
    <v>+18008336687</v>
    <v>California</v>
    <v>15784999936</v>
    <v>Adobe Inc., originally called Adobe Systems Incorporated, is an American multinational computer software company incorporated in Delaware and headquartered in San Jose, California.</v>
    <v>TC-SI | Software &amp; IT Services</v>
    <v>TC | Technology &amp; Communications</v>
    <v>TC.1 | Technology</v>
    <v>reverse proxy: nginx - 1.19.1, analytics: adobe analytics, analytics: soasta mpulse, javascript libraries: core-js, cms: adobe experience manager, analytics: facebook custom audiences, javascript libraries: jquery migrate - 1.4.1, ui frameworks: bootstrap, javascript frameworks: react - 17.0.2, issue trackers: new relic, web frameworks: bootstrap, customer data platform: adobe experience platform identity service, ssl/tls certificate authorities: digicert, tag managers: adobe experience platform launch, web servers: openresty, javascript frameworks: emotion, web frameworks: microsoft asp.net, paas: amazon web services, javascript frameworks: react, rum: new relic, cdn: cdnjs, cdn: akamai, miscellaneous: onetrust, cms: contentful, cache tools: varnish, security: hsts, reverse proxies: nginx, javascript libraries: jquery - 3.5.1, retargeting: adobe audience manager, web frameworks: express, analytics: quantcast, miscellaneous: optanon, javascript libraries: mobx, reverse proxy: nginx, tag managers: adobe dtm, web frameworks: bootstrap - 6, widgets: facebook, cms: adobe experience cloud, javascript libraries: modernizr - 2.8.3, font scripts: typekit, web servers: express, retargeting: facebook custom audiences, authentication: facebook login, development: emotion, page builders: adobe portfolio, cdn: google hosted libraries, miscellaneous: open graph, captchas: recaptcha, segmentation: adobe audience manager, cookie compliance: onetrust, tag managers: adobe dynamic tag management, javascript frameworks: react - 15.7.0, font scripts: font awesome, javascript libraries: core-js - 2.6.12, web servers: apache, operating systems: windows server, seo tool: facebook friendly, programming languages: node.js, font scripts: typekit - 1.20.0, web servers: apache http server, javascript libraries: jquery - 1.12.4, document management systems: adobe audience manager, miscellaneous: amazon s3, web servers: iis, a/b testing: omniture adobe test and target, caching: varnish, saas: adobe experience platform identity service, javascript frameworks: jquery - 1.12.4, javascript libraries: jquery, dev tools: new relic, retargeting: facebook, javascript libraries: jquery - 1.12.0, advertising: microsoft advertising, ui frameworks: bootstrap - 6, analytics: adobe audience manager, seo tool: twitter friendly, security: akamai bot manager, web servers: nginx, cdn: cloudflare, programming languages: php, analytics: new relic, web servers: nginx - 1.19.1, javascript libraries: polyfill, cdn: amazon cloudfront, font scripts: typekit - 1.21.0, javascript frameworks: jquery, analytics: google analytics, javascript frameworks: jquery migrate - 1.4.1, programming languages: java</v>
    <v>https://twitter.com/adobemktgcloud</v>
    <v>09.08.2024</v>
    <v>https://www.adobe.com/</v>
    <v>adobe.com</v>
    <v>en</v>
    <v>com</v>
    <v>1982</v>
    <v>null</v>
  </rv>
  <rv s="1">
    <v>Hewlett Packard Enterprise</v>
    <v>0</v>
    <v>Hewlett Packard Enterprise</v>
    <v>9</v>
    <v>Compaq Center West Drive</v>
    <v/>
    <v>null</v>
    <v>Houston</v>
    <v>Hewlett Packard Enterprise, HPE, HP Enterprise</v>
    <v>9fa24310-93e4-11eb-9937-4fab995bf8ff</v>
    <v>Hewlett Packard Enterprise Company</v>
    <v>Hewlett Packard Enterprise</v>
    <v>Public</v>
    <v>United States</v>
    <v>US</v>
    <v>24.11.2019</v>
    <v/>
    <v>60200</v>
    <v>IT Services, Hybrid Clouds, Software And Consulting, Cloud Services, Enterprise It Services, Cloud Operations, HP Enterprise, Network Switch, Cloud And Platforms</v>
    <v>The Hewlett Packard Enterprise Company (HPE) is an American multinational information technology company based in Spring, Texas, United States. HPE was founded on November 1, 2015, in Palo Alto, California, as part of the splitting of the Hewlett-Packard company. It is a business-focused organization which works in servers, storage, networking, containerization software and consulting and support.</v>
    <v>https://www.facebook.com/hewlettpackardenterprise/</v>
    <v>Financial Services Technology, Artificial Intelligence Services, Software-defined Infrastructure, Network Security Products, Hybrid IT Management, High-performance Computing, Cloud Computing Services, Data Storage Solutions, IT Consulting Services, Server Hardware, Internet of Things Solutions, Edge Computing Systems, Enterprise IT Solutions, Digital Transformation Solutions, Professional Technology Services</v>
    <v>Hewlett Packard Enterprise (HPE) is a global technology services company that specializes in IT services, enterprise IT services and infrastructure technology services. They offer edge-to-cloud, enterprise compute IT, data, and security solutions to help businesses transform their IT estate from edge to cloud and effectively manage their ongoing operations. HPE provides a single sign-on to the HPE ecosystem, which includes cloud consoles, cloud services, data services, and compute ops management. They also offer HPE GreenLake, an open and secure edge- to-cloud platform that powers data-first modernization. HPe Financial Services provides personalized, hands-on learning options to boost businesses, sharpen IT, and gain the power skills to accelerate careers. Additionally, HPE Asset Upcycling Services help recover value from end-of-use tech to fund new innovation in a secure, globally consistent, and sustainable way.</v>
    <v>740808, 641411, 641406, 641401, 641403</v>
    <v>Cloud Computing, Information Technology Consultants, Strategic Consultants, Management Consultants, Operations Consultants</v>
    <v>https://instagram.com/hpe</v>
    <v>null</v>
    <v>6209</v>
    <v>Other information technology and computer service activities</v>
    <v>29.993716478900819</v>
    <v>https://www.linkedin.com/company/hewlett-packard-enterprise</v>
    <v>-95.584141958414222</v>
    <v>IT&amp;C Services</v>
    <v>62.09</v>
    <v>Other information technology and computer service activities</v>
    <v>541519</v>
    <v>Other Computer Related Services</v>
    <v/>
    <v/>
    <v>8810</v>
    <v>188</v>
    <v>+16782599860, +18006333600, +18883422156</v>
    <v>77070</v>
    <v>hpeprivacy@hpe.com</v>
    <v>+18883422156</v>
    <v>Texas</v>
    <v>28500000768</v>
    <v>The Hewlett Packard Enterprise Company (HPE) is an American multinational information technology company based in Spring, Texas, United States.</v>
    <v>TC-SI | Software &amp; IT Services</v>
    <v>TC | Technology &amp; Communications</v>
    <v>TC.1 | Technology</v>
    <v>analytics: akamai mpulse, miscellaneous: qualtrics site intercept, analytics: adobe analytics, analytics: soasta mpulse, widgets: twitter, cms: adobe experience manager, ui frameworks: bootstrap, rum: akamai mpulse, web frameworks: bootstrap, miscellaneous: webpack, customer data platform: adobe experience platform identity service, ssl/tls certificate authorities: digicert, surveys: qualtrics, rum: boomerang, tag managers: adobe experience platform launch, web frameworks: microsoft asp.net, paas: amazon web services, javascript frameworks: react, cdn: akamai, font scripts: google font api, retargeting: adobe audience manager, miscellaneous: module federation, live chat: drift, video players: brightcove, cms: adobe experience cloud, miscellaneous: open graph, captchas: recaptcha, segmentation: adobe audience manager, personalisation: adobe target, tag managers: adobe dynamic tag management, font scripts: font awesome, marketing automation: marketo, web servers: apache, saas: adobe target - 2.8.0, operating systems: windows server, seo tool: facebook friendly, web servers: apache http server, document management systems: adobe audience manager, analytics: linkedin insight tag, ecommerce: sap commerce cloud, miscellaneous: amazon s3, web servers: iis, a/b testing: omniture adobe test and target, saas: adobe experience platform identity service, retargeting: google remarketing tag, javascript libraries: boomerang, advertising: thetradedesk, javascript libraries: jquery, personalisation: adobe target - 2.8.0, analytics: facebook pixel, advertising: microsoft advertising, web mail: marketo mail, a/b testing: adobe target, analytics: adobe audience manager, seo tool: twitter friendly, security: akamai bot manager, marketing automation: eloqua, advertising: twitter ads, cdn: amazon cloudfront, javascript frameworks: jquery, analytics: google analytics, programming languages: java</v>
    <v>https://twitter.com/hpe</v>
    <v>17.07.2024</v>
    <v>https://www.hpe.com/</v>
    <v>hpe.com</v>
    <v>en</v>
    <v>com</v>
    <v>2015</v>
    <v>https://www.youtube.com/@hpe</v>
  </rv>
  <rv s="1">
    <v>Verint Systems</v>
    <v>0</v>
    <v>Verint Systems</v>
    <v>9</v>
    <v>Broadhollow Road</v>
    <v/>
    <v>null</v>
    <v>Melville</v>
    <v>Verint Systems</v>
    <v>f74e6a30-93e4-11eb-b89f-536884b3e7dd</v>
    <v>Verint Systems Inc., Verint Systems GmbH, Verint Systems SAS., Verint Systems UK Ltd.</v>
    <v>Verint Systems</v>
    <v>Public</v>
    <v>United States</v>
    <v>US</v>
    <v>24.11.2019</v>
    <v>info@verint.com, info.de@verint.com, marketing.apac@verint.com, info.fr@verint.com, info.nl@verint.com, info.es@verint.com</v>
    <v>4400</v>
    <v>Data Management, Customer Engagement Platform, Artificial Intelligence, Support And Managed Services, Workforce Engagement, Customer Engagement Services, Workforce Optimization, Ai Analytics, Workforce Management, Conversational Ai</v>
    <v>Verint Systems is a Melville, New York-based analytics company which was founded in 2002. The company sells software and hardware products for customer engagement management and business intelligence. Their products are designed to assist clients in data analysis, specifically large data sets. In 2021, Verint has 9,800+ clients in more than 175 countries, and has 4,300+ employees in various locations internationally. The company was previously a majority-owned subsidiary of Comverse Technology and it was formerly known as Comverse Infosys. As with Comverse, approximately half of Verint's employees have been located in Israel. In February 2013, Verint Systems became independent of Comverse, having bought out the latter's stake in it.</v>
    <v>https://www.facebook.com/verint/</v>
    <v>Speech Analytics Technology, Workforce Optimization Tools, Digital First Engagement, Security Intelligence Solutions, Predictive Analytics Software, Cyber Intelligence Services, Experience Management Applications, Public Safety Solutions, Enterprise Feedback Management, Communication Surveillance Tech, Compliance and Fraud Software, Business Intelligence Services, Customer Experience Management, Customer Engagement Software, Data Analysis Software</v>
    <v>Verint Systems is an analytics company based in Melville, New York. Founded in 2002, the company specializes in selling software and hardware products for customer engagement management and business intelligence. Their products are designed to assist clients in data analysis, particularly for large data sets. With over 9,800 clients in more than 175 countries, Verint has a global presence and employs over 4,300 individuals in various locations internationally. Previously a majority-owned subsidiary of Comverse Technology, Verinto Systems became independent in 2013 after acquiring Comverse's stake in the company.</v>
    <v>641411, 641401, 891801, 891802, 641403</v>
    <v>Information Technology Consultants, Management Consultants, Software Developers (Pre-Packaged), Software Developers (Custom), Operations Consultants</v>
    <v>https://www.instagram.com/verintsystems/</v>
    <v>null</v>
    <v>6201</v>
    <v>Computer programming activities</v>
    <v>40.786927550000001</v>
    <v>https://www.linkedin.com/company/verint</v>
    <v>-73.414721146130802</v>
    <v>IT&amp;C Services</v>
    <v>62.01</v>
    <v>Computer programming activities</v>
    <v>541511</v>
    <v>Custom Computer Programming Services</v>
    <v/>
    <v/>
    <v>8810</v>
    <v>39</v>
    <v>+81362610970, +33155273660, +622157930170, +31207991900, +14435354100, +441932839500, +17816811400, +17707541900, +61289070300, +918041993000, +85230088206, +6564865454, +4943180649151, +525510373150, +31880108300, +61396522000, +18007762462, +14506869000, +18004837468, +16319629600, +918041993499, +14802847846, +81362610983, +911140179500</v>
    <v>11747</v>
    <v>info.fr@verint.com</v>
    <v>+17707541900</v>
    <v>New York</v>
    <v>875000000</v>
    <v>Verint Systems is a Melville, New York-based analytics company which was founded in 2002.</v>
    <v>SV-PS | Professional &amp; Commercial Services</v>
    <v>SV | Services</v>
    <v>SV.3 | Consumer Services</v>
    <v>cdn: fastly, miscellaneous: rss, advertising: linkedin ads, cdn: imgix, analytics: zoominfo, seo: yoast seo, paas: pantheon, javascript libraries: lazysizes, cdn: cdnjs, font scripts: google font api, security: hsts, reverse proxies: nginx, databases: mysql, miscellaneous: open graph, digital asset management: imgix, seo: yoast seo premium, cookie compliance: onetrust, translation: wpml, analytics: linkedin insight tag, javascript frameworks: gsap, cms: wordpress, blogs: wordpress, caching: varnish, tag managers: google tag manager, javascript libraries: jquery, wordpress plugins: wpml, databases: mariadb, marketing automation: eloqua, web servers: nginx, cdn: cloudflare, wordpress plugins: yoast seo, programming languages: php, javascript libraries: jquery migrate, performance: lazysizes, javascript libraries: flickity</v>
    <v>https://twitter.com/Verint</v>
    <v>12.08.2024</v>
    <v>http://verint.com/</v>
    <v>verint.com</v>
    <v>en</v>
    <v>com</v>
    <v>2002</v>
    <v>null</v>
  </rv>
  <rv s="1">
    <v>The Sabre Group</v>
    <v>0</v>
    <v>The Sabre Group</v>
    <v>9</v>
    <v>Sabre Drive</v>
    <v/>
    <v>null</v>
    <v>Southlake</v>
    <v>The Sabre Group, Sabre Group, Sabre Holdings, Sabre Global</v>
    <v>9739db70-93e4-11eb-a746-fdabd18be9c6</v>
    <v>Sabre Corporation, The Sabre Group Inc., Sabre GLBL Inc.</v>
    <v>The Sabre Group</v>
    <v>Public</v>
    <v>United States</v>
    <v>US</v>
    <v>24.11.2019</v>
    <v>privacy@sabre.com, support@sabre.com.ua</v>
    <v>9950</v>
    <v>Corporate Travels, Travel Industry, Global Distribution System, Travel Solution, Travel Agency Services, Travel Management Companies, Online Travel</v>
    <v>Sabre Corporation is a travel technology company based in Southlake, Texas. It is the largest global distribution systems provider for air bookings in North America. American Airlines founded the company in 1960, and it was spun off in 2000. In 2007, Texas Pacific Group and Silver Lake Partners acquired what was then Sabre Holdings. Sabre began publicly trading on the NASDAQ in 2014.</v>
    <v>https://www.facebook.com/SabreCorporation/</v>
    <v>Airline IT Consultancy, Hospitality Software Services, Travel Industry Apis, Global Distribution Systems, Sabre Travel Marketplace, Travel Commerce Platform, Travel Agency Solutions, Travel Itinerary Planning, Corporate Travel Management, Sabre Software Solutions, Travel Data Analysis, Travel Operations Technology, Hotel Property Management, Airline Reservation Systems</v>
    <v>Sabre is a software and technology company that specializes in providing solutions for the travel industry. Their products and next-generation technology solutions are trusted by millions of consumers and employees across the travel ecosystem, including airlines, hoteliers, agencies, and other partners to retail, distribute, and fulfill travel worldwide. Sabre is positioned at the center of travel, shaping the future through innovative travel software advancements that empower both clients and travelers with greater control and convenience. They partner with airlines, hotels, agencies and other travel partners to create experiences for travelers that are relevant, seamless, and valuable. Sabree Travel AI is their flagship product that powers mobile apps, airport check-in kiosks, online travel sites, airline and hotel reservation networks, travel agent terminals, and scores of other solutions. They also offer solutions for leisure travel agencies, OTA travel management companies, corporate travel buyers, tour operators, car rental companies, and leisure suppliers.</v>
    <v>729801, 797001, 487101, 458001, 271001</v>
    <v>Travel Agencies, Ticket Agencies, Freight Brokers, Aircraft Maintenance / Repair / Storage (incl Hangars), Newspaper / Magazine Publishing / Printing</v>
    <v>null</v>
    <v>null</v>
    <v>6202</v>
    <v>Computer consultancy and computer facilities management services</v>
    <v>32.980898600000003</v>
    <v>https://www.linkedin.com/company/sabre-corporation</v>
    <v>-97.159864600000006</v>
    <v>IT&amp;C Services</v>
    <v>62.03, 62.02</v>
    <v>Computer facilities management activities, Computer consultancy activities</v>
    <v>541512</v>
    <v>Computer Systems Design Services</v>
    <v/>
    <v/>
    <v>8803, 8810</v>
    <v>34</v>
    <v>+442085388500, +16826051000, +6564260066, +48122967000, +6564269919, +59825186500, +380442388298</v>
    <v>76092</v>
    <v>sabre.polska@sabre.com</v>
    <v>+380442388298</v>
    <v>Texas</v>
    <v>3969999872</v>
    <v>Sabre Corporation is a travel technology company based in Southlake, Texas.</v>
    <v>TC-SI | Software &amp; IT Services</v>
    <v>TC | Technology &amp; Communications</v>
    <v>TC.1 | Technology</v>
    <v>javascript libraries: core-js, miscellaneous: rss, javascript libraries: aos, paas: amazon web services, security: hsts, databases: mysql, marketing automation: salesforce marketing cloud account engagement, miscellaneous: open graph, cookie compliance: onetrust, personalisation: demandbase, security: imperva, cdn: imperva, analytics: demandbase, web servers: apache http server, cms: wordpress, blogs: wordpress, ecommerce: cart functionality, tag managers: google tag manager, javascript libraries: jquery, font scripts: twitter emoji (twemoji), programming languages: php, javascript libraries: jquery migrate, cdn: amazon cloudfront, analytics: google analytics</v>
    <v>https://twitter.com/Sabre_Corp</v>
    <v>12.08.2024</v>
    <v>https://www.sabre.com/</v>
    <v>sabre.com</v>
    <v>en</v>
    <v>com</v>
    <v>1960</v>
    <v>https://www.youtube.com/user/SabreNewsTV</v>
  </rv>
  <rv s="1">
    <v>Ebix</v>
    <v>0</v>
    <v>Ebix</v>
    <v>9</v>
    <v>Hospital Parkway</v>
    <v/>
    <v>null</v>
    <v>Johns Creek</v>
    <v>Ebix, Ebix Bpo, Ebix Consulting Channel, Ebix Health</v>
    <v>25a227f5-93e5-11eb-a33a-a3dfba582839</v>
    <v>Ebix Inc.</v>
    <v>Ebix</v>
    <v>Public</v>
    <v>United States</v>
    <v>US</v>
    <v>24.11.2019</v>
    <v>ir@ebix.com, gdpr.ebix@ebix.com, privacy@ebix.com</v>
    <v>9802</v>
    <v>Health Insurance, Insurance Software, E-Governance, E-Commerce Services, Software Development</v>
    <v>Ebix, Inc., previously known as ebix.com, Inc. and formerly Delphi Information Systems, Inc., is an American multinational technology company which focuses on e-commerce, cloud computing (SaaS), insurance, finance, healthcare and e-learning. Co-founded by Ken Bitticks in Atlanta, Georgia in 1976, it is traded on Nasdaq as EBIX. The company's global headquarters is located in Johns Creek, Georgia, with offices in Australia, Brazil, Canada, India, New Zealand, Singapore and UK.</v>
    <v>https://www.facebook.com/ebixinc/</v>
    <v>Carrier Systems, Insurance Software Solutions, Insurance Outsourcing, Travel Technology Services, Payment Solutions, Risk Compliance Solutions, CRM for Insurance, Annuity and Life Technology, E-commerce Services, Enterprise Solutions Provider, Brokerage Administration, Custom Software Development, Healthcare Information Exchanges, Financial Exchange Systems</v>
    <v>Ebix, Inc. is a leading international supplier of On-Demand software and E-commerce services to the insurance, financial, e-governance, e–learning, and healthcare industries. They offer a range of end-to-end on-demand solutions, including infrastructure exchanges, enterprise systems, software development, and risk compliance solutions. With over 50 offices worldwide, Ebix operates multiple exchanges in the field of life, annuity, health, and property &amp; casualty insurance, conducting over $100 billion in insurance premiums annually. They employ a team of business and technology professionals to provide products, support, and consultancy to customers on six continents. Ebix Cash, an initiative of the Ebix Group, is emerging as one of the leading Financial Exchanges in India, with a strong presence in money remittance, travel, pre-paid and gift cards, and utility payments.</v>
    <v>891801, 740809, 891802, 641201, 740810</v>
    <v>Software Developers (Pre-Packaged), Technology Customer Support Services (For others), Software Developers (Custom), Insurance Agents / Brokers / Adjusters, Software Implementation Integration</v>
    <v>null</v>
    <v>null</v>
    <v>6202</v>
    <v>Computer consultancy and computer facilities management services</v>
    <v>34.065297999999999</v>
    <v>https://www.linkedin.com/company/ebix</v>
    <v>-84.173858999999993</v>
    <v>IT&amp;C Services</v>
    <v>62.03, 62.02</v>
    <v>Computer facilities management activities, Computer consultancy activities</v>
    <v>541512</v>
    <v>Computer Systems Design Services</v>
    <v>524298</v>
    <v>All Other Insurance Related Activities</v>
    <v>8803, 8810</v>
    <v>20</v>
    <v>+19727705555, +6499150060, +911204688400, +552135538749, +912261125656, +12125417602, +61398993388, +911202460870, +914464502046, +61284673099, +18664220259, +17145731230, +442072640450, +917104666100, +19052843204, +6565383006, +16782812020, +914224249900, +16782812043, +16193088600, +16782812027, +919885460470, +18002277620, +918662932557, +6563915988, +917104666200, +12129249800, +16782812019, +911202584758, +16265853505, +18664481776, +61398987811, +442072640440, +918665534024, +14046042758, +551150980600, +18007779188, +14046042757, +97145543545, +61284673000</v>
    <v>30097</v>
    <v>ir@ebix.com</v>
    <v>+16782812020</v>
    <v>Georgia</v>
    <v>1100000000</v>
    <v>Ebix, Inc., previously known as ebix.com, Inc. and formerly Delphi Information Systems, Inc., is an American multinational technology company which focuses on e-commerce, cloud computing (SaaS), insurance, finance, healthcare and e-learning.</v>
    <v>TC-SI | Software &amp; IT Services</v>
    <v>TC | Technology &amp; Communications</v>
    <v>TC.1 | Technology</v>
    <v>ui frameworks: bootstrap, security: recaptcha, web frameworks: microsoft asp.net, javascript libraries: modernizr, miscellaneous: open graph, javascript libraries: jquery, marketing automation: hubspot, analytics: google analytics</v>
    <v>https://twitter.com/ebixinc</v>
    <v>12.08.2024</v>
    <v>http://www.ebix.com/</v>
    <v>ebix.com</v>
    <v>en</v>
    <v>com</v>
    <v>1976</v>
    <v>null</v>
  </rv>
  <rv s="1">
    <v>Qualys</v>
    <v>0</v>
    <v>Qualys</v>
    <v>9</v>
    <v>East Hillsdale Boulevard</v>
    <v/>
    <v>null</v>
    <v>Foster City</v>
    <v>Qualys, Qualys Cloud Apps</v>
    <v>2fd9aa46-93e5-11eb-86dd-ffbd1b53140e</v>
    <v>Qualys Inc., Qualys Singapore Pte Ltd., Qualys Japan K.K.</v>
    <v>Qualys</v>
    <v>Public</v>
    <v>United States</v>
    <v>US</v>
    <v>24.11.2019</v>
    <v>sales_sth_asia@qualys.com, sales_anz@qualys.com, info@qualys.com, sales-latam@qualys.com, sales-cee@qualys.com, privacy@qualys.com, info-uk@qualys.com, sales-jp@qualys.com, info-de@qualys.com, info-fr@qualys.com, sales-in@qualys.com, media@qualys.com, pr-jp@qualys.com, sales_nth_asia@qualys.com, sales-benelux@qualys.com, sales-me@qualys.com, vendas-brasil@qualys.com, sales-seetr@qualys.com</v>
    <v>1823</v>
    <v>Vulnerability Management, Cloud Security Assessment, Security And Compliance, Container Security, Web Application Security, Cloud Security, Threat Detection &amp; Response, Cyber Threats, Attack Surface Management, Threat Protection, Saas Security, File Integrity Monitoring, Security Advisory</v>
    <v>Qualys, Inc. provides cloud security, compliance and related services and is based in Foster City, California. Qualys provides vulnerability management solutions using a "software as a service" (SaaS) model. It has added cloud-based compliance and web application security offerings. Qualys has over 10,300 customers in more than 130 countries, including a majority of the Forbes Global 100. The company has strategic partnerships with major managed services providers and consulting organizations including BT, Dell SecureWorks, Fujitsu, IBM, NTT, Symantec, Verizon, and Wipro. The company is also a founding member of the Cloud Security Alliance (CSA).</v>
    <v>https://www.facebook.com/qualys/</v>
    <v>Compliance Monitoring, Security Assessment, Vulnerability Management, Malware Detection, Security Policy Compliance, Threat Intelligence, Cloud Security Solutions, Data Protection, Network Security, Web Application Scanning, Endpoint Security, IT Asset Discovery, Intrusion Detection, Cybersecurity Analytics</v>
    <v>Qualys, Inc. (Nasdaq: QLYS) is a leading provider of cloud-based security, compliance, and IT solutions. With over 10,000 subscription customers worldwide, including Forbes Global 100 and Fortune 100 companies, Qualys helps organizations streamline and automate their security and compliance solutions on a single platform. Their Qualys Cloud Platform offers a single agent to deliver critical security intelligence and enables enterprises to automate vulnerability detection, compliance and protection for various IT systems, workloads, and web applications. Founded in 1999, Quales has strategic partnerships with cloud service providers such as Amazon Web Services, Google Cloud Platform, and Microsoft Azure, as well as managed service providers and global consulting organizations.</v>
    <v>891801, 891802, 641401, 740809, 740810</v>
    <v>Software Developers (Pre-Packaged), Software Developers (Custom), Management Consultants, Technology Customer Support Services (For others), Software Implementation Integration</v>
    <v>https://www.instagram.com/qualyscloud/</v>
    <v>null</v>
    <v>6202</v>
    <v>Computer consultancy and computer facilities management services</v>
    <v>37.554944217391302</v>
    <v>https://www.linkedin.com/company/qualys</v>
    <v>-122.27671030434784</v>
    <v>IT&amp;C Services</v>
    <v>62.03, 62.02</v>
    <v>Computer facilities management activities, Computer consultancy activities</v>
    <v>541512</v>
    <v>Computer Systems Design Services</v>
    <v>518210</v>
    <v>Computing Infrastructure Providers, Data Processing, Web Hosting, and Related Services</v>
    <v>8803, 8810</v>
    <v>15</v>
    <v>+390200694586, +4989747470580, +31629339329, +31202620293, +13519816049, +441189131500, +18007454355, +441635887697, +498997007200, +34913571984, +390289056404, +441189131501, +16508016196, +16508017700, +498997007146, +38762654080, +33668427968, +390230462621, +12027518722, +33141973570, +441753872100, +16508016100, +420724038072, +13524619114, +33141973589, +33141973581, +441189131502, +18668016161, +16508016101</v>
    <v>94404</v>
    <v>info@qualys.com</v>
    <v>+18007454355</v>
    <v>California</v>
    <v>411000000</v>
    <v>Qualys, Inc. provides cloud security, compliance and related services and is based in Foster City, California.</v>
    <v>TC-SI | Software &amp; IT Services</v>
    <v>TC | Technology &amp; Communications</v>
    <v>TC.1 | Technology</v>
    <v>marketing automation: dreamdata, javascript frameworks: underscore.js, browser fingerprinting: maxmind, analytics: facebook custom audiences, analytics: hotjar, cdn: unpkg, analytics: facebook pixel - 2.9.135, javascript libraries: swiper, miscellaneous: webpack, ssl/tls certificate authorities: digicert, geolocation: ipify, advertising: appnexus, cdn: cdnjs, font scripts: google font api, cms: contentful, security: hsts, javascript frameworks: modernizr - 2.8.3, javascript libraries: jquery - 3.5.1, javascript libraries: jquery - 3.4.1, javascript libraries: core-js - 3.6.4, javascript frameworks: jquery - 3.4.1, live chat: drift, widgets: facebook, javascript libraries: modernizr - 2.8.3, retargeting: facebook custom audiences, javascript libraries: lodash - 1.13.1, miscellaneous: open graph, analytics: visual website optimizer, advertising networks: appnexus, miscellaneous: swiper slider, javascript libraries: jquery ui, marketing automation: marketo, web servers: apache, analytics: dreamdata, seo tool: facebook friendly, javascript libraries: fancybox - 3.5.7, video players: vimeo, web servers: apache http server, javascript frameworks: fancybox, analytics: linkedin insight tag, geolocation: maxmind, javascript frameworks: jquery ui, javascript libraries: fancybox, tag managers: google tag manager, retargeting: facebook, javascript frameworks: jquery - 3.5.1, javascript frameworks: gsap - 2.1.3, web mail: marketo mail, rum: pingdom rum, javascript libraries: underscore.js, cdn: cloudflare, analytics: pingdom rum, advertising: twitter ads, programming languages: php, marketing automation: marketo - 163, miscellaneous: lottiefiles - 5.6.3, analytics: google analytics, advertising: nativo</v>
    <v>https://twitter.com/qualys</v>
    <v>12.08.2024</v>
    <v>https://www.qualys.com/</v>
    <v>qualys.com</v>
    <v>en</v>
    <v>com</v>
    <v>1999</v>
    <v>https://www.youtube.com/qualys</v>
  </rv>
  <rv s="1">
    <v>Tenable®</v>
    <v>0</v>
    <v>Tenable®</v>
    <v>9</v>
    <v/>
    <v/>
    <v>null</v>
    <v>Columbia</v>
    <v>Tenable®, Tenable, Tenable Network Security, Renaud Deraison</v>
    <v>1e0b4126-93e5-11eb-be3a-7f925cb94351</v>
    <v>Tenable Inc., Tenable Network Security Inc.</v>
    <v>Tenable®</v>
    <v>Public</v>
    <v>United States</v>
    <v>US</v>
    <v>24.11.2019</v>
    <v>privacy@tenable.com, jp-sales@tenable.com, salesfrance@tenable.com, gdpr@tenable.com, sales-de@tenable.com</v>
    <v>1367</v>
    <v>Vulnerability &amp; Risk Management, Vulnerability Management, Application Security, Vulnerability Scans, Web Application Scanning, Vulnerability Assessment</v>
    <v>Tenable, Inc. is a cybersecurity company based in Columbia, Maryland. It is known as the creator of the vulnerability scanning software Nessus.</v>
    <v>https://www.facebook.com/Tenable.Inc/</v>
    <v>Incident Response Support, Network Security Monitoring, Cyber Exposure Platform, Security Assurance, Vulnerability Management, Security Configuration Assessment, Continuous Network Monitoring, Cloud Security Solutions, Risk-based Insight, Endpoint Detection Services, Cybersecurity Software Provider, IT Asset Discovery, Compliance Assessment, Threat Intelligence Services</v>
    <v>Tenable is an Exposure Management company that specializes in understanding and reducing cyber risk for organizations worldwide. They are known for their expertise in vulnerabilities and have developed Nessus, a platform that allows users to see and secure digital assets on any computing platform. Tenable serves a diverse range of customers, including Fortune 500 companies, the Global 2000, and large government agencies.</v>
    <v>641411, 740810, 740808, 641406, 740809</v>
    <v>Information Technology Consultants, Software Implementation Integration, Cloud Computing, Strategic Consultants, Technology Customer Support Services (For others)</v>
    <v>https://www.instagram.com/tenableofficial/</v>
    <v>null</v>
    <v>6202</v>
    <v>Computer consultancy and computer facilities management services</v>
    <v>0</v>
    <v>https://www.linkedin.com/company/tenableinc</v>
    <v>0</v>
    <v>IT&amp;C Services</v>
    <v>62.03, 62.02</v>
    <v>Computer facilities management activities, Computer consultancy activities</v>
    <v>541512</v>
    <v>Computer Systems Design Services</v>
    <v>541511</v>
    <v>Custom Computer Programming Services</v>
    <v>8803, 8810</v>
    <v>22</v>
    <v>+919650134888, +862160323549, +917428176222, +18337200398, +33184885423, +443308084684, +6531590836, +14108720555, +14435452278, +498938036443, +97235501783</v>
    <v>null</v>
    <v>slcgp@tenable.com</v>
    <v>+14108720555</v>
    <v>South Carolina</v>
    <v>440200000</v>
    <v>Tenable, Inc. is a cybersecurity company based in Columbia, Maryland.</v>
    <v>TC-SI | Software &amp; IT Services</v>
    <v>TC | Technology &amp; Communications</v>
    <v>TC.1 | Technology</v>
    <v>miscellaneous: rss, ui frameworks: bootstrap, web frameworks: bootstrap, miscellaneous: webpack, security: recaptcha, ssl/tls certificate authorities: digicert, javascript frameworks: angularjs, web servers: openresty, javascript libraries: lit-html - 2.6.1, paas: amazon web services, javascript frameworks: react, rum: new relic, miscellaneous: pwa, rum: cloudflare browser insights, security: hsts, miscellaneous: module federation, reverse proxy: nginx, analytics: microsoft clarity - 0.7.12, live chat: drift, miscellaneous: open graph, marketing automation: marketo, cms: drupal, javascript libraries: jquery - 3.6.0, miscellaneous: lottiefiles - 5.9.0, analytics: cloudflare browser insights, tag managers: google tag manager, javascript libraries: jquery, web servers: nginx, cdn: cloudflare, programming languages: php, security: cloudflare bot management, cdn: amazon cloudfront, javascript libraries: lit-element - 3.2.2, javascript frameworks: jquery, analytics: google analytics</v>
    <v>https://twitter.com/tenablesecurity</v>
    <v>11.08.2024</v>
    <v>https://www.tenable.com/</v>
    <v>tenable.com</v>
    <v>en</v>
    <v>com</v>
    <v>2002</v>
    <v>https://www.youtube.com/channel/UCX_67IPEhqyYF9ppVRAcAwQ</v>
  </rv>
  <rv s="1">
    <v>Okta</v>
    <v>0</v>
    <v>Okta</v>
    <v>9</v>
    <v>1st Street</v>
    <v/>
    <v>null</v>
    <v>San Francisco</v>
    <v>Okta</v>
    <v>e1ed8b87-93e4-11eb-be3a-7f925cb94351</v>
    <v>Okta Inc., Okta UK Limited, Okta Japan K.K., Okta Developer - CIC.</v>
    <v>Okta</v>
    <v>Public</v>
    <v>United States</v>
    <v>US</v>
    <v>24.11.2019</v>
    <v>educationondemand@okta.com, info@okta.com, training@okta.com, privacy@okta.com</v>
    <v>6013</v>
    <v>Zero Trust, Security &amp; Access, Multi-Factor Authentication, Cloud Enablement, Workforce Identity, Web Services, Identity Access Management, Cloud Transformation, Customer Identity, Cloud And Platforms, Identity Governance</v>
    <v>Okta, Inc. (formerly Saasure Inc.) is an American identity and access management company based in San Francisco. It provides cloud software that helps companies manage and secure user authentication into applications, and for developers to build identity controls into applications, website web services and devices. It was founded in 2009 and had its initial public offering in 2017, being valued at over $6 billion.</v>
    <v>https://www.facebook.com/okta/</v>
    <v>Access Management Services, Enterprise Mobility Management, Single Sign-on Provider, Secure Directory Services, Workforce Identity Solutions, Cloud Security Solutions, API Access Management, Multi-factor Authentication, User Lifecycle Management, Identity Management Software, User Provisioning Software, Customer Identity Management, Identity Governance Platform, Security and Risk Management</v>
    <v>Okta, Inc. (formerly Saasure Inc.) is an American identity and access management company headquartered in San Francisco. It specializes in providing cloud software solutions for companies to manage and secure user authentication in applications, as well as for developers to create identity controls for applications, website web services, and devices. The company was founded in 2009 and publicly traded in 2017, with a valuation of over $6 billion.</v>
    <v>891801, 891802, 740809, 740810, 641401</v>
    <v>Software Developers (Pre-Packaged), Software Developers (Custom), Technology Customer Support Services (For others), Software Implementation Integration, Management Consultants</v>
    <v>https://www.instagram.com/oktainc/</v>
    <v>null</v>
    <v>6201</v>
    <v>Computer programming activities</v>
    <v>37.789207000000005</v>
    <v>https://www.linkedin.com/company/okta-inc-</v>
    <v>-122.39758698414404</v>
    <v>IT&amp;C Services</v>
    <v>62.01</v>
    <v>Computer programming activities</v>
    <v>541511</v>
    <v>Custom Computer Programming Services</v>
    <v>541512</v>
    <v>Computer Systems Design Services</v>
    <v>8810</v>
    <v>21</v>
    <v>+18887227871, +18002190964, +14154948029, +18005881656, +17168585000, +16476994538, +448003688930, +18886551161, +61283104484, +18004251267</v>
    <v>94105</v>
    <v>educationondemand@okta.com</v>
    <v>+18004251267</v>
    <v>California</v>
    <v>1860000000</v>
    <v>It provides cloud software that helps companies manage and secure user authentication into applications, and for developers to build identity controls into applications, website web services and devices.</v>
    <v>TC-SI | Software &amp; IT Services</v>
    <v>TC | Technology &amp; Communications</v>
    <v>TC.1 | Technology</v>
    <v>cdn: fastly, authentication: okta, miscellaneous: qualtrics site intercept, javascript libraries: core-js, issue trackers: new relic, authentication: okta - 7.11.0, security: recaptcha, ssl/tls certificate authorities: digicert, paas: pantheon, paas: amazon web services, javascript frameworks: react, miscellaneous: onetrust, cache tools: varnish, security: hsts, reverse proxies: nginx, javascript libraries: core-js - 3.6.5, miscellaneous: optanon, reverse proxy: nginx, live chat: drift, personalisation: coveo, javascript frameworks: lazy.js, font scripts: typekit, javascript libraries: lodash - 4.17.21, captchas: recaptcha, cookie compliance: onetrust, javascript libraries: core-js - 3.26.1, marketing automation: marketo, seo tool: facebook friendly, miscellaneous: amazon s3, cms: drupal - 9, tag managers: google tag manager, javascript libraries: jquery, dev tools: new relic, web mail: marketo mail, databases: mariadb, authentication: okta - 7.10.1, seo tool: twitter friendly, web servers: nginx, cdn: cloudflare, programming languages: php, analytics: new relic, javascript libraries: polyfill, cdn: amazon cloudfront, javascript frameworks: jquery, analytics: google analytics, javascript libraries: lazy.js, programming languages: java</v>
    <v>https://twitter.com/okta</v>
    <v>11.08.2024</v>
    <v>https://okta.com/</v>
    <v>okta.com</v>
    <v>en</v>
    <v>com</v>
    <v>2009</v>
    <v>https://www.youtube.com/OktaInc</v>
  </rv>
  <rv s="1">
    <v>Zoom</v>
    <v>0</v>
    <v>Zoom</v>
    <v>9</v>
    <v>South Almaden Boulevard</v>
    <v/>
    <v>null</v>
    <v>San Jose</v>
    <v>Zoom, Zoom Video Communications, Zoom Support, Zoom Communications</v>
    <v>2c2f18d8-93e5-11eb-8474-3bbe2d07207d</v>
    <v>Zoom Video Communications Inc., Zoom Trust</v>
    <v>Zoom</v>
    <v>Public</v>
    <v>United States</v>
    <v>US</v>
    <v>24.11.2019</v>
    <v>careers@zoom.us, partner-success@zoom.us, opt-out@zoom.us</v>
    <v>8484</v>
    <v>Hardware Products and Services, Collaborative Software, Audio Conferencing, Cloud Solution, Apps Marketplace, Video Chat, Video Collaboration, Voip Services, Apps And Integrations, Cloud And Platforms, Video Conference, Desktop Sharing, Marketplace, Voice Communications, Unified Communications Platform</v>
    <v>Zoom Video Communications, Inc. (commonly shortened to Zoom, and stylized as zoom) is an American communications technology company headquartered in San Jose, California. It provides videotelephony and online chat services through a cloud-based peer-to-peer software platform used for video communications (Meetings), messaging (Chat), voice calls (Phone), conference rooms for video meetings (Rooms), virtual events (Events) and contact centers (Contact Center), and offers an open platform allowing third-party developers to build custom applications on its unified communications platform (Developer Platform). Eric Yuan, a former Cisco engineer and executive, founded Zoom in 2011, and launched its software in 2013. Zoom's revenue growth, and perceived ease-of-use and reliability of its software, resulted in a $1 billion valuation in 2017, making it a "unicorn" company. The company first became profitable in 2019, and completed an initial public offering that year. The company joined the NASDAQ-100 stock index on April 30, 2020.</v>
    <v>https://www.facebook.com/zoomvideocommunications/</v>
    <v>Online Meeting Platform, Cloud-based Communication, Video Webinar Services, Secure Online Meetings, Enterprise Communication Platform, Virtual Workspace Solutions, Teleconferencing Solutions, Team Messaging Application, Virtual Event Services, Peer-to-peer Networking, Screen Sharing Technology, Unified Communications Service, Video Conferencing Software</v>
    <v>Zoom Video Communications, Inc., commonly known as Zoom, is a communications technology company based in San Jose, California. Founded in 2011 by Eric Yuan, a former Cisco engineer and executive, the company offers videotelephony and online chat services through a cloud-based peer-to-peer software platform. Their services include video communications, messaging, voice calls, conference rooms for video meetings, virtual events, and contact centers. Zoom Video Communications also provides an open platform for third-party developers to create custom applications on their unified communications platform. The company has faced scrutiny for security and privacy issues, but has taken measures to address these concerns.</v>
    <v>781101, 740801, 740809, 153402, 729201</v>
    <v>Motion Picture / Television Production (incl Commercials), Business Services - Not Otherwise Classified, Technology Customer Support Services (For others), Communication Equipment Installation - Commercial, Photographers' Studios (Incl Away from Premises)</v>
    <v>https://www.instagram.com/indigodragoncenter/</v>
    <v>null</v>
    <v>8292, 8299</v>
    <v>Packaging activities, Other business support service activities n.e.c.</v>
    <v>37.332962199999997</v>
    <v>http://www.linkedin.com/company/zoom</v>
    <v>-121.89505629999999</v>
    <v>IT&amp;C Services</v>
    <v>82.92, 82.99</v>
    <v>Packaging activities, Other business support service activities n.e.c.</v>
    <v>561499</v>
    <v>All Other Business Support Services</v>
    <v/>
    <v/>
    <v>8742</v>
    <v>6</v>
    <v>+18887990566</v>
    <v>95113</v>
    <v>careers@zoom.us</v>
    <v>+18887990566</v>
    <v>California</v>
    <v>4390000128</v>
    <v>Zoom's revenue growth, and perceived ease-of-use and reliability of its software, resulted in a $1 billion valuation in 2017, making it a "unicorn" company.</v>
    <v>SV-PS | Professional &amp; Commercial Services</v>
    <v>SV | Services</v>
    <v>SV.3 | Consumer Services</v>
    <v>cdn: fastly, web frameworks: bootstrap - 3.3.7, seo tool: yoast seo premium - 18.3, analytics: hotjar, ui frameworks: bootstrap - 3.3.7, wordpress plugins: yoast seo - 18.5.1, web frameworks: ruby on rails, documentation tools: demandbase, paas: atlassian statuspage, miscellaneous: webpack, javascript libraries: slick, seo tool: yoast seo - 18.5.1, web servers: workday, issue trackers: sentry, ssl/tls certificate authorities: digicert, javascript frameworks: vue.js, advertising: demandbase, iaas: azure active directory b2b, paas: wp engine, analytics: optimizely, javascript frameworks: react - 83330, miscellaneous: twitter emoji (twemoji), paas: amazon web services, javascript frameworks: fingerprintjs, programming languages: ruby, saas: zendesk, miscellaneous: onetrust, font scripts: google font api, a/b testing: google optimize 360, security: hsts, blogging platforms: wordpress, javascript libraries: jquery - 3.5.1, miscellaneous: http/3, video players: youtube, miscellaneous: optanon, databases: mysql, reverse proxy: nginx, javascript frameworks: moment.js, live chat: solvvy, cms: zendesk, javascript libraries: select2, miscellaneous: open graph, captchas: recaptcha, a/b testing: optimizely, cookie compliance: onetrust, miscellaneous: swiper slider, cdn: jsdelivr, paas: demandbase, seo tool: facebook friendly, live chat: zendesk, javascript frameworks: slick, javascript libraries: jquery - 1.12.4, javascript frameworks: jquery migrate - 3.4.1, javascript libraries: jquery migrate - 3.4.1, cms: wordpress, hosting: wp engine, rich text editors: tinymce - 4, tag managers: google tag manager, javascript frameworks: jquery - 1.12.4, javascript libraries: jquery, widgets: owl carousel, javascript frameworks: jquery - 3.5.1, browser fingerprinting: fingerprintjs, javascript frameworks: select2, seo tool: twitter friendly, web servers: nginx, cdn: cloudflare, programming languages: php, javascript libraries: fingerprintjs, security: cloudflare bot management, javascript libraries: polyfill, javascript libraries: moment.js, cdn: amazon cloudfront, javascript libraries: core-js - 3.28.0, javascript frameworks: jquery, analytics: google analytics, programming languages: java</v>
    <v>null</v>
    <v>11.08.2024</v>
    <v>https://zoom.us/</v>
    <v>zoom.us</v>
    <v>en</v>
    <v>us</v>
    <v>2011</v>
    <v>https://www.youtube.com/@zoom</v>
  </rv>
  <rv s="1">
    <v>Check Point</v>
    <v>0</v>
    <v>Check Point</v>
    <v>9</v>
    <v>Yitzhak Navon Bridge</v>
    <v/>
    <v>null</v>
    <v>Tel Aviv-Yafo</v>
    <v>Check Point, Check Point Software Technologies, Check Point Blog</v>
    <v>d2d8eb31-93e4-11eb-a33a-a3dfba582839</v>
    <v>Check Point Software Technologies Ltd., Check Point Software Technologies Inc., Check Point Software Technologies SARL, Check Point Software Technologies GmbH, Check Point Software Technologies N.V.</v>
    <v>Check Point</v>
    <v>Public</v>
    <v>Israel</v>
    <v>IL</v>
    <v>23.11.2019</v>
    <v>privacy_inquiries@checkpoint.com, press@checkpoint.com, info_ro@checkpoint.com, info_ap@checkpoint.com, copyright@checkpoint.com, contact-germany@checkpoint.com, info_jp@checkpoint.com, infogcc@checkpoint.com, socialmedia@checkpoint.com, info_ee@checkpoint.com, info_iberia@checkpoint.com, info_id@checkpoint.com, info_benelux@checkpoint.com, infotr@checkpoint.com, ukinfo@checkpoint.com, info_pl@checkpoint.com, info_fr@checkpoint.com, indiasales@checkpoint.com, info_it@checkpoint.com</v>
    <v>5805</v>
    <v>Cyber Security, Cyber Attacks, Ransomware, Anti Phishing, Cloud Security, Zero Trust Network Access, Cyber Security Solution, Cyber Threats, Cyber Security Assessment, Data And Security, Cloud Security Posture Management</v>
    <v>Check Point is an American-Israeli multinational provider of software and combined hardware and software products for IT security, including network security, endpoint security, cloud security, mobile security, data security and security management. , the company has approximately 6,000 employees worldwide. Headquartered in Tel Aviv, Israel and San Carlos, California, the company has development centers in Israel and Belarus and previously held in United States (ZoneAlarm), Sweden (former Protect Data development centre) following acquisitions of companies who owned these centers. The company has offices in over 70 locations worldwide including main offices in North America, 10 in the United States (including in San Carlos, California and Dallas, Texas), 4 in Canada (including Ottawa, Ontario) as well as in Europe (London, Paris, Munich, Madrid) and in Asia Pacific (Singapore, Japan, Bengaluru, Sydney).</v>
    <v>https://www.facebook.com/checkpointsoftware/</v>
    <v>Network Security Hardware, Data Protection Solutions, Firewall Technologies, Security Management Software, IT Security Consulting, Cloud Security Services, Threat Prevention Software, Unified Threat Management, Security Compliance Tools, Mobile Security Applications, Incident Response Services, Endpoint Security Products, Cybersecurity Solutions, Virtual Private Networks, Intrusion Prevention Systems</v>
    <v>Check Point Software Technologies Ltd. is a leading provider of cyber security solutions for corporate enterprises and governments worldwide. Their Infinity Platform offers AI-powered and cloud-delivered threat prevention across the network, cloud, and workspace to protect against sophisticated attacks. Check Point's Infinity Platform is the world's only hybrid solution that combines on-device and cloud based protections, delivering 2x faster internet security, full mesh Zero Trust Access, and Sd-Wan. The platform is powered by over 50 machine learning engines, including ThreatCloud AI, which identifies and blocks emerging zero-day threats. Check Points' Infinity Platform sets the bar for centralized management and usability, implementing all seven principles of the Extended Zero Trust Security model. The company's products provide end-to-end security from the enterprise, to the cloud, to mobile workers' personal devices.</v>
    <v>641411, 740808, 740810, 740809, 641406</v>
    <v>Information Technology Consultants, Cloud Computing, Software Implementation Integration, Technology Customer Support Services (For others), Strategic Consultants</v>
    <v>https://instagram.com/checkpointsoftware</v>
    <v>null</v>
    <v>6202</v>
    <v>Computer consultancy and computer facilities management services</v>
    <v>0</v>
    <v>https://www.linkedin.com/company/check-point-software-technologies</v>
    <v>0</v>
    <v>IT&amp;C Services</v>
    <v>62.03, 62.02</v>
    <v>Computer facilities management activities, Computer consultancy activities</v>
    <v>541512</v>
    <v>Computer Systems Design Services</v>
    <v>541511</v>
    <v>Custom Computer Programming Services</v>
    <v>8803, 8810</v>
    <v>52</v>
    <v>+39069896841, +358400411530, +16506282040, +441144782845, +16506282000, +302108105590, +39026659981, +40749150378, +12127646247, +31305112110, +359884326630, +18004294391, +441253335558, +431994606701, +16506282082, +18669230907, +19724446600, +18883615030, +97237534599, +33155491200, +36302642642, +442076284211, +3224162780, +41443166441, +420222311495, +16506282067, +18664886691, +34917992714</v>
    <v>6492903</v>
    <v>socialmedia@checkpoint.com</v>
    <v>+18004294391</v>
    <v>Tel Aviv District</v>
    <v>2169999872</v>
    <v>Check Point is an American-Israeli multinational provider of software and combined hardware and software products for IT security, including network security, endpoint security, cloud security, mobile security, data security and security management.</v>
    <v>TC-SI | Software &amp; IT Services</v>
    <v>TC | Technology &amp; Communications</v>
    <v>TC.1 | Technology</v>
    <v>caching: wp rocket, ui frameworks: bootstrap, translation: polylang, paas: wp engine, wordpress plugins: addtoany share buttons, paas: amazon web services, miscellaneous: pwa, font scripts: google font api, security: hsts, reverse proxies: nginx, databases: mysql, widgets: addtoany, miscellaneous: open graph, captchas: recaptcha, cookie compliance: onetrust, analytics: ahrefs, wordpress plugins: the events calendar, wordpress plugins: polylang, seo: ahrefs, cms: wordpress, hosting: wp engine, blogs: wordpress, tag managers: google tag manager, javascript libraries: jquery, payment processors: verifone 2checkout, web servers: nginx, wordpress plugins: wp rocket, programming languages: php, cdn: amazon cloudfront, analytics: google analytics, javascript libraries: flickity</v>
    <v>https://twitter.com/checkpointsw</v>
    <v>11.08.2024</v>
    <v>https://www.checkpoint.com/</v>
    <v>checkpoint.com</v>
    <v>en</v>
    <v>com</v>
    <v>1993</v>
    <v>https://www.youtube.com/user/CPGlobal</v>
  </rv>
  <rv s="1">
    <v>CyberArk</v>
    <v>0</v>
    <v>CyberArk</v>
    <v>9</v>
    <v>Wells Avenue</v>
    <v/>
    <v>null</v>
    <v>Newton</v>
    <v>CyberArk, CyberArk Software, CyberArk Japan</v>
    <v>a27204e6-93e4-11eb-8ad6-7326edce8d21</v>
    <v>CyberArk Software Ltd., CyberArk Software Inc, CyberArk Software UK Limited.</v>
    <v>CyberArk</v>
    <v>Public</v>
    <v>United States</v>
    <v>US</v>
    <v>24.11.2019</v>
    <v>webmaster@cyberark.com, support@cyberark.com, privacy-request@cyberark.com</v>
    <v>2400</v>
    <v>Identity And Security, Secure Development, Endpoint Privilege Management, Identity Governance, Multi-Factor Authentication, Cyber Threats, Privilege Escalation, Cyber Resilience, Threat Detection, Security &amp; Access</v>
    <v>CyberArk is a publicly traded information security company offering identity management. The company's technology is utilized primarily in the financial services, energy, retail, healthcare and government markets. CyberArk is headquartered in Newton, Massachusetts. The company also has offices throughout the Americas, EMEA, Asia Pacific and Japan.</v>
    <v>https://www.facebook.com/CyberArk/</v>
    <v>Privileged Access Security, Credential Theft Prevention, Security Information Management, Cloud Security Services, Devops Security Solutions, Access Control Systems, Compliance Management Software, Professional Security Services, Endpoint Privilege Management, Cybersecurity Solutions, Threat Detection Services, Identity Management Software, Sensitive Information Management, Session Monitoring Tools, Enterprise Password Vault</v>
    <v>CyberArk is a publicly traded information security company based in Newton, Massachusetts. They specialize in identity management services and their technology is utilized in various industries including financial services, energy, retail, healthcare, and government markets. The company has offices in the Americas, EMEA, Asia Pacific, and Japan.</v>
    <v>641411, 891801, 891802, 641401, 181102</v>
    <v>Information Technology Consultants, Software Developers (Pre-Packaged), Software Developers (Custom), Management Consultants, Renovation - Residential (Singles / Semis / Townhouses)</v>
    <v>null</v>
    <v>null</v>
    <v>6202</v>
    <v>Computer consultancy and computer facilities management services</v>
    <v>42.294414799999998</v>
    <v>https://www.linkedin.com/company/cyber-ark-software</v>
    <v>-71.20088634999999</v>
    <v>IT&amp;C Services</v>
    <v>62.03, 62.02</v>
    <v>Computer facilities management activities, Computer consultancy activities</v>
    <v>541512</v>
    <v>Computer Systems Design Services</v>
    <v/>
    <v/>
    <v>8803, 8810</v>
    <v>10</v>
    <v>+390287259262, +16179651644, +4921188271400, +4541934365, +18445377700, +16179651544, +442037287040, +31202387595, +902166870606, +97239180000, +6564604250, +81367735355, +14084958100, +97239240111</v>
    <v>02459</v>
    <v>privacy-request@cyberark.com</v>
    <v>+14084958100</v>
    <v>Massachusetts</v>
    <v>543000000</v>
    <v>Centered on privileged access management, CyberArk provides the most comprehensive security offering for any identity – human or machine – across business applications, distributed workforces, hybrid cloud workloads and throughout the DevOps lifecycle.</v>
    <v>TC-SI | Software &amp; IT Services</v>
    <v>TC | Technology &amp; Communications</v>
    <v>TC.1 | Technology</v>
    <v>analytics: adobe analytics, wordpress plugins: wpbakery, javascript libraries: core-js, miscellaneous: rss, javascript libraries: aos, ui frameworks: bootstrap, cdn: unpkg, performance: priority hints, miscellaneous: webpack, advertising: simpli.fi, customer data platform: adobe experience platform identity service, tag managers: adobe experience platform launch, seo: yoast seo, paas: wp engine, paas: amazon web services, javascript frameworks: react, font scripts: google font api, security: blue triangle, marketing automation: 6sense, security: hsts, font scripts: myfonts, databases: mysql, miscellaneous: module federation, live chat: drift, advertising: reddit ads, page builders: wpbakery, cdn: amazon s3, video players: wistia, font scripts: typekit, miscellaneous: open graph, personalisation: adobe target, cdn: jsdelivr, javascript libraries: jquery ui, marketing automation: marketo, translation: wpml, analytics: linkedin insight tag, javascript frameworks: gsap, cms: wordpress, hosting: wp engine, blogs: wordpress, tag managers: google tag manager, advertising: thetradedesk, javascript libraries: jquery, wordpress plugins: wpml, analytics: facebook pixel, tag managers: ensighten, a/b testing: adobe target, cookie compliance: trustarc, personalisation: 6sense, cdn: cloudflare, wordpress plugins: yoast seo, programming languages: php, javascript libraries: jquery migrate, security: cloudflare bot management, rum: blue triangle, analytics: google analytics</v>
    <v>https://twitter.com/CyberArk</v>
    <v>11.08.2024</v>
    <v>https://www.cyberark.com/</v>
    <v>cyberark.com</v>
    <v>en</v>
    <v>com</v>
    <v>1999</v>
    <v>https://www.youtube.com/user/cyberarksoftware</v>
  </rv>
  <rv s="1">
    <v>Asana</v>
    <v>0</v>
    <v>Asana</v>
    <v>9</v>
    <v>Folsom Street</v>
    <v/>
    <v>https://play.google.com/store/apps/details?id=com.asana.app&amp;referrer=</v>
    <v>San Francisco</v>
    <v>Asana, Asana software</v>
    <v>d99c5561-93e4-11eb-8e19-198fb02d6f96</v>
    <v>Asana Inc.</v>
    <v>Asana</v>
    <v>Public</v>
    <v>United States</v>
    <v>US</v>
    <v>24.11.2019</v>
    <v>support@asana.com, dpo@asana.com, legal@asana.com</v>
    <v>1782</v>
    <v>Goal Management, Strategic Planning, Project Management, Meetings &amp; Agenda, Reporting &amp; Dashboard, Project Planning, Product Road Mapping</v>
    <v>Asana ( or ) is a web and mobile "work management" platform designed to help teams organize, track, and manage their work. It is produced by the San Francisco-based company of the same name (Asana, Inc.). The company was founded in 2008 by Dustin Moskovitz and Justin Rosenstein. The product launched commercially in April 2012. In September 2020, the company was valued at $5.5 billion following its direct listing.</v>
    <v>https://www.facebook.com/asana/</v>
    <v>Cross-functional Coordination, Software as A Service, Work Management Platform, Real-time Reporting Features, Business Communication Platform, Task Management Application, Project Tracking Software, Workflow Automation Solutions, Strategic Planning Support, Enterprise Productivity Software, Goal Setting Framework, Customer Support Services</v>
    <v>Asana, Inc. is an American software company headquartered in San Francisco. Founded in 2008 by Dustin Moskovitz and Justin Rosenstein, the company specializes in providing a web and mobile "work management" platform called Asana. This platform is designed to assist teams in organizing, tracking, and managing their work. Asana launched its product in April 2012 and was listed at $5.5 billion in September 2020.</v>
    <v>891802, 740810, 641411, 641401, 641403</v>
    <v>Software Developers (Custom), Software Implementation Integration, Information Technology Consultants, Management Consultants, Operations Consultants</v>
    <v>https://www.instagram.com/asana/</v>
    <v>https://itunes.apple.com/us/app/asana-mobile/id489969512?mt=8</v>
    <v>7020</v>
    <v>Management consultancy activities</v>
    <v>37.784862904761901</v>
    <v>https://www.linkedin.com/company/asana</v>
    <v>-122.39741704761904</v>
    <v>IT&amp;C Services</v>
    <v>70.21, 70.22</v>
    <v>Public relations and communication activities, Business and other management consultancy activities</v>
    <v>541613</v>
    <v>Marketing Consulting Services</v>
    <v>541511</v>
    <v>Custom Computer Programming Services</v>
    <v>8742</v>
    <v>16</v>
    <v>+14155253888</v>
    <v>94107</v>
    <v>dispute-notice@asana.com</v>
    <v>+14155253888</v>
    <v>California</v>
    <v>547000000</v>
    <v>Asana ( or ) is a web and mobile "work management" platform designed to help teams organize, track, and manage their work.</v>
    <v>TC-SI | Software &amp; IT Services</v>
    <v>TC | Technology &amp; Communications</v>
    <v>TC.1 | Technology</v>
    <v>widgets: twitter, static site generator: next.js, paas: netlify, advertising: linkedin ads, miscellaneous: webpack, issue trackers: asana, cdn: netlify, analytics: naver analytics, javascript frameworks: emotion, javascript frameworks: react, cache tools: varnish, security: hsts, rum: datadog, miscellaneous: module federation, reverse proxy: nginx, development: emotion, miscellaneous: open graph, cookie compliance: onetrust, issue trackers: bugsnag, analytics: bugsnag, seo tool: facebook friendly, programming languages: node.js, analytics: datadog, web servers: next.js, web frameworks: next.js, seo tool: twitter friendly, javascript frameworks: next.js, web servers: nginx, advertising: twitter ads, analytics: google analytics</v>
    <v>https://twitter.com/asana</v>
    <v>11.08.2024</v>
    <v>https://www.asana.com/</v>
    <v>asana.com</v>
    <v>en</v>
    <v>com</v>
    <v>2008</v>
    <v>https://www.youtube.com/channel/UC2BoogM0AqwOJyoSp1S4ClQ</v>
  </rv>
  <rv s="1">
    <v>Zscaler</v>
    <v>0</v>
    <v>Zscaler</v>
    <v>9</v>
    <v>Holger Way</v>
    <v/>
    <v>null</v>
    <v>San Jose</v>
    <v>Zscaler</v>
    <v>a6380d90-93e4-11eb-9937-4fab995bf8ff</v>
    <v>Zscaler Inc., Zscaler Softech India Private Limited</v>
    <v>Zscaler</v>
    <v>Public</v>
    <v>United States</v>
    <v>US</v>
    <v>23.11.2019</v>
    <v>info@zscaler.com, privacy@zscaler.com</v>
    <v>4975</v>
    <v>Cloud Architecture, Zero Trust Architecture, Zero Trust, Integrations And Partners, Security Research, Security Assessments, Cloud Security, Zero Trust Network Access, Secure Remote Access, Threat Protection, Security Services, Cloud Access Security Broker</v>
    <v>Zscaler is a cloud security company, with headquarters in San Jose, California. The company offers cloud migration services.</v>
    <v>https://www.facebook.com/Zscaler/</v>
    <v>Network Security Provider, Cloud Security Services, Firewall as A Service, Cloud Application Control, Cloud Sandbox Technology, Data Protection Services, Internet Access Protection, Zero Trust Exchange, Cybersecurity Solutions, Digital Experience Monitoring, Secure Web Gateway, Private Access Solutions, Information Security Products, Threat Intelligence Services</v>
    <v>Zscaler is a cloud security company headquartered in San Jose, California. They specialize in providing enterprise cloud security services.</v>
    <v>891801, 891802, 740701, 740809, 740810</v>
    <v>Software Developers (Pre-Packaged), Software Developers (Custom), Data Processing Centres / Server Farms, Technology Customer Support Services (For others), Software Implementation Integration</v>
    <v>https://instagram.com/zscalerinc</v>
    <v>null</v>
    <v>6311, 7420</v>
    <v>Data processing, hosting and related activities, Photographic activities</v>
    <v>37.418205350000001</v>
    <v>https://www.linkedin.com/company/zscaler</v>
    <v>-121.95315076713209</v>
    <v>IT&amp;C Services</v>
    <v>74.2, 63.11</v>
    <v>Photographic activities, Data processing, hosting and related activities</v>
    <v>518210</v>
    <v>Computing Infrastructure Providers, Data Processing, Web Hosting, and Related Services</v>
    <v>541511</v>
    <v>Custom Computer Programming Services</v>
    <v>8803</v>
    <v>26</v>
    <v>+441182148566, +18664391163, +33176276919, +61390988764, +61280743996, +919886711662, +917087216963, +61290606462, +14087525885, +918968922203, +31202993638, +14085330288, +442033195076, +18449710010, +4989143777444, +33187168985</v>
    <v>95134</v>
    <v>privacy@zscaler.com</v>
    <v>+441182148566</v>
    <v>California</v>
    <v>1090000000</v>
    <v>Zscaler is a cloud security company, with headquarters in San Jose, California.</v>
    <v>TC-SI | Software &amp; IT Services</v>
    <v>TC | Technology &amp; Communications</v>
    <v>TC.1 | Technology</v>
    <v>paas: netlify, web servers: next.js - 13.4.19, performance: priority hints, javascript libraries: swiper, miscellaneous: webpack, ssl/tls certificate authorities: digicert, cdn: netlify, web frameworks: next.js - 13.4.19, javascript frameworks: react, analytics: google analytics - GA4, security: hsts, miscellaneous: module federation, static site generator: next.js - 13.4.19, javascript frameworks: next.js - 13.4.19, miscellaneous: open graph, cookie compliance: onetrust, programming languages: node.js, analytics: linkedin insight tag, tag managers: google tag manager, cdn: cloudflare</v>
    <v>https://twitter.com/zscaler</v>
    <v>11.08.2024</v>
    <v>http://www.zscaler.com/</v>
    <v>zscaler.com</v>
    <v>en</v>
    <v>com</v>
    <v>2007</v>
    <v>https://www.youtube.com/user/ZscalerMarketing</v>
  </rv>
  <rv s="1">
    <v>NICE Systems</v>
    <v>0</v>
    <v>NICE Systems</v>
    <v>9</v>
    <v/>
    <v/>
    <v>null</v>
    <v>Raanana</v>
    <v>NICE Systems, NICE Systems Canada, NICE Technologies</v>
    <v>e19c1025-93e4-11eb-86dd-ffbd1b53140e</v>
    <v>NICE Ltd., NICE Systems GmbH, NICE Systems UK Limited, NICE Technologies Ltd., NICE Technologies Sole Proprietorship LLC.</v>
    <v>NICE Systems</v>
    <v>Public</v>
    <v>Israel</v>
    <v>IL</v>
    <v>24.11.2019</v>
    <v>contact.webmaster@nice.com, privacy@nice.com</v>
    <v>6800</v>
    <v>Workforce Engagement, Call Center Software, Journey Orchestration, Cloud Solution, Cx Analytics, Omnichannel Customer Service, Workforce Optimization, Digital Self Service, Customer Experience Cx, Sales Performance Management, Conversational Ai</v>
    <v>NICE Ltd. (נייס) is an Israel-based company, specializing in contact center software (NICE CXone), telephone voice recording, data security, surveillance, and Robotic Process Automation as well as systems that analyze recorded data. The company serves various industries, such as financial services, telecommunications, healthcare, outsourcers, retail, media, travel, service providers, and utilities.</v>
    <v>https://www.facebook.com/OfficialNICELtd/</v>
    <v>Public Safety Solutions, Cloud Contact Center, Customer Experience Software, Enterprise Feedback Management, Data Integration Services, Real-time Authentication, Analytics Software Provider, Compliance Recording Solutions, Robotic Process Automation, Omnichannel Routing, Financial Crime Prevention, Performance Management Software, Workforce Engagement Management, Fraud Detection Software, Artificial Intelligence Applications</v>
    <v>NICE CXone is a cloud-based customer experience (CX) management platform that helps organizations of all sizes achieve their CX goals. It offers a unified open cloud platform that manages 100% of customer interactions, from voice to digital and AI chatbots, enabling organizations to orchestrate the complexity of modern customer experience on one platform. NICE Cxone is known for its innovation and comprehensive interaction-centric approach with unmatched CX capabilities and specialized AI purpose-built for CX to boost customer satisfaction and drive brand loyalty. The platform is designed to help organizations transform CX with AI, identify behaviors that drive frictionless customer experiences, and integrate digital technology at the center of the customer experience. Nice CXsuccess call center services partner with organizations at every step for ongoing business value realization with their CXP goals.</v>
    <v>641411, 641401, 641403, 891801, 891802</v>
    <v>Information Technology Consultants, Management Consultants, Operations Consultants, Software Developers (Pre-Packaged), Software Developers (Custom)</v>
    <v>null</v>
    <v>null</v>
    <v>8220</v>
    <v>Activities of call centres</v>
    <v>0</v>
    <v>https://www.linkedin.com/company/nice-systems</v>
    <v>0</v>
    <v>IT&amp;C Services</v>
    <v>82.2</v>
    <v>Activities of call centres</v>
    <v>561422</v>
    <v>Telemarketing Bureaus and Other Contact Centers</v>
    <v/>
    <v/>
    <v>8810</v>
    <v>19</v>
    <v>+420774142014, +33146378777, +17202785184, +18013203200, +4915126145088, +61299271100, +18669657227, +81362348700, +85221599609, +442070023004, +912261165200, +31725662566, +41417232323, +6562225123, +63234104300, +97125837563, +18772644382, +862122086999, +97297753777, +442070023000, +912042914000, +861050984999, +15512565000, +441489771200, +19723011300, +18772356925, +496997177140</v>
    <v>null</v>
    <v>contact.webmaster@nice.com</v>
    <v>+63234104300</v>
    <v>Center District</v>
    <v>585842688</v>
    <v>The company serves various industries, such as financial services, telecommunications, healthcare, outsourcers, retail, media, travel, service providers, and utilities.</v>
    <v>SV-PS | Professional &amp; Commercial Services</v>
    <v>SV | Services</v>
    <v>SV.3 | Consumer Services</v>
    <v>web servers: iis - 10.0, cms: sitecore, miscellaneous: webpack, analytics: facebook pixel - 2.9.133, miscellaneous: servicenow, web frameworks: microsoft asp.net, a/b testing: google optimize, cdn: cdnjs, marketing automation: 6sense, security: hsts, javascript libraries: day.js, miscellaneous: module federation, analytics: microsoft clarity - 0.7.12, customer data platform: segment, miscellaneous: open graph, cookie compliance: onetrust, cdn: jsdelivr, accessibility: userway, security: imperva, javascript libraries: core-js - 3.0.0, cdn: imperva, operating systems: windows server, video players: vimeo, analytics: linkedin insight tag, javascript frameworks: gsap, javascript libraries: jquery - 3.6.0, javascript libraries: splide, tag managers: google tag manager, javascript libraries: scrollmagic - 2.0.7, advertising: microsoft advertising, personalisation: 6sense, cdn: cloudflare, advertising: twitter ads, javascript libraries: slick - 1.8.1, analytics: google analytics</v>
    <v>https://twitter.com/NICELtd</v>
    <v>11.08.2024</v>
    <v>https://www.nice.com/</v>
    <v>nice.com</v>
    <v>en</v>
    <v>com</v>
    <v>1986</v>
    <v>https://www.youtube.com/channel/UC4tmsS3fAVLp1Ue0DF-EauA</v>
  </rv>
  <rv s="1">
    <v>Xero Limited.</v>
    <v>0</v>
    <v>Xero Limited.</v>
    <v>9</v>
    <v>Taranaki Street</v>
    <v/>
    <v>null</v>
    <v>Wellington</v>
    <v>Xero</v>
    <v>dcc0edf2-93e4-11eb-aa66-9b8d95e2171b</v>
    <v>Xero Limited., Xero company, Xero UK Limited, Xero Singapore Pte. Ltd.</v>
    <v>Xero Limited.</v>
    <v>Public</v>
    <v>New Zealand</v>
    <v>NZ</v>
    <v>23.11.2019</v>
    <v>careers@xero.com, legalnotices@xero.com</v>
    <v>4784</v>
    <v>Software as A Service, Xero Accounting Software, Cloud Enablement, Accounting &amp; Book-Keeping, Small Business Accountant, Xero Accountants, Bookkeeping &amp; Management Accounts, Small Business Guide, Account Software, Xero Online Accounting</v>
    <v>Xero is a New Zealand-based technology company that provides cloud-based accounting software for small and medium-sized businesses. The company has offices in New Zealand, Australia, the United Kingdom and the United States. Xero's products are based on the software-as-a-service model and sold by subscription, based on the type and number of entities managed by the subscriber. The products are used in over 180 countries.</v>
    <v>https://www.facebook.com/xero/</v>
    <v>Project Financial Management, Cash Flow Management, Enterprise Resource Planning, Cloud-based Accounting, Financial Reporting Tools, Bank Reconciliation Services, Accounting Software Provider, Expense Management System, Business Performance Dashboard, Subscription Billing Service, Invoicing and Payments, Payroll Processing Software, Fixed Asset Management, Financial Software Services, Tax Compliance Software</v>
    <v>Xero is a New Zealand-based technology company that specializes in providing cloud-based accounting software for small and medium-sized businesses. With offices in New Zealand, Australia, the United Kingdom, and the United States, Xero offers software-as-a-service products that are sold through subscriptions based on the type and number of entities managed by the subscriber. Their products are utilized in over 180 countries.</v>
    <v>740802, 641101, 641401, 641403, 641501</v>
    <v>Bookkeeping Services, Accountants / Auditors, Management Consultants, Operations Consultants, Financial Planners / Advisors</v>
    <v>https://www.instagram.com/xero/</v>
    <v>null</v>
    <v>6920</v>
    <v>Accounting, bookkeeping and auditing activities; tax consultancy</v>
    <v>-41.291602949999998</v>
    <v>https://www.linkedin.com/company/xero</v>
    <v>174.77989163095594</v>
    <v>IT&amp;C Services</v>
    <v>69.2</v>
    <v>Accounting, bookkeeping and auditing activities; tax consultancy</v>
    <v>541219</v>
    <v>Other Accounting Services</v>
    <v>541214</v>
    <v>Payroll Services</v>
    <v>8803, 8810</v>
    <v>34</v>
    <v/>
    <v>6011</v>
    <v>careers@xero.com</v>
    <v>null</v>
    <v>Wellington</v>
    <v>696484928</v>
    <v>Xero is a New Zealand-based technology company that provides cloud-based accounting software for small and medium-sized businesses.</v>
    <v>TC-SI | Software &amp; IT Services</v>
    <v>TC | Technology &amp; Communications</v>
    <v>TC.1 | Technology</v>
    <v>development: styled-components - 5.3.5, ui frameworks: bootstrap, rum: akamai mpulse, web frameworks: bootstrap, javascript frameworks: styled-components - 5.3.5, miscellaneous: webpack, security: recaptcha, customer data platform: adobe experience platform identity service, analytics: facebook pixel - 2.9.133, ssl/tls certificate authorities: digicert, rum: boomerang, advertising: appnexus, rum: web-vitals, paas: amazon web services, javascript frameworks: react, rum: new relic, cdn: akamai, web servers: next.js - 12.1.6, miscellaneous: module federation, advertising: reddit ads, video players: brightcove, cdn: amazon s3, ecommerce: amazon webstore, javascript libraries: lodash - 4.17.21, miscellaneous: open graph, analytics: quora pixel, javascript libraries: core-js - 3.0.0, advertising: amazon advertising, programming languages: node.js, analytics: linkedin insight tag, analytics: quantcast measure, tag managers: google tag manager, javascript libraries: boomerang, advertising: thetradedesk, javascript libraries: jquery, advertising: microsoft advertising, security: akamai bot manager, javascript frameworks: next.js - 12.1.6, javascript libraries: web-vitals, web frameworks: next.js - 12.1.6, javascript frameworks: jquery, analytics: google analytics, static site generator: next.js - 12.1.6, affiliate programs: awin</v>
    <v>https://twitter.com/xero</v>
    <v>10.08.2024</v>
    <v>https://www.xero.com/</v>
    <v>xero.com</v>
    <v>en</v>
    <v>com</v>
    <v>2006</v>
    <v>https://www.youtube.com/user/XeroOnlineAccounting</v>
  </rv>
  <rv s="1">
    <v>Samsara</v>
    <v>0</v>
    <v>Samsara</v>
    <v>9</v>
    <v>De Haro Street</v>
    <v/>
    <v>null</v>
    <v>San Francisco</v>
    <v>Samsara, Samsara Networks México S. de, Samsara Networks</v>
    <v>9740e05f-93e4-11eb-8e19-198fb02d6f96</v>
    <v>Samsara Inc., Samsara Poland sp. z.o.o., Samsara Networks Limited, Samsara Deutschland GmbH, Samsara Nederland B.V., Samsara France SAS., Samsara Networks Mexico S. de R.L.</v>
    <v>Samsara</v>
    <v>Private</v>
    <v>United States</v>
    <v>US</v>
    <v>24.11.2019</v>
    <v>sales@samsara.com, dpo@samsara.com, info@samsara.com, privacy@samsara.com, ventas-mx@samsara.com, media@samsara.com, partners-mx@samsara.com, legalnotices@samsara.com, jobs@samsara.com, abuse@samsara.com</v>
    <v>2266</v>
    <v>Monitoring Equipment</v>
    <v>Samsara Inc. is an American IoT company headquartered in San Francisco, California. The company has additional offices in San Jose, California, Atlanta, London, Paris, Munich and Krakow. Samsara develops a connected operations platform for tracking fleets of vehicles and other equipment. To date, the company has raised $930 million in funding.</v>
    <v>https://www.facebook.com/SamsaraHQ/</v>
    <v>Mobile Workflow Integration, Energy Usage Analytics, Data Analytics Services, Iot Solutions Provider, Compliance Management Software, Real-time Asset Tracking, Fleet Management Services, Vehicle Telematics Systems, Safety and Security Systems, Wireless Sensor Systems, Industrial Iot Applications, Cloud-based Software Solutions, Environmental Monitoring Solutions, Connected Operations Platform, Equipment Monitoring Technology</v>
    <v>Samsara is a technology company that specializes in the Connected Operations Cloud, a platform that utilizes Internet of Things (IoT) data to provide organizations with actionable insights and improve their physical operations. With a large customer base in North America and Europe, Samsara serves various industries including construction, transportation, warehousing, field services, manufacturing, retail, logistics, and the public sector. Their mission is to enhance the safety, efficiency, and sustainability of global operations.</v>
    <v>891801, 891802, 153401, 740809, 740810</v>
    <v>Software Developers (Pre-Packaged), Software Developers (Custom), Communication Equipment Installation - Residential, Technology Customer Support Services (For others), Software Implementation Integration</v>
    <v>https://www.instagram.com/lifeatsamsara/</v>
    <v>null</v>
    <v>6202</v>
    <v>Computer consultancy and computer facilities management services</v>
    <v>37.769767999999999</v>
    <v>https://www.linkedin.com/company/samsara</v>
    <v>-122.40195799999999</v>
    <v>IT&amp;C Services</v>
    <v>62.03, 62.02</v>
    <v>Computer facilities management activities, Computer consultancy activities</v>
    <v>541512</v>
    <v>Computer Systems Design Services</v>
    <v>541511</v>
    <v>Custom Computer Programming Services</v>
    <v>8803, 8810</v>
    <v>11</v>
    <v>+49301663911809, +14159852400, +442039652700, +33173095155, +18885068009, +525565990366</v>
    <v>94103</v>
    <v>privacy@samsara.com</v>
    <v>+49301663911809</v>
    <v>California</v>
    <v>653000000</v>
    <v>Samsara is the pioneer of the Connected Operations Cloud, which is a platform that enables organizations that depend on physical operations to harness Internet of Things (IoT) data to develop actionable insights and improve their operations.</v>
    <v>IF-EU | Electric Utilities &amp; Power Generators</v>
    <v>IF | Infrastructure</v>
    <v>IF.1 | Utilities</v>
    <v>ssl/tls certificate authorities: aws certificate manager, web server extensions: openssl - 1.0.2k, affiliate programs: tapfiliate, analytics: hotjar, analytics: facebook pixel - 2.9.135, miscellaneous: webpack, javascript frameworks: nuxt.js, issue trackers: sentry, javascript frameworks: vue.js, paas: amazon web services, cms: contentful, marketing automation: 6sense, security: hsts, ui frameworks: tailwind css, rum: datadog, miscellaneous: module federation, personalisation: optimizely, miscellaneous: open graph, a/b testing: optimizely, javascript libraries: core-js - 3.33.0, web servers: nuxt.js, customer data platform: segment - 4.13.2, programming languages: node.js, static site generator: nuxt.js, analytics: linkedin insight tag, analytics: datadog, analytics: quantcast measure, tag managers: google tag manager, web frameworks: nuxt.js, advertising: microsoft advertising, web servers: apache http server - 2.4.57, personalisation: 6sense, cdn: amazon cloudfront, marketing automation: marketo - 163, analytics: google analytics</v>
    <v>https://twitter.com/Samsara</v>
    <v>10.08.2024</v>
    <v>https://samsara.com/</v>
    <v>samsara.com</v>
    <v>en</v>
    <v>com</v>
    <v>2015</v>
    <v>https://www.youtube.com/c/SamsaraHQ</v>
  </rv>
  <rv s="1">
    <v>Docusign</v>
    <v>0</v>
    <v>Docusign</v>
    <v>9</v>
    <v>Main Street</v>
    <v/>
    <v>https://play.google.com/store/apps/details?id=com.docusign.ink&amp;referrer=utm_source%3Demail%26utm_medium%3Dfooter%26utm_term%3Dwwwr</v>
    <v>San Francisco</v>
    <v>DocuSign</v>
    <v>6f0076ae-93e4-11eb-8e19-198fb02d6f96</v>
    <v>Docusign Inc., Docusign International EMEA Ltd.</v>
    <v>Docusign</v>
    <v>Public</v>
    <v>United States</v>
    <v>US</v>
    <v>24.11.2019</v>
    <v>legal@docusign.com, privacy@docusign.com, socialmedia@docusign.com</v>
    <v>7336</v>
    <v>Contract Lifecycle Management, Document Generation, Legality Guide, Security And Compliance, Electronic Signature, Integrations And Partners, Agreement Cloud, Digital Transformation, Esignature Plans, Digital Business Transformation, Contract Management Software</v>
    <v>DocuSign, Inc. is an American company headquartered in San Francisco, California, that allows organizations to manage electronic agreements. As part of the DocuSign Agreement Cloud, DocuSign offers eSignature, a way to sign electronically on different devices. DocuSign has over 1 million customers and hundreds of millions of users in more than 180 countries. Signatures processed by DocuSign are compliant with the US ESIGN Act and the European Union's eIDAS regulation, including EU Advanced and EU, Qualified Signatures. In April 2018, DocuSign filed for an initial public offering. At the time of the IPO, the largest shareholders were venture investment firms Sigma Partners, Ignition Partners, Frazier Technology Ventures, and former CEO Keith Krach was the largest individual shareholder. None of the original founders are major shareholders. The company went public on the NASDAQ on April 27, 2018.</v>
    <v>https://www.facebook.com/DocuSign/</v>
    <v>Software as A Service, Real Estate Transaction Tools, Contract Lifecycle Management, Document Automation, Cloud-based Esignature, Mobile Signature Application, Payment Gateway Integration, Digital Transaction Management, Electronic Signature Software, Apis for Digital Workflows, Remote Online Notarization, Electronic Verification Services, Agreement Cloud Services, Workflow Integration Solutions, Compliance and Security Features</v>
    <v>DocuSign, Inc. is an American company based in San Francisco, California that provides electronic agreement management services to organizations. It operates as part of the DocuSign Agreement Cloud, offering eSignature, a platform that enables electronic signings on various devices. With over 1 million customers and millions of users in more than 180 countries, Docusign ensures compliance with the US ESIGN Act and the European Union's eIDAS regulation, including EU Advanced and EU, Qualified Signatures. In April 2018, the company filed for an initial public offering and went public on the Nasdaq on April 27, 2018.</v>
    <v>153201, 307101, 359601, 275001, 891801</v>
    <v>Signs - Installation (low rise - 3 stories or less), Signs Manufacturing (Plastic), Signs Manufacturing (No Plastic), Commercial Printing, Software Developers (Pre-Packaged)</v>
    <v>https://instagram.com/docusign</v>
    <v>https://itunes.apple.com/app/apple-store/id474990205?pt=419738&amp;ct=em_ftr_wwr&amp;mt=8</v>
    <v>6202</v>
    <v>Computer consultancy and computer facilities management services</v>
    <v>37.790371899999997</v>
    <v>https://www.linkedin.com/company/docusign</v>
    <v>-122.39218565543342</v>
    <v>IT&amp;C Services</v>
    <v>62.03, 62.02</v>
    <v>Computer facilities management activities, Computer consultancy activities</v>
    <v>541512</v>
    <v>Computer Systems Design Services</v>
    <v>541519</v>
    <v>Other Computer Related Services</v>
    <v>8803, 8810</v>
    <v>21</v>
    <v>+14154894940, +18003799973, +18777202040</v>
    <v>94105</v>
    <v>docusignuniversity@docusign.com</v>
    <v>+18777202040</v>
    <v>California</v>
    <v>2520000000</v>
    <v>DocuSign, Inc. is an American company headquartered in San Francisco, California, that allows organizations to manage electronic agreements.</v>
    <v>TC-SI | Software &amp; IT Services</v>
    <v>TC | Technology &amp; Communications</v>
    <v>TC.1 | Technology</v>
    <v>javascript libraries: lodash, javascript libraries: core-js, static site generator: next.js, paas: netlify, miscellaneous: webpack, ssl/tls certificate authorities: digicert, cdn: netlify, rum: web-vitals, javascript frameworks: emotion, javascript frameworks: react, cms: contentful, security: hsts, miscellaneous: module federation, personalisation: optimizely, video players: brightcove, javascript libraries: lodash - 4.17.21, development: emotion, miscellaneous: open graph, a/b testing: optimizely, cookie compliance: onetrust, programming languages: node.js, caching: varnish, web servers: next.js, tag managers: google tag manager, web frameworks: next.js, javascript libraries: core-js - 3.25.0, javascript frameworks: next.js, marketing automation: eloqua, javascript libraries: web-vitals</v>
    <v>https://twitter.com/DocuSign</v>
    <v>09.08.2024</v>
    <v>https://momentum.docusign.com/24_na_online</v>
    <v>docusign.com</v>
    <v>en</v>
    <v>com</v>
    <v>2003</v>
    <v>https://www.youtube.com/user/ESIGNwithDocuSign</v>
  </rv>
  <rv s="1">
    <v>CACI</v>
    <v>0</v>
    <v>CACI</v>
    <v>9</v>
    <v>North Glebe Road</v>
    <v/>
    <v>null</v>
    <v>Arlington</v>
    <v>CACI, CACI International</v>
    <v>01b7aae6-93e5-11eb-86dd-ffbd1b53140e</v>
    <v>CACI International Inc., Consolidated Analysis Center Incorporated, CACI Worldwide Inc., California Analysis Center Incorporated, Caci-cms Information System Inc., Caci-wgi Inc., Caci Technologies Inc.</v>
    <v>CACI</v>
    <v>Public</v>
    <v>United States</v>
    <v>US</v>
    <v>24.11.2019</v>
    <v>privacy@caci.com, socialmedia@caci.com</v>
    <v>60</v>
    <v>Science &amp; Technology</v>
    <v>CACI International Inc. (originally California Analysis Center, Inc., then Consolidated Analysis Center, Inc.) is an American multinational professional services and information technology company headquartered in Northern Virginia. CACI provides services to many branches of the US federal government including defense, homeland security, intelligence, and healthcare. CACI is a member of the Fortune 1000 Largest Companies, the Russell 2000 index, and the S&amp;P MidCap 400 Index.</v>
    <v>https://www.facebook.com/CACIIntl/</v>
    <v>Network Services Management, Simulation Training Services, Government IT Consulting, Defense Contracting Services, Data Analytics Services, Cyber Security Solutions, Business Systems Support, Systems Integration Services, Program Management Services, Geospatial Intelligence, Information Technology Services, Intelligence Support Services, Communications Support Services, Electronic Warfare Systems, Enterprise IT Architecture</v>
    <v>CACI International Inc. (formerly known as California Analysis Center, Inc. and Consolidated Analysis Center Inc.) is an American multinational professional services and information technology company based in Northern Virginia. It offers a range of services to various branches of the US federal government, including defense, homeland security, intelligence, and healthcare. CACI is a member of the Fortune 1000 Largest Companies, the Russell 2000 index, and the S&amp;P MidCap 400 Index.</v>
    <v>864401, 641401, 641403, 173103, 891601</v>
    <v>Community / Civic / Special Interest Groups (Non-Medical), Management Consultants, Operations Consultants, Burglar / Fire Alarm Installation (No Monitoring), Engineers</v>
    <v>https://www.instagram.com/caciintl/</v>
    <v>null</v>
    <v>6202</v>
    <v>Computer consultancy and computer facilities management services</v>
    <v>38.883489500000003</v>
    <v>https://www.linkedin.com/company/caci-international-inc</v>
    <v>-77.117986400000007</v>
    <v>IT&amp;C Services</v>
    <v>62.03, 62.02</v>
    <v>Computer facilities management activities, Computer consultancy activities</v>
    <v>541512</v>
    <v>Computer Systems Design Services</v>
    <v/>
    <v/>
    <v>8803, 8810</v>
    <v>47</v>
    <v>+19197559983, +14105672800, +19045967000, +18777382734, +16198816000, +17036469031, +19018730251, +13017370269, +16183557670, +15406442600, +16034312426, +18506518949, +13036763000, +17573219120, +17033930269, +12024548400, +17038417800, +14349643100, +15712918679, +12104934700, +13144877012, +19374276545, +13018639166, +18508735600, +19702244996</v>
    <v>22201</v>
    <v>kskyrm@caci.com</v>
    <v>+17038417800</v>
    <v>Virginia</v>
    <v>4350000128</v>
    <v>At CACI International Inc (NYSE: CACI), our 23, 000 talented and dynamic employees are ever vigilant in delivering distinctive expertise and differentiated technology to meet our customers' greatest challenges in national security and government modernization.</v>
    <v>IF-EN | Engineering &amp; Construction Services</v>
    <v>IF | Infrastructure</v>
    <v>IF.2 | Infrastructure</v>
    <v>javascript libraries: lodash, javascript libraries: aos, ui frameworks: bootstrap, miscellaneous: webpack, video players: videojs, paas: amazon web services, rum: new relic, miscellaneous: module federation, miscellaneous: open graph, cdn: jsdelivr, javascript libraries: jquery ui, cms: drupal, caching: varnish, tag managers: google tag manager, javascript libraries: jquery, paas: acquia cloud platform, cdn: cloudflare, programming languages: php, analytics: google analytics</v>
    <v>https://twitter.com/CACIIntl</v>
    <v>06.08.2024</v>
    <v>https://www.caci.com/</v>
    <v>caci.com</v>
    <v>en</v>
    <v>com</v>
    <v>1962</v>
    <v>https://www.youtube.com/user/CACIInternational</v>
  </rv>
  <rv s="1">
    <v>SolarWinds</v>
    <v>0</v>
    <v>SolarWinds</v>
    <v>9</v>
    <v>Southwest Parkway</v>
    <v/>
    <v>null</v>
    <v>Austin</v>
    <v>SolarWinds</v>
    <v>b7a2d2e1-93e4-11eb-a746-fdabd18be9c6</v>
    <v>SolarWinds Corporation, Confio Software Inc.</v>
    <v>SolarWinds</v>
    <v>Public</v>
    <v>United States</v>
    <v>US</v>
    <v>24.11.2019</v>
    <v>itsmsales@solarwinds.com, sales@solarwinds.com, customerservice@solarwinds.com, privacy@solarwinds.com, pr@solarwinds.com, partner@solarwinds.com, technicalsupport@solarwinds.com</v>
    <v>2305</v>
    <v>Managed File Transfer, Network Performance Monitoring, It Asset Management, It Operations Management, Database Management, IT Management, It Securities, Network Management, Application Management, Application Monitoring, IT Management Services</v>
    <v>SolarWinds Corporation is an American company that develops software for businesses to help manage their networks, systems, and information technology infrastructure. It is headquartered in Austin, Texas, with sales and product development offices in a number of locations in the United States and several other countries. The company was publicly traded from May 2009 until the end of 2015, and again from October 2018. It has also acquired a number of other companies, some of which it still operates under their original names, including Pingdom, Papertrail and Loggly. It had about 300,000 customers as of December 2020, including nearly all Fortune 500 companies and numerous federal agencies. A SolarWinds product, Orion, used by about 33,000 public and private sector customers, was the focus of a large-scale attack disclosed in December 2020. The attack persisted undetected for months in 2020, and additional details about the breadth and depth of compromised systems continued to surface after the initial disclosure. In February 2021, Microsoft President Brad Smith said that it was "the largest and most sophisticated attack the world has ever seen".</v>
    <v>https://www.facebook.com/SolarWinds/</v>
    <v>Application Performance Monitoring, Database Performance Analyzer, Network Configuration Manager, Systems Management Software, IT Service Management, Managed Service Providers, Cloud Monitoring Solutions, IT Security Software, IT Help Desk Software, Infrastructure Monitoring, Hybrid IT Monitoring, Network Management Software, IT Asset Management, Remote Monitoring Management, Server Management Tools</v>
    <v>SolarWinds is a leading provider of IT management software, offering powerful and affordable solutions for organizations worldwide. Their products allow organizations to monitor and manage their IT services, infrastructures, and applications, whether on-premises, in the cloud, or through hybrid models. SolarWinds collaborates with technology professionals, including IT service and operations professionals, DevOps professionals, and managed services providers, to gain insights and solve IT management challenges. With a focus on user satisfaction and a commitment to excellence, SolarWinded is a global leader in network and IT service management, application performance, and management services.</v>
    <v>641411, 740808, 740809, 891802, 641403</v>
    <v>Information Technology Consultants, Cloud Computing, Technology Customer Support Services (For others), Software Developers (Custom), Operations Consultants</v>
    <v>null</v>
    <v>null</v>
    <v>6311, 7420</v>
    <v>Data processing, hosting and related activities, Photographic activities</v>
    <v>30.251588999999999</v>
    <v>https://www.linkedin.com/company/solarwinds</v>
    <v>-97.864041</v>
    <v>IT&amp;C Services</v>
    <v>74.2, 63.11</v>
    <v>Photographic activities, Data processing, hosting and related activities</v>
    <v>518210</v>
    <v>Computing Infrastructure Providers, Data Processing, Web Hosting, and Related Services</v>
    <v/>
    <v/>
    <v>8803</v>
    <v>12</v>
    <v>+18882508971, +353215002900, +15128570125, +15126829301, +17274995748, +18779463751, +6565937600, +18665308100, +17048956241, +18557757733, +493039063450, +15126829300, +18665308040</v>
    <v>78735</v>
    <v>itsmsales@solarwinds.com</v>
    <v>+15126829300</v>
    <v>Texas</v>
    <v>719000000</v>
    <v>SolarWinds Corporation is an American company that develops software for businesses to help manage their networks, systems, and information technology infrastructure.</v>
    <v>RR-WT | Wind Technology &amp; Project Developers</v>
    <v>RR | Renewable Resources &amp; Alternative Energy</v>
    <v>RR.1 | Alternative Energy</v>
    <v>analytics: adobe analytics, wordpress plugins: yoast seo - 19.10, javascript libraries: core-js - 3.18.1, miscellaneous: rss, analytics: google ads conversion tracking, performance: priority hints, analytics: zoominfo, customer data platform: adobe experience platform identity service, ssl/tls certificate authorities: digicert, tag managers: adobe experience platform launch, font scripts: google font api, wordpress plugins: wpml - 4.6.3, marketing automation: 6sense, security: hsts, databases: mysql, live chat: drift, personalisation: optimizely, seo: yoast seo - 19.10, miscellaneous: open graph, a/b testing: optimizely, segmentation: adobe audience manager, cookie compliance: onetrust, analytics: crazy egg, analytics: trackjs, advertising: google ads, translation: wpml - 4.6.3, analytics: linkedin insight tag, javascript libraries: jquery - 3.6.0, cms: wordpress, blogs: wordpress, analytics: facebook pixel, advertising: microsoft advertising, personalisation: 6sense, advertising: twitter ads, programming languages: php, personalisation: adobe target - 2.8.1, a/b testing: adobe target - 2.8.1, marketing automation: marketo - 163, analytics: google analytics</v>
    <v>https://twitter.com/solarwinds</v>
    <v>14.07.2024</v>
    <v>https://www.solarwinds.com/</v>
    <v>solarwinds.com</v>
    <v>en</v>
    <v>com</v>
    <v>1999</v>
    <v>https://www.youtube.com/user/solarwindsinc</v>
  </rv>
  <rv s="1">
    <v>TeamViewer company</v>
    <v>0</v>
    <v>TeamViewer company</v>
    <v>9</v>
    <v/>
    <v/>
    <v>null</v>
    <v>Vereinbarte Verwaltungsgemeinschaft Der Stadt Göppingen</v>
    <v>TeamViewer</v>
    <v>af11d4b7-93e4-11eb-8474-3bbe2d07207d</v>
    <v>TeamViewer company, TeamViewer GmbH</v>
    <v>TeamViewer company</v>
    <v>Private</v>
    <v>Germany</v>
    <v>DE</v>
    <v>23.11.2019</v>
    <v>contact@teamviewer.com, ir@teamviewer.com, privacy@teamviewer.com</v>
    <v>1477</v>
    <v>Central Monitoring, Remote Desktops, Software Installation, It Remote Support, Digital Transformation, Mobile Gadgets, Cloud Applications, Internet Of Things, Remote Controls, Managed Devices, Mobile Device Management</v>
    <v>TeamViewer AG is an international technology company headquartered in Göppingen, Germany. The company became known for the TeamViewer remote access and support software of the same name. Today, TeamViewer AG offers its customers a global platform for connecting, monitoring, and controlling computers, machines, and other devices. TeamViewer's software is used in companies of all sizes and from all industries, for example, to digitalize processes along the industrial value chain. The company is listed on the stock exchange and is a member of MDAX and TecDAX.</v>
    <v>https://www.facebook.com/teamviewer/</v>
    <v>Remote Monitoring Software, Virtual Private Network, Endpoint Protection Software, Remote Connectivity Software, Internet of Things Services, Remote Device Control, Remote Access Solutions, Computer Software Publisher, IT Service Management, Secure File Transfer, Remote Support Services</v>
    <v>TeamViewer AG is an international technology company based in Göppingen, Germany. It is well-known for its remote access and support software known as TeamViewer. The company provides a global platform for connecting, monitoring, and controlling computers, machines, and other devices. TeamViewER's software is utilized by companies of all sizes and industries to digitize processes along the industrial value chain. The stock exchange-listed company is a member of MDAX and TecDAX.</v>
    <v>740809, 740810, 641401, 891801, 891802</v>
    <v>Technology Customer Support Services (For others), Software Implementation Integration, Management Consultants, Software Developers (Pre-Packaged), Software Developers (Custom)</v>
    <v>https://www.instagram.com/teamviewer/</v>
    <v>null</v>
    <v>6201</v>
    <v>Computer programming activities</v>
    <v>0</v>
    <v>https://www.linkedin.com/company/teamviewer</v>
    <v>0</v>
    <v>IT&amp;C Services</v>
    <v>62.01</v>
    <v>Computer programming activities</v>
    <v>541511</v>
    <v>Custom Computer Programming Services</v>
    <v>541512</v>
    <v>Computer Systems Design Services</v>
    <v>8810</v>
    <v>13</v>
    <v>+61873256900, +6495583571, +4971616069210, +33975180138, +33170701222, +4971616069250, +34914197750, +912262591681, +12399994122, +14168743112, +4971616069279</v>
    <v>null</v>
    <v>lgpdprivacy@teamviewer.com</v>
    <v>+912262591681</v>
    <v>Baden-Württemberg</v>
    <v>537516160</v>
    <v>Today, TeamViewer AG offers its customers a global platform for connecting, monitoring, and controlling computers, machines, and other devices.</v>
    <v>TC-SI | Software &amp; IT Services</v>
    <v>TC | Technology &amp; Communications</v>
    <v>TC.1 | Technology</v>
    <v>cms: adobe experience manager, security: recaptcha, tag managers: adobe experience platform launch, analytics: naver analytics, security: hsts, miscellaneous: http/3, miscellaneous: open graph, cookie compliance: onetrust, ui frameworks: zurb foundation, analytics: linkedin insight tag, tag managers: google tag manager, javascript frameworks: adobe client data layer - 2.0.2, ssl/tls certificate authorities: sectigo, cdn: cloudflare, security: cloudflare bot management, programming languages: java</v>
    <v>https://twitter.com/teamviewer</v>
    <v>14.07.2024</v>
    <v>https://www.teamviewer.com/de/</v>
    <v>teamviewer.com</v>
    <v>en</v>
    <v>com</v>
    <v>2005</v>
    <v>https://www.youtube.com/user/TeamViewer</v>
  </rv>
  <rv s="1">
    <v>Blackbaud</v>
    <v>0</v>
    <v>Blackbaud</v>
    <v>9</v>
    <v>Fairchild Street</v>
    <v/>
    <v>null</v>
    <v>Charleston</v>
    <v>Blackbaud, BlackbaudU</v>
    <v>b9ec4db1-93e4-11eb-be5a-4f810ab55f2e</v>
    <v>Blackbaud Institute, Blackbaud Inc.</v>
    <v>Blackbaud</v>
    <v>Public</v>
    <v>United States</v>
    <v>US</v>
    <v>23.11.2019</v>
    <v>webmaster@blackbaud.com, conference@blackbaud.com, privacy@blackbaud.com, sales@blackbaud.com.au</v>
    <v>3500</v>
    <v>Higher Education Institution, Accounting Services for Non-profit Organizations, Grant Management, Awards &amp; Scholarships, Financial Management, Tuition Management, Education Management, Payments And Purchases, Grants &amp; Awards, School Management, Fund Accounting</v>
    <v>Blackbaud (NASDAQ:BLKB) is a cloud computing provider that serves the social good community—nonprofits, foundations, corporations, education institutions, healthcare organizations, religious organizations, and individual change agents. Its products focus on fundraising, website management, CRM, analytics, financial management, ticketing, and education administration. Blackbaud's flagship product is a fundraising SQL database software, Raiser's Edge. Revenue from the sale of Raiser's Edge and related services accounted for thirty percent of Blackbaud's total revenue in 2012. Other products and services include Blackbaud Enterprise CRM, Altru, Financial Edge, Education Edge, Blackbaud NetCommunity, eTapestry, Luminate Online, Luminate CRM, Friends Asking Friends. In addition, Blackbaud offers consultancy services to nonprofit organizations.</v>
    <v>https://www.facebook.com/blackbaud/</v>
    <v>Educational Institution CRM, Financial Management Applications, Cloud Fundraising Platforms, Charitable Giving Technology, Educational Administration Software, Grant Management Systems, Philanthropic Relationship Management, Fundraising Event Planning, Nonprofit Analytics Tools, Donor Management Software, Charity Payment Processing, Nonprofit Software Solutions, Volunteer Management Systems, Social Responsibility Programs</v>
    <v>Blackbaud (Nasdaq:Blkb) is a cloud computing provider that caters to the social good community, including nonprofits, foundations, corporations, education institutions, healthcare organizations, religious organizations, and individual change agents. The company offers a range of products and services such as fundraising, website management, CRM, analytics, financial management, ticketing, and education administration. Their flagship product, Raiser's Edge, is a fundraising SQL database software. In 2012, Blackbaud's revenue primarily came from sales of Raiser’s Edge and related services, accounting for thirty percent of its total revenue. They also provide consultancy services to nonprofit organizations.</v>
    <v>891801, 891802, 641401, 641403, 740809</v>
    <v>Software Developers (Pre-Packaged), Software Developers (Custom), Management Consultants, Operations Consultants, Technology Customer Support Services (For others)</v>
    <v>https://www.instagram.com/blackbaud/</v>
    <v>null</v>
    <v>6201</v>
    <v>Computer programming activities</v>
    <v>32.8652959</v>
    <v>https://www.linkedin.com/company/blackbaud</v>
    <v>-79.908185900000007</v>
    <v>IT&amp;C Services</v>
    <v>62.01</v>
    <v>Computer programming activities</v>
    <v>541511</v>
    <v>Custom Computer Programming Services</v>
    <v/>
    <v/>
    <v>8810</v>
    <v>2</v>
    <v>+16513136000, +18662629590, +18888688828, +442039321600, +18445320022, +18432166100, +18004688996, +18432166200, +18432166111, +18664223676, +61289181200, +18004439441</v>
    <v>29492</v>
    <v>webmaster@blackbaud.com</v>
    <v>+18445320022</v>
    <v>South Carolina</v>
    <v>1100000000</v>
    <v>Blackbaud (NASDAQ:BLKB) is a cloud computing provider that serves the social good community—nonprofits, foundations, corporations, education institutions, healthcare organizations, religious organizations, and individual change agents.</v>
    <v>TC-SI | Software &amp; IT Services</v>
    <v>TC | Technology &amp; Communications</v>
    <v>TC.1 | Technology</v>
    <v>cdn: fastly, analytics: adobe analytics, ssl/tls certificate authorities: aws certificate manager, cdn: section.io, javascript libraries: jquery ui - 1.13.2, analytics: microsoft application insights, analytics: mouse flow, blogs: wordpress - 6.3.1, javascript libraries: owl carousel, javascript libraries: jquery - 3.6.3, analytics: facebook custom audiences, miscellaneous: rss, analytics: google ads conversion tracking, javascript frameworks: angular - 9.1.13, programming languages: typescript, documentation tools: demandbase, performance: priority hints, miscellaneous: webpack, security: recaptcha, javascript frameworks: zone.js, customer data platform: adobe experience platform identity service, advertising: demandbase, paas: pantheon, cdn: jquery cdn, paas: amazon web services, analytics: vwo, rum: new relic, cdn: cdnjs, miscellaneous: pwa, tag managers: tealium, a/b testing: vwo, personalisation: demandbase - 10.1.12, javascript frameworks: angular - 15.2.9, javascript libraries: jquery migrate - 1.2.1, security: hsts, reverse proxies: nginx, javascript libraries: jquery - 3.5.1, retargeting: adobe audience manager, javascript libraries: mobx, databases: mysql, miscellaneous: module federation, live chat: drift, personalisation: optimizely, web servers: iis - 8.5, widgets: facebook, video players: wistia, retargeting: facebook custom audiences, javascript libraries: lodash - 4.17.21, miscellaneous: open graph, analytics: visual website optimizer, a/b testing: optimizely, web frameworks: microsoft asp.net - 1.1.4322, ui frameworks: telerik controls, customer data platform: tealium, segmentation: adobe audience manager, cookie compliance: tealium consent management, seo: yoast seo - 21.2, tag managers: adobe dynamic tag management, font scripts: font awesome, marketing automation: marketo, paas: demandbase, operating systems: windows server, analytics: dreamdata, seo tool: facebook friendly, advertising: google ads, analytics: microsoft clarity, document management systems: adobe audience manager, analytics: linkedin insight tag, javascript frameworks: jquery migrate - 1.2.1, caching: varnish, saas: adobe experience platform identity service, tag managers: google tag manager, wordpress plugins: yoast seo - 21.2, retargeting: facebook, javascript frameworks: jquery - 3.5.1, analytics: facebook pixel, wordpress plugins: wp-pagenavi, advertising: microsoft advertising, web mail: marketo mail, databases: mariadb, seo: yoast seo premium - 20.9, analytics: demandbase - 10.1.12, analytics: adobe audience manager, web servers: nginx, cdn: cloudflare, advertising: twitter ads, programming languages: php, cdn: amazon cloudfront, cms: wordpress - 6.3.1, analytics: google analytics</v>
    <v>https://twitter.com/blackbaud</v>
    <v>14.07.2024</v>
    <v>https://www.blackbaud.com/</v>
    <v>blackbaud.com</v>
    <v>en</v>
    <v>com</v>
    <v>1981</v>
    <v>https://www.youtube.com/user/blackbaudinc</v>
  </rv>
  <rv s="1">
    <v>DUN &amp; BRADSTREET</v>
    <v>0</v>
    <v>DUN &amp; BRADSTREET</v>
    <v>9</v>
    <v/>
    <v/>
    <v>null</v>
    <v>Jacksonville</v>
    <v>Dun &amp; Bradstreet, Dun and Bradstreet, D&amp;B</v>
    <v>bda9caec-93e4-11eb-8e19-198fb02d6f96</v>
    <v>Dun &amp; Bradstreet Switzerland Ltd., Dun &amp; Bradstreet Holdings Inc., The Dun &amp; Bradstreet Corporation, Dun &amp; Bradstreet Deutschland GmbH</v>
    <v>DUN &amp; BRADSTREET</v>
    <v>Public</v>
    <v>United States</v>
    <v>US</v>
    <v>27.02.2020</v>
    <v>info.ch@dnb.com, customerservice.at@dnb.com, ukcs@dnb.com, customerservice.si@dnb.com, customerservice.dk@dnb.com, customerservice.ch@dnb.com, info.hungary@dnb.com, customerservice.ba@dnb.com, customerservice.hr@dnb.com, customerservice.rs@dnb.com, customerservice.de@dnb.com</v>
    <v>6296</v>
    <v>Enterprise Analytics, Sales And Marketing, Business Credit Reports, Third-Party Risk, Risk Management, Sales &amp; Marketing Solutions, Financial Analysis, Data &amp; Analytics</v>
    <v>The Dun &amp; Bradstreet Corporation is an American company that provides commercial data, analytics, and insights for businesses. Headquartered in Jacksonville, Florida, the company offers a wide range of products and services for risk and financial analysis, operations and supply, and sales and marketing professionals, as well as research and insights on global business issues. It serves customers in government and industries such as communications, technology, strategic financial services, and retail, telecommunications, and manufacturing markets. Often referred to as D&amp;B, the company's database contains over 500 million business records worldwide.</v>
    <v>https://www.facebook.com/DunBradstreet/</v>
    <v>Compliance Solutions, Trade Credit Information, Supply Chain Solutions, Economic Insights, Data Management Services, Analytics and Insights, Data as A Service, Business Identity Verification, Commercial Data Analytics, Sales &amp; Marketing Solutions, Industry Analysis Reports, Credit Reporting Services, Financial Data Services, Business Information Reports, Risk Assessment Services</v>
    <v>The Dun &amp; Bradstreet Corporation is an American company based in Jacksonville, Florida that specializes in providing commercial data, analytics, and insights for businesses. They offer a wide range of products and services for risk and financial analysis, operations and supply, sales and marketing professionals, as well as research and insights on global business issues. The company serves customers in various industries including government, communications, technology, strategic financial services, retail, telecommunications, and manufacturing markets. With a database of over 500 million business records worldwide, they are commonly referred to as D&amp;B.</v>
    <v>641401, 641403, 641406, 641405, 641411</v>
    <v>Management Consultants, Operations Consultants, Strategic Consultants, Marketing Consultants, Information Technology Consultants</v>
    <v>null</v>
    <v>null</v>
    <v>6202</v>
    <v>Computer consultancy and computer facilities management services</v>
    <v>0</v>
    <v>https://linkedin.com/company/dun-bradstreet-europe</v>
    <v>0</v>
    <v>IT&amp;C Services</v>
    <v>62.03, 62.02</v>
    <v>Computer facilities management activities, Computer consultancy activities</v>
    <v>541512</v>
    <v>Computer Systems Design Services</v>
    <v>561450</v>
    <v>Credit Bureaus</v>
    <v>8803, 8810</v>
    <v>6</v>
    <v>+38513030500, +18448396862, +38923230800, +19544720732, +448451451700, +48224307960, +41447356111, +420274000800, +18445193595, +46855805900, +4722459353, +18005269018, +4570220410, +438004005335, +41447356464, +3618158500, +38733215454, +431588610, +381603788869, +496151380777</v>
    <v>null</v>
    <v>customerservice.ch@dnb.com</v>
    <v>+19544720732</v>
    <v>Florida</v>
    <v>2160000000</v>
    <v>The Dun &amp; Bradstreet Corporation is an American company that provides commercial data, analytics, and insights for businesses.</v>
    <v>TC-SI | Software &amp; IT Services</v>
    <v>TC | Technology &amp; Communications</v>
    <v>TC.1 | Technology</v>
    <v>analytics: akamai mpulse, miscellaneous: qualtrics site intercept, analytics: adobe analytics, miscellaneous: babel, javascript frameworks: underscore.js, analytics: soasta mpulse, analytics: kissmetrics, load balancers: amazon alb, cms: adobe experience manager, javascript libraries: core-js - 3.30.2, analytics: facebook custom audiences, analytics: hotjar, analytics: google ads conversion tracking, issue trackers: new relic, rum: akamai mpulse, form builders: marketo forms - 2, miscellaneous: webpack, customer data platform: adobe experience platform identity service, web servers: workday, ssl/tls certificate authorities: digicert, surveys: qualtrics, rum: boomerang, javascript frameworks: angularjs, javascript libraries: lazysizes, web frameworks: microsoft asp.net, paas: amazon web services, javascript frameworks: react, rum: new relic, a/b testing: google optimize, cdn: akamai, font scripts: google font api, a/b testing: google optimize 360, security: hsts, a/b testing: sitespect, retargeting: adobe audience manager, widgets: marketo forms - 2, miscellaneous: module federation, live chat: drift, javascript frameworks: moment.js, analytics: snowplow analytics, javascript libraries: jquery - 3.7.0, widgets: facebook, retargeting: facebook custom audiences, miscellaneous: open graph, captchas: recaptcha, iaas: snowplow analytics, segmentation: adobe audience manager, tag managers: adobe dynamic tag management, font scripts: font awesome, marketing automation: marketo, web servers: apache, operating systems: windows server, analytics: dreamdata, seo tool: facebook friendly, advertising networks: prebid, web servers: apache http server, document management systems: adobe audience manager, analytics: linkedin insight tag, javascript libraries: jquery migrate - 3.4.1, miscellaneous: amazon s3, web servers: iis, analytics: quantcast measure, saas: adobe experience platform identity service, tag managers: google tag manager, retargeting: google remarketing tag, advertising: thetradedesk, javascript frameworks: backbone.js - 1.4.0, dev tools: new relic, analytics: sitecatalyst, retargeting: facebook, advertising networks: sizmek, analytics: facebook pixel, advertising: microsoft advertising, web mail: marketo mail, analytics: adobe audience manager, security: akamai bot manager, javascript libraries: underscore.js, cart abandonment: upsellit, cookie compliance: trustarc, javascript frameworks: angular - 11.0.9, analytics: new relic, performance: lazysizes, javascript libraries: polyfill, javascript libraries: moment.js, cdn: amazon cloudfront, marketing automation: marketo - 163, analytics: google analytics, programming languages: java</v>
    <v>null</v>
    <v>14.07.2024</v>
    <v>https://dnb.com/</v>
    <v>dnb.com</v>
    <v>en</v>
    <v>com</v>
    <v>1841</v>
    <v>null</v>
  </rv>
  <rv s="1">
    <v>Snap</v>
    <v>0</v>
    <v>Snap</v>
    <v>9</v>
    <v>Market Street</v>
    <v/>
    <v>null</v>
    <v>Los Angeles</v>
    <v>Snap, Snapchatters, Snapchat, Snap firma</v>
    <v>8680b2e6-93e4-11eb-8e19-198fb02d6f96</v>
    <v>Snap Group Limited, Snapchat Inc., Snap Inc.</v>
    <v>Snap</v>
    <v>Public</v>
    <v>United States</v>
    <v>US</v>
    <v>24.11.2019</v>
    <v>press@snap.com</v>
    <v>5288</v>
    <v>Augmented Reality Platforms, AR Glasses, Messaging Apps</v>
    <v>Snap Inc. is an American camera and social media company, founded on September 16, 2011, by Evan Spiegel, Bobby Murphy, and Reggie Brown based in Santa Monica, California. The company developed and maintains technological products and services, namely Snapchat, Spectacles, and Bitmoji. The company was named Snapchat Inc. at its inception, but it was rebranded Snap Inc. on September 24, 2016, in order to include the Spectacles product under the company name. The founders own a combined 95% of voting shares (Spiegel with 48% and Murphy with 47%), which are undiluted and transferable to the other when one retires or dies.</v>
    <v>https://facebook.com/snapincorporated</v>
    <v>Advertising Business Services, Mobile App Software, Digital Content Distribution, Multimedia Messaging App, Internet Technology Company, Content Platform Services, Hardware Spectacles, Data Analytics Services, Camera Technology Development, User-generated Content, Social Media Services, Augmented Reality Products, Digital Advertising Solutions, Virtual Reality Innovation, Social Networking Features</v>
    <v>Snap is a technology company that focuses on improving people's lives and communication through the use of cameras. Their main products include Snapchat, a visual messaging app for enhancing relationships with friends and family, Lens Studio, an augmented reality platform for using augmented reality in Snapchat and other services, and Spectacles, an AR glasses product. Snap aims to empower individuals to express themselves, live in the moment, learn about the world, and have fun together.</v>
    <v>729201, 571501, 599701, 519501, 729501</v>
    <v>Photographers' Studios (Incl Away from Premises), Retail - Audio / Video Media Sales / Rentals (Music / Movies / Etc), Retail - Cameras / Photography Supplies, Wholesale - Cameras / Optical Goods, Photography Developing / Printing Services</v>
    <v>null</v>
    <v>null</v>
    <v>6201</v>
    <v>Computer programming activities</v>
    <v>33.988216050000005</v>
    <v>https://linkedin.com/company/snap-inc-co</v>
    <v>-118.47329061789004</v>
    <v>IT&amp;C Services</v>
    <v>62.01</v>
    <v>Computer programming activities</v>
    <v>541511</v>
    <v>Custom Computer Programming Services</v>
    <v/>
    <v/>
    <v>8810</v>
    <v>2</v>
    <v>+13103993339</v>
    <v>90291</v>
    <v>lawenforcement@snapchat.com</v>
    <v>+13103993339</v>
    <v>California</v>
    <v>4600000000</v>
    <v>Snap Inc. is an American camera and social media company, founded on September 16, 2011, by Evan Spiegel, Bobby Murphy, and Reggie Brown based in Santa Monica, California.</v>
    <v>CG-MR | Multiline and Specialty Retailers &amp; Distributors</v>
    <v>CG | Consumer Goods</v>
    <v>CG.3 | Consumer Goods Retail</v>
    <v>development: styled-components - 5.3.5, cdn: google cloud cdn, javascript frameworks: styled-components - 5.3.5, miscellaneous: webpack, ssl/tls certificate authorities: digicert, javascript frameworks: emotion, javascript frameworks: react, javascript libraries: core-js - 3.12.1, cms: contentful, security: hsts, miscellaneous: http/3, performance: google cloud trace, javascript libraries: lodash - 4.17.21, development: emotion, miscellaneous: open graph, iaas: google cloud</v>
    <v>https://twitter.com/snap</v>
    <v>14.07.2024</v>
    <v>https://www.snap.com/</v>
    <v>snap.com</v>
    <v>en</v>
    <v>com</v>
    <v>2011</v>
    <v>null</v>
  </rv>
  <rv s="1">
    <v>SentinelOne</v>
    <v>0</v>
    <v>SentinelOne</v>
    <v>9</v>
    <v>Castro Street</v>
    <v/>
    <v>null</v>
    <v>Mountain View</v>
    <v>SentinelOne</v>
    <v>a701ed52-93e4-11eb-8ad6-7326edce8d21</v>
    <v>SentinelOne Inc.</v>
    <v>SentinelOne</v>
    <v>Public</v>
    <v>United States</v>
    <v>US</v>
    <v>24.11.2019</v>
    <v/>
    <v>2100</v>
    <v>Detection And Response, Threat Detection, Threat Hunting, Cyber Securities, Digital Forensics, Cyber Crimes, Technical Account Management, Compromise Assessment, Emerging Threats, Data And Security</v>
    <v>SentinelOne, Inc. is an American cybersecurity company listed on NYSE based in Mountain View, California. The company was founded in 2013 by Tomer Weingarten, Almog Cohen and Ehud ("Udi") Shamir. Weingarten acts as the company's CEO. Nicholas Warner is the company's COO. The company has approximately 970 employees and offices in Mountain View, Boston, Tokyo, and Berlin. The company uses machine learning for monitoring personal computers, IoT devices, and cloud workloads. The company's platform utilizes a heuristic model, specifically its patented behavioral AI. The company is AV-TEST certified.</v>
    <v>https://www.facebook.com/SentinelOne/</v>
    <v>Incident Response Support, Vulnerability Management, Ai-driven Analysis, Ransomware Defense, Cloud Security Solutions, Endpoint Security Solutions, Data Protection Services, IT Security Assessments, Threat Detection Services, Cyber Threat Intelligence, Security Operations Center, Automated Threat Hunting, Enterprise Security Software, Network Protection Products</v>
    <v>SentinelOne is a leading provider of autonomous security solutions for endpoint, cloud, and identity environments. Founded in 2013 by a team of cybersecurity and defense experts, the company revolutionized endpoint protection with a new, AI-powered approach. Their platform unifies prevention, detection, response, remediation, and forensics in a single, easy-to-use solution. SentinelOne's endpoint security product protects organizations' endpoints from known and unknown threats, including malware, ransomware, and AP Ts, using artificial intelligence to continuously learn and adapt to new threats. The company's approach to security is designed to help organizations secure their assets with speed and simplicity, detecting malicious behavior across multiple vectors, rapidly eliminating threats with fully-automated integrated response, and adapting their defenses against advanced cyberattacks.</v>
    <v>740809, 173103, 740810, 891801, 891802</v>
    <v>Technology Customer Support Services (For others), Burglar / Fire Alarm Installation (No Monitoring), Software Implementation Integration, Software Developers (Pre-Packaged), Software Developers (Custom)</v>
    <v>https://www.instagram.com/sentinelsec/</v>
    <v>null</v>
    <v>6202</v>
    <v>Computer consultancy and computer facilities management services</v>
    <v>37.390378499999997</v>
    <v>https://www.linkedin.com/company/sentinelone</v>
    <v>-122.08179</v>
    <v>IT&amp;C Services</v>
    <v>62.03, 62.02</v>
    <v>Computer facilities management activities, Computer consultancy activities</v>
    <v>541512</v>
    <v>Computer Systems Design Services</v>
    <v/>
    <v/>
    <v>8803, 8810</v>
    <v>1</v>
    <v>+12109020106, +12204190052, +18558683733</v>
    <v>94041</v>
    <v>technote.space@gmail.com</v>
    <v>+18558683733</v>
    <v>California</v>
    <v>422000000</v>
    <v>SentinelOne is a leading provider of autonomous security solutions for endpoint, cloud, and identity environments.</v>
    <v>TC-SI | Software &amp; IT Services</v>
    <v>TC | Technology &amp; Communications</v>
    <v>TC.1 | Technology</v>
    <v>cdn: fastly, marketing automation: qualified, retargeting: sharpspring ads, javascript libraries: core-js, analytics: hotjar, miscellaneous: rss, advertising: linkedin ads, marketing automation: onesignal, miscellaneous: webpack, security: recaptcha, seo: yoast seo, paas: pantheon, advertising: appnexus, javascript libraries: lazysizes, rum: new relic, miscellaneous: pwa, font scripts: google font api, marketing automation: 6sense, security: hsts, reverse proxies: nginx, font scripts: hoefler&amp;co, video players: youtube, databases: mysql, miscellaneous: module federation, hosting: wordpress multisite, customer data platform: segment, cdn: google hosted libraries, miscellaneous: open graph, seo: yoast seo premium, analytics: quora pixel, cookie compliance: onetrust, marketing automation: marketo, analytics: linkedin insight tag, cms: wordpress, blogs: wordpress, caching: varnish, tag managers: google tag manager, advertising: thetradedesk, javascript libraries: jquery, advertising: microsoft advertising, databases: mariadb, live chat: qualified, web servers: nginx, personalisation: 6sense, wordpress plugins: yoast seo, advertising: twitter ads, programming languages: php, security: clickcease, performance: lazysizes, analytics: google analytics, a/b testing: onesignal</v>
    <v>https://twitter.com/sentinelone</v>
    <v>04.07.2024</v>
    <v>https://sentinelone.com/faq</v>
    <v>sentinelone.com</v>
    <v>en</v>
    <v>com</v>
    <v>2013</v>
    <v>null</v>
  </rv>
  <rv s="1">
    <v>Sapiens</v>
    <v>0</v>
    <v>Sapiens</v>
    <v>9</v>
    <v>Harokmim Street</v>
    <v/>
    <v>null</v>
    <v>Holon</v>
    <v>Sapiens</v>
    <v>c8f6dbe4-93e4-11eb-a736-0f5b20ecb2f1</v>
    <v>Sapiens International Corporation N.V.</v>
    <v>Sapiens</v>
    <v>Public</v>
    <v>Israel</v>
    <v>IL</v>
    <v>24.11.2019</v>
    <v>info.sapiens@sapiens.com</v>
    <v>4000</v>
    <v>Property &amp; Casualty, Property And Casualty, Insurance Software, Life &amp; Pensions, Non Life Insurance, Life Insurance Policy, Agents And Brokers, Insurance Products, Insurance And Reinsurance, Life Health</v>
    <v>Sapiens International Corporation (NASDAQ and TASE: SPNS) is a leading global provider of software solutions for the insurance industry, with a growing presence in the financial services sector. Sapiens offers core, end-to-end solutions to the global general insurance, property and casualty, life, pension and annuities, reinsurance and retirement markets, as well as business decision management software. The company has a track record of over 30 years in delivering superior software solutions to more than 550 financial services organizations. The Sapiens team of over 3,700 professionals operates through our fully-owned subsidiaries in North America, the United Kingdom, EMEA and Asia Pacific. For more information: www.sapiens.com.</v>
    <v>https://www.facebook.com/SapiensIntCorp/</v>
    <v>Reinsurance Software, Insurance Software Solutions, Core Banking Services, Risk Compliance Solutions, Digital Engagement Platforms, Data Analytics Services, Underwriting Software, Policy Administration Systems, Claims Management Software, Workers' Compensation Systems, Decision Management Tools</v>
    <v>Sapiens is an insurance software solutions company that offers intelligent insurance solutions powered by open, intelligent, and AI-driven solutions. Their platform is future-proof, AI-based, open, and integrated, empowering insurers to grow, differentiate, and stay ahead. They provide a full set of offerings to empower P&amp;C insurers to innovate and digitally address the needs of their customers, brokers, agents, and producers. Sapiens' solutions are highly modular, cloud-first, and digital-led, enabling insurers to automate and manage end-to-end programs, covering both ceded and assumed reinsurance business. They offer a comprehensive, yet modular, and open platform that provides packaged business solutions across all lines of business, enabling seamless, intuitive, and personalized experiences driven by AI data intelligence.</v>
    <v>740810, 891801, 641201, 891802, 641403</v>
    <v>Software Implementation Integration, Software Developers (Pre-Packaged), Insurance Agents / Brokers / Adjusters, Software Developers (Custom), Operations Consultants</v>
    <v>https://www.instagram.com/sapiensinternational</v>
    <v>null</v>
    <v>6201</v>
    <v>Computer programming activities</v>
    <v>32.007513969999998</v>
    <v>https://www.linkedin.com/company/sapiens/</v>
    <v>34.80060769</v>
    <v>Services</v>
    <v>62.01</v>
    <v>Computer programming activities</v>
    <v>541511</v>
    <v>Custom Computer Programming Services</v>
    <v/>
    <v/>
    <v>8810</v>
    <v>26</v>
    <v>+33170385357, +441895463098, +918049061300, +97237902000, +97237902942</v>
    <v>588-5800</v>
    <v>info.sapiens@sapiens.com</v>
    <v>+97237902000</v>
    <v>Tel Aviv District</v>
    <v>382000000</v>
    <v>Sapiens International Corporation is a leading global provider of software solutions for the insurance industry.</v>
    <v>TC-SI | Software &amp; IT Services</v>
    <v>TC | Technology &amp; Communications</v>
    <v>TC.1 | Technology</v>
    <v>analytics: facebook custom audiences, documentation tools: demandbase, javascript libraries: slick, advertising: demandbase, miscellaneous: onetrust, blogging platforms: wordpress, miscellaneous: optanon, databases: mysql, reverse proxy: nginx, web application frameworks: addtoany, widgets: facebook, widgets: addtoany, javascript libraries: select2, retargeting: facebook custom audiences, cookie compliance: onetrust, javascript libraries: jquery - 5.8.3, marketing automation: marketo, paas: demandbase, seo tool: facebook friendly, javascript frameworks: slick, javascript frameworks: jquery - 5.8.3, cms: wordpress, tag managers: google tag manager, retargeting: facebook, javascript frameworks: select2, web mail: marketo mail, seo tool: twitter friendly, web servers: nginx, programming languages: php, analytics: lucky orange, analytics: google analytics, analytics: facebook custom audiences, font scripts: font awesome - 5.0.12, documentation tools: demandbase, javascript libraries: slick, advertising: demandbase, web frameworks: bootstrap - 4.3.1, paas: wp engine, ui frameworks: bootstrap - 4.3.1, miscellaneous: onetrust, blogging platforms: wordpress, miscellaneous: optanon, databases: mysql, reverse proxy: nginx, web application frameworks: addtoany, javascript libraries: jquery - 5.7.2, javascript frameworks: jquery - 5.7.2, widgets: facebook, widgets: addtoany, javascript libraries: select2, retargeting: facebook custom audiences, cookie compliance: onetrust, marketing automation: marketo, paas: demandbase, seo tool: facebook friendly, javascript frameworks: slick, cms: wordpress, tag managers: google tag manager, retargeting: facebook, javascript frameworks: select2, web mail: marketo mail, seo tool: twitter friendly, web servers: nginx, cdn: cloudflare, programming languages: php, analytics: lucky orange, analytics: google analytics</v>
    <v>https://twitter.com/sapiensins</v>
    <v>03.06.2024</v>
    <v>https://sapiens.com/</v>
    <v>sapiens.com</v>
    <v>en</v>
    <v>com</v>
    <v>1982</v>
    <v>https://www.youtube.com/user/SapiensInt</v>
  </rv>
  <rv s="1">
    <v>Somaca</v>
    <v>0</v>
    <v>Somaca</v>
    <v>9</v>
    <v/>
    <v/>
    <v>null</v>
    <v>Casablanca</v>
    <v>Somaca, Renault - Usine de Casablanca, Usine Renault de Casablanca, Renault SANDOUVILLE</v>
    <v>3e16d652-93e5-11eb-8ad6-7326edce8d21</v>
    <v/>
    <v>Somaca</v>
    <v>Public</v>
    <v>Morocco</v>
    <v>MA</v>
    <v>03.02.2022</v>
    <v/>
    <v>1200</v>
    <v>Automobile Manufacturing, Mobility Solutions, Manufacturing</v>
    <v>Somaca (Société marocaine de constructions automobiles) is a Moroccan car manufacturer founded in 1959 by Fiat company Simca and currently owned by the French company Renault.</v>
    <v>https://www.facebook.com/renaultgroup/</v>
    <v>Automotive Industry Supplier, Vehicle Assembly Operations, Passenger Car Production, Car Body Stamping</v>
    <v>Somaca (Société marocaine de constructions automobiles) is a Moroccan car manufacturer that was established in 1959 by Fiat company Simca. It is currently owned by the French company Renault.</v>
    <v>525501, 501601, 501501, 379601, 551201</v>
    <v>Retail - Auto Parts / accessories (incl installation of accessories), Wholesale - Auto Parts (Non-Operating - Body Parts / Accessories), Wholesale - Auto Parts (Operating - Not Otherwise Classified), Auto Parts Manufacturing (Non-Operating - Bodies / Reefers / Accessories / Etc), Auto Dealer (Used)</v>
    <v>https://www.instagram.com/renaultgroup/</v>
    <v>null</v>
    <v>2910</v>
    <v>Manufacture of motor vehicles</v>
    <v>0</v>
    <v>https://linkedin.com/company/renault</v>
    <v>0</v>
    <v>IT&amp;C Services</v>
    <v>29.1</v>
    <v>Manufacture of motor vehicles</v>
    <v>336110</v>
    <v>Automobile and Light Duty Motor Vehicle Manufacturing</v>
    <v/>
    <v/>
    <v>3808</v>
    <v>28</v>
    <v>+33176822219</v>
    <v>null</v>
    <v>null</v>
    <v>+33176822219</v>
    <v>Casablanca-Settat</v>
    <v>509639456</v>
    <v>Somaca (Société marocaine de constructions automobiles) is a Moroccan car manufacturer founded in 1959 by Fiat company Simca and currently owned by the French company Renault.</v>
    <v>TR-AU | Automobiles</v>
    <v>TR | Transportation</v>
    <v>TR.2 | Automobiles</v>
    <v/>
    <v>https://twitter.com/renaultgroup</v>
    <v>12.03.2024</v>
    <v>https://www.renault.com/</v>
    <v>renault.com</v>
    <v>null</v>
    <v>com</v>
    <v>1959</v>
    <v>null</v>
  </rv>
  <rv s="1">
    <v>Amazon</v>
    <v>0</v>
    <v>Amazon</v>
    <v>9</v>
    <v>Terry Avenue North</v>
    <v/>
    <v>null</v>
    <v>Seattle</v>
    <v>Amazon</v>
    <v>86058f76-93e4-11eb-8e19-198fb02d6f96</v>
    <v>Amazon Inc., Amazon company, Amazon.com, Inc.</v>
    <v>Amazon</v>
    <v>Public</v>
    <v>United States</v>
    <v>US</v>
    <v>24.11.2019</v>
    <v>copyright@amazon.com</v>
    <v>876000</v>
    <v>Technology Company, Cloud Computing Solutions, E-commerce Platform, Grocery and Food Delivery, Digital Streaming Services, Consumer Electronics, Smart Home Products, Logistics and Delivery</v>
    <v>Amazon.com, Inc. is an American multinational technology company focusing on e-commerce, cloud computing, online advertising, digital streaming, and artificial intelligence. It has been referred to as "one of the most influential economic and cultural forces in the world", and is one of the world's most valuable brands. It is one of the Big Five American information technology companies, alongside Alphabet, Apple, Meta, and Microsoft. Amazon was founded by Jeff Bezos from his garage in Bellevue, Washington, on July 5, 1994. Initially an online marketplace for books, it has expanded into a multitude of product categories, a strategy that has earned it the moniker The Everything Store. It has multiple subsidiaries including Amazon Web Services (cloud computing), Zoox (autonomous vehicles), Kuiper Systems (satellite Internet), and Amazon Lab126 (computer hardware R&amp;D). Its other subsidiaries include Ring, Twitch, IMDb, and Whole Foods Market. Its acquisition of Whole Foods in August 2017 for US$13.4 billion substantially increased its footprint as a physical retailer.</v>
    <v>https://facebook.com/amazon</v>
    <v>E-commerce Platform, Cloud Computing Solutions, Logistics and Delivery, Technology Company, Smart Home Products, Digital Streaming Services, Grocery and Food Delivery, Consumer Electronics</v>
    <v>Amazon.com, Inc. is an American multinational technology company that specializes in e-commerce, cloud computing, online advertising, digital streaming, and artificial intelligence. Founded in 1994 by Jeff Bezos, it started as an online marketplace for books and has since expanded into various product categories, earning it the nickname "The Everything Store." Amazon.com is recognized as one of the world's most influential economic and cultural forces and is considered one of its most valuable brands. It is part of the Big Five American information technology companies, alongside Alphabet (Google), Apple, Meta (Facebook), and Microsoft. The company has multiple subsidiaries, including Amazon Web Services, Zoox, Kuiper Systems, and Amazon Lab126, which focus on cloud computing and computer hardware R&amp;D respectively. Additionally, Amazon's subsidiaries include Ring, Twitch, IMDb, and Whole Foods Market.</v>
    <v>399101, 663301, 651101, 663101, 529101</v>
    <v>Building Owner - Multiple Occupancy - Mixed-Use Commercial, Building Owner - Multiple Occupancy - Warehouse / Wholesale, Building Owner - Multiple Occupancy - Office, Building Owner - Residential - One or Two Family Dwellings (Not Townhouse), Building Owner - Multiple Occupancy - Retail (Not Enclosed Mall)</v>
    <v>https://instagram.com/amazon_espana</v>
    <v>null</v>
    <v>4774, 4773, 4759, 4752, 2396, 4719, 4530, 4791, 4799, 4789, 4782, 4781</v>
    <v>Retail sale of hardware, paints and glass in specialized stores, Cutting, shaping and finishing of stone, Other retail sale in non-specialized stores, Sale of motor vehicle parts and accessories, Retail sale of second-hand goods, Other retail sale not in stores, stalls or markets, Retail sale via stalls and markets of other goods, Retail sale via stalls and markets of textiles, clothing and footwear, Retail sale via stalls and markets of food, beverages and tobacco products, Retail sale via mail order houses or via Internet, Other retail sale of new goods in specialized stores, Retail sale of electrical household appliances, furniture, lighting equipment and other household articles in specialized stores</v>
    <v>47.622596740722656</v>
    <v>https://www.linkedin.com/company/amazon/</v>
    <v>-122.33619689941406</v>
    <v>Wholesale</v>
    <v>47.79, 47.78, 47.59, 47.52, 23.70, 47.19, 45.32, 47.91, 47.91, 47.91, 47.99, 47.89, 47.82, 47.81</v>
    <v>Retail sale of furniture, lighting equipment and other household articles in specialised stores, Retail sale of hardware, paints and glass in specialised stores, Cutting, shaping and finishing of stone, Other retail sale in non-specialised stores, Retail trade of motor vehicle parts and accessories, Retail sale via mail order houses or via Internet, Retail sale via mail order houses or via Internet, Retail sale via mail order houses or via Internet, Other retail sale not in stores, stalls or markets, Retail sale via stalls and markets of other goods, Retail sale via stalls and markets of textiles, clothing and footwear, Retail sale of second-hand goods in stores, Retail sale via stalls and markets of food, beverages and tobacco products, Other retail sale of new goods in specialised stores</v>
    <v>455219</v>
    <v>All Other General Merchandise Retailers</v>
    <v/>
    <v/>
    <v>5223, 7380, 8006, 8008, 8010, 8013, 8017, 8018, 8039, 8047, 8058, 8832</v>
    <v>525</v>
    <v/>
    <v>98109</v>
    <v>copyright@amazon.com</v>
    <v>null</v>
    <v>Washington</v>
    <v>2808000000</v>
    <v>Amazon.com, Inc. is an American multinational technology company focusing on e-commerce, cloud computing, online advertising, digital streaming, and artificial intelligence.</v>
    <v>CG-MR | Multiline and Specialty Retailers &amp; Distributors</v>
    <v>CG | Consumer Goods Retail</v>
    <v>CG.3 | Multiline and Specialty Retailers &amp; Distributors</v>
    <v>miscellaneous: webpack, paas: amazon web services, ecommerce: amazon webstore, seo tool: facebook friendly, ecommerce: cart functionality, cdn: amazon cloudfront</v>
    <v>https://twitter.com/amazon</v>
    <v>08.06.2024</v>
    <v>https://www.amazon.com/</v>
    <v>amazon.com</v>
    <v>en</v>
    <v>com</v>
    <v>1994</v>
    <v>https://www.youtube.com/user/AmazonWebServices/Cloud/</v>
  </rv>
  <rv s="1">
    <v>Dell</v>
    <v>0</v>
    <v>Dell</v>
    <v>9</v>
    <v>Stratford Drive</v>
    <v/>
    <v>null</v>
    <v>Round Rock</v>
    <v>Dell, Dell Technologies Deutschland, Dell Deutschland, Dell Bank International d.a.c</v>
    <v>e42aaa4d-93e4-11eb-be3a-7f925cb94351</v>
    <v>Dell Inc., Dell Technologies Inc., DELL S.A.</v>
    <v>Dell</v>
    <v>Private</v>
    <v>United States</v>
    <v>US</v>
    <v>24.11.2019</v>
    <v>privacy@dell.com</v>
    <v>133000</v>
    <v>Infrastructure Managed Services</v>
    <v>Dell Inc. is an American based technology company. It develops, sells, repairs, and supports computers and related products and services. Dell is owned by its parent company, Dell Technologies. Dell sells personal computers (PCs), servers, data storage devices, network switches, software, computer peripherals, HDTVs, cameras, printers, and electronics built by other manufacturers. The company is known for how it manages its supply chain and electronic commerce. This includes Dell selling directly to customers and delivering PCs that the customer wants. Dell was a pure hardware vendor until 2009 when it acquired Perot Systems. Dell then entered the market for IT services. The company has expanded storage and networking systems. It is now expanding from offering computers only to delivering a range of technology for enterprise customers.</v>
    <v>https://www.facebook.com/CareersAtDell/</v>
    <v>Enterprise Software, Technology Infrastructure, Data Storage Devices, Data Center Products, Managed IT Services, Cloud Computing Services, Server Solutions, Computer Peripherals, IT Consulting Services, Virtualization Solutions, Network Switches, Workstation Systems, Cybersecurity Solutions, Personal Computers, PC Accessories</v>
    <v>Dell Inc. is an American technology company that develops, sells, repairs, and supports computers and related products and services. It is owned by its parent company, Dell Technologies. Dell offers a wide range of products including personal computers, servers, data storage devices, network switches, software, computer peripherals, HDTVs, cameras, printers, and electronics built by other manufacturers. The company is known for its efficient supply chain management and electronic commerce, selling directly to customers and delivering customized PCs. Originally a hardware vendor until 2009 when it acquired Perot Systems, Dell then expanded into IT services and storage and networking systems. It has since expanded its offerings to include a variety of technology for enterprise customers.</v>
    <v>571801, 571401, 641411, 769101, 153401</v>
    <v>Retail - Electronics (Install / Repair Off Premises), Retail - Electronics (Consumer / Office, No Off Premises Install/Repair), Information Technology Consultants, Repair Shops - Household Electronics / Appliances, Communication Equipment Installation - Residential</v>
    <v>https://www.instagram.com/dell/</v>
    <v>null</v>
    <v>6202</v>
    <v>Computer consultancy and computer facilities management services</v>
    <v>30.491112999999999</v>
    <v>https://www.linkedin.com/company/delltechnologies</v>
    <v>-97.665970000000002</v>
    <v>IT&amp;C Services</v>
    <v>62.03, 62.02</v>
    <v>Computer facilities management activities, Computer consultancy activities</v>
    <v>541512</v>
    <v>Computer Systems Design Services</v>
    <v/>
    <v/>
    <v>8803, 8810</v>
    <v>30000</v>
    <v>+19193624800, +19724585400, +498001383355, +498002703355, +498002013355, +498000855556, +4969979216057, +496997922064, +35361304091, +18447866001, +12547784696, +14166285982, +302108129800, +447741765144, +498052063620589, +498007238606, +12136233380, +14085713500, +498001893355, +4969979215472, +17707289678, +496997924299, +17327393555, +525550818800, +82808505050, +15123384400, +496997925026, +49805636589</v>
    <v>78664</v>
    <v>privacy@dell.com</v>
    <v>+82808505050</v>
    <v>Texas</v>
    <v>101600002048</v>
    <v>Shop the latest Dell computers &amp; technology solutions. Laptops, desktops, gaming pcs, monitors, workstations &amp; servers. FREE &amp; FAST DELIVERY</v>
    <v>TC-HW | Hardware</v>
    <v>TC | Technology &amp; Communications</v>
    <v>TC.1 | Technology</v>
    <v>analytics: adobe analytics, analytics: tiktok pixel, ui frameworks: bootstrap, performance: priority hints, advertising: outbrain, customer data platform: adobe experience platform identity service, rum: boomerang, web frameworks: microsoft asp.net, cdn: akamai, analytics: google analytics - GA4, security: hsts, segmentation: salesforce interaction studio, analytics: facebook pixel - 2.9.134, analytics: snowplow analytics, miscellaneous: open graph, iaas: snowplow analytics, javascript libraries: core-js - 3.0.0, web servers: kestrel, analytics: linkedin insight tag, personalisation: salesforce interaction studio, javascript libraries: jquery - 3.6.0, ecommerce: cart functionality, analytics: quantcast measure, javascript libraries: boomerang, widgets: outbrain, advertising: microsoft advertising, security: akamai bot manager</v>
    <v>https://twitter.com/delltech</v>
    <v>11.08.2024</v>
    <v>https://dell.com</v>
    <v>dell.com</v>
    <v>en</v>
    <v>com</v>
    <v>1984</v>
    <v>https://www.youtube.com/channel/UC01FW5V9UVohbPtqKSmXX-w</v>
  </rv>
  <rv s="1">
    <v>DXC Technology</v>
    <v>0</v>
    <v>DXC Technology</v>
    <v>9</v>
    <v>Tysons Boulevard</v>
    <v/>
    <v>null</v>
    <v>Tysons</v>
    <v>DXC Technology</v>
    <v>93024c42-93e4-11eb-b4a6-27899be4e45d</v>
    <v>DXC Technology Company, DXC Technology Services LLC.</v>
    <v>DXC Technology</v>
    <v>Private</v>
    <v>United States</v>
    <v>US</v>
    <v>25.04.2020</v>
    <v>investor.relations@dxc.com, privacy@dxc.com</v>
    <v>130000</v>
    <v>Private &amp; Hybrid Cloud, IT Services, Mission Critical Systems, Business Process Management, Data Architecture, Big Data Consultancy, Application Modernization, Data Storage &amp; Backup, Partner Ecosystem, Cloud Services, IT Consulting Services, Public Cloud, Backup and Storage Solutions, Cloud And Platforms, Cyber Incident Response, Cyber Defense, Application Management, Business Process Outsourcing Services</v>
    <v>DXC Technology is an American multinational information technology (IT) services and consulting company headquartered in Ashburn, Virginia.</v>
    <v>https://www.facebook.com/DXCTechnology/</v>
    <v>Digital Transformation Consulting, Managed Security Services, Technology Outsourcing, End-user Computing Services, Analytics Services, Cloud Computing Services, IT Consulting Services, Artificial Intelligence Integration, Cybersecurity Solutions, Enterprise Software Development, Business Process Services, Application Management, Healthcare IT Services, Professional Technology Services, Information Technology Infrastructure</v>
    <v>DXC Technology is an American multinational information technology (IT) services and consulting company based in Ashburn, Virginia.</v>
    <v>641411, 740701, 641401, 641403, 891802</v>
    <v>Information Technology Consultants, Data Processing Centres / Server Farms, Management Consultants, Operations Consultants, Software Developers (Custom)</v>
    <v>https://www.instagram.com/DxcTechnology/</v>
    <v>null</v>
    <v>6202</v>
    <v>Computer consultancy and computer facilities management services</v>
    <v>38.923167100000001</v>
    <v>https://www.linkedin.com/company/dxctechnology</v>
    <v>-77.221330199999997</v>
    <v>IT&amp;C Services</v>
    <v>62.03, 62.02</v>
    <v>Computer facilities management activities, Computer consultancy activities</v>
    <v>541512</v>
    <v>Computer Systems Design Services</v>
    <v/>
    <v/>
    <v>8803, 8810</v>
    <v>37</v>
    <v>+18004011957, +17032459675, +18003675690, +16514504064, +17039727000, +14706909512</v>
    <v>22102</v>
    <v>jonathan.batty@dxc.com</v>
    <v>+17039727000</v>
    <v>Virginia</v>
    <v>16270000128</v>
    <v>DXC Technology is a software development services company based in Tysons, Virginia, United States.</v>
    <v>TC-SI | Software &amp; IT Services</v>
    <v>TC | Technology &amp; Communications</v>
    <v>TC.1 | Technology</v>
    <v>analytics: adobe analytics, cms: adobe experience manager, javascript frameworks: adobe client data layer, ui frameworks: bootstrap, analytics: google ads conversion tracking, customer data platform: adobe experience platform identity service, tag managers: adobe experience platform launch, digital asset management: adobe dynamic media classic, security: hsts, form builders: marketo forms, widgets: marketo forms, miscellaneous: open graph, cookie compliance: onetrust, personalisation: adobe target, advertising: google ads, analytics: linkedin insight tag, javascript libraries: jquery, a/b testing: adobe target, programming languages: java</v>
    <v>https://twitter.com/dxctechnology</v>
    <v>11.08.2024</v>
    <v>https://dxc.com/</v>
    <v>dxc.com</v>
    <v>en</v>
    <v>com</v>
    <v>2017</v>
    <v>https://www.youtube.com/DXCTechnology</v>
  </rv>
  <rv s="1">
    <v>Abc.xyz</v>
    <v>0</v>
    <v>Abc.xyz</v>
    <v>9</v>
    <v>Amphitheatre Parkway</v>
    <v/>
    <v>null</v>
    <v>Mountain View</v>
    <v>Abc.xyz, Alphabet, Google holding</v>
    <v>a589cc3c-93e4-11eb-90d2-e3355a7e800b</v>
    <v>Alphabet Inc., Alphabet company, Alphabet Incorporated</v>
    <v>Abc.xyz</v>
    <v>Public</v>
    <v>United States</v>
    <v>US</v>
    <v>24.11.2019</v>
    <v/>
    <v>186779</v>
    <v>Search Engine Technology, Online Advertising, Cloud Computing, Consumer Electronics, Artificial Intelligence, Autonomous Vehicles, Life Sciences, Telecommunication Infrastructure, Venture Capital, Quantum Computing</v>
    <v>Alphabet Inc. is an American multinational technology conglomerate holding company headquartered in Mountain View, California. It was created through a restructuring of Google on October 2, 2015, and became the parent company of Google and several former Google subsidiaries. Alphabet is the world's third-largest technology company by revenue and one of the world's most valuable companies. It is one of the Big Five American information technology companies, alongside Amazon, Apple, Meta and Microsoft. The establishment of Alphabet Inc. was prompted by a desire to make the core Google business "cleaner and more accountable" while allowing greater autonomy to group companies that operate in businesses other than Internet services. Founders Larry Page and Sergey Brin announced their resignation from their executive posts in December 2019, with the CEO role to be filled by Sundar Pichai, also the CEO of Google. Page and Brin remain employees, board members, and controlling shareholders of Alphabet Inc.</v>
    <v>https://facebook.com/alphabetcrp</v>
    <v>Technology Investment, Virtual Reality Products, Artificial Intelligence, Autonomous Vehicles, Digital Advertising, Quantum Computing, Cybersecurity Services, Enterprise Services, Data Analytics Platforms, Internet Services, Life Sciences, Consumer Electronics, Cloud Computing, Software Development, Smart Home Technology</v>
    <v>Alphabet Inc. is an American multinational technology conglomerate holding company headquartered in Mountain View, California. It was established in 2015 through a restructuring of Google and became the parent company of Google, along with several former Google subsidiaries. As the world's third-largest technology company by revenue and one of the most valuable, Alphabet is a part of the Big Five American information technology companies, including Amazon, Apple, Meta, and Microsoft. The company's establishment was driven by a desire to improve the core Google business and provide greater autonomy to group companies operating in non-Internet services. In December 2019, founders Larry Page and Sergey Brin announced their exit from their executive posts, with Sundar Pichai assuming the CEO role. Page and Brin remain employees, board members, and controlling shareholders of Alphabet Inc.</v>
    <v>399101, 529101, 641501, 663201, 641301</v>
    <v>Building Owner - Multiple Occupancy - Mixed-Use Commercial, Building Owner - Multiple Occupancy - Retail (Not Enclosed Mall), Financial Planners / Advisors, Building Owner - Single Occupancy - Retail, Mortgage Brokers / Loan Correspondents</v>
    <v>https://www.instagram.com/vonrotenberg/</v>
    <v>null</v>
    <v>6201</v>
    <v>Computer programming activities</v>
    <v>37.421764373779297</v>
    <v>https://linkedin.com/company/alphabet-inc</v>
    <v>-122.08461761474609</v>
    <v>IT&amp;C Services</v>
    <v>62.01</v>
    <v>Computer programming activities</v>
    <v>541511</v>
    <v>Custom Computer Programming Services</v>
    <v>517111</v>
    <v>Wired Telecommunications Carriers</v>
    <v>8810</v>
    <v>70</v>
    <v>+19402084038, +16502530000</v>
    <v>94043</v>
    <v>directors@abc.xyz</v>
    <v>+19402084038</v>
    <v>California</v>
    <v>282100000000</v>
    <v>Alphabet Inc. is a holding company that gives ambitious projects the resources, freedom, and focus to make their ideas happen. Alphabet supports and develops companies applying technology to the world’s biggest challenges.</v>
    <v>FN-AC | Asset Management &amp; Custody Activities</v>
    <v>FN | Capital Markets</v>
    <v>FN.1 | Asset Management &amp; Custody Activities</v>
    <v>seo tool: facebook friendly, seo tool: twitter friendly</v>
    <v>https://twitter.com/alphabetlnc</v>
    <v>23.05.2024</v>
    <v>https://abc.xyz/</v>
    <v>abc.xyz</v>
    <v>en</v>
    <v>xyz</v>
    <v>2015</v>
    <v>null</v>
  </rv>
  <rv s="1">
    <v>Conduent</v>
    <v>0</v>
    <v>Conduent</v>
    <v>9</v>
    <v>Campus Drive</v>
    <v/>
    <v>null</v>
    <v>Florham Park</v>
    <v>Conduent, Conduent Business Services de Guatemala, ConduentDPO, Conduent Business Services Malaysia</v>
    <v>0d802d76-93e5-11eb-90d2-e3355a7e800b</v>
    <v>Conduent Solutions México S. de R.L de C.V., Conduent Business Services LLC., Conduent Incorporated, CONDUENT BUSINESS SOLUTIONS CYPRUS LIMITED, Conduent Business Services Canada Inc., Conduent Business Services de Guatemala S.A., CONDUENT COLOMBIA S A., Conduent Business Services Malaysia Sdn Bhd.</v>
    <v>Conduent</v>
    <v>Public</v>
    <v>United States</v>
    <v>US</v>
    <v>24.11.2019</v>
    <v>dpophilippines@conduent.com, dataprivacy@conduent.com, dpo-brasil@conduent.com</v>
    <v>31000</v>
    <v>Medical Bill Review, Digital Solutions for Businesses, Business Processing Outsourcing Bpo, Healthcare Payers, Pharmacy Benefit Management, Claim Management, Customer Experience Services, Health Plan Administration, Business Process Outsourcing Services</v>
    <v>Conduent Inc. is an American business services provider company headquartered in Florham Park, New Jersey. It was formed in 2017 as a divestiture from Xerox. The company offers digital platforms for businesses and governments. , it had over 31,000 employees working across 22 countries.</v>
    <v>https://www.facebook.com/Conduent/</v>
    <v>Public Sector Services, Workforce Enablement, Automated Tolling Services, Payment Services, Digital Platforms, Human Resource Services, Transportation Solutions, Finance and Accounting Services, Healthcare Solutions, Transaction Processing, Customer Experience Management, Business Process Services, IT Consulting, Claims Processing Services, Legal Compliance Solutions</v>
    <v>Conduent Transportation is a global company that provides mission-critical mobility and payment solutions to government transportation clients around the world. With over 50 years of experience and 250+ patents globally, the company helps transit authorities and agencies modernize ticketing and payments, generate sustainable funding, and make journeys more personalized and convenient for travelers. Conduent offers flexible passenger payment and ticketing options, intelligent public transport management systems, and Cad/Avl solutions to make transit faster, safer, and more reliable. The company's solutions are designed to automate, streamline, and optimize transportation operations, cut congestion, and create safe, seamless journeys for everyone. Conducent has been selected to implement a new transit ticketing system in Victoria, Australia, and is committed to investing in smart cities to facilitate how people travel within and across cities.</v>
    <v>641401, 740806, 641403, 641411, 641405</v>
    <v>Management Consultants, Call Centres - No Dispatch, Operations Consultants, Information Technology Consultants, Marketing Consultants</v>
    <v>https://www.instagram.com/conduent/</v>
    <v>null</v>
    <v>6202</v>
    <v>Computer consultancy and computer facilities management services</v>
    <v>40.783257999999996</v>
    <v>https://www.linkedin.com/company/conduent</v>
    <v>-74.430179999999993</v>
    <v>IT&amp;C Services</v>
    <v>62.03, 62.02</v>
    <v>Computer facilities management activities, Computer consultancy activities</v>
    <v>541512</v>
    <v>Computer Systems Design Services</v>
    <v/>
    <v/>
    <v>8803, 8810</v>
    <v>91</v>
    <v>+15103148300, +17815994081, +18097481951, +63277568510, +13018204324, +573174368228, +525555369708, +576012416690, +18443300221, +33156639200, +15035673954, +19163732725, +18774142676, +14168632918, +60380225000, +50222292500, +18884712271, +18446632638</v>
    <v>07932</v>
    <v>neil.franz@conduent.com</v>
    <v>+18884712271</v>
    <v>New Jersey</v>
    <v>4140000000</v>
    <v>Conduent Inc. is an American business services provider company headquartered in Florham Park, New Jersey.</v>
    <v>SV-PS | Professional &amp; Commercial Services</v>
    <v>SV | Services</v>
    <v>SV.3 | Consumer Services</v>
    <v>performance: autoptimize, wordpress plugins: wpbakery, analytics: hotjar, miscellaneous: rss, widgets: addthis, translation: wpml - 4.6.6, form builders: marketo forms - 2, performance: priority hints, analytics: zoominfo, wordpress plugins: wpml - 4.6.6, security: recaptcha, seo: yoast seo, advertising: appnexus, paas: wp engine, paas: amazon web services, a/b testing: google optimize, miscellaneous: pwa, personalisation: demandbase - 10.1.12, font scripts: google font api, analytics: google analytics - GA4, security: hsts, reverse proxies: nginx, widgets: marketo forms - 2, video players: youtube, databases: mysql, analytics: facebook pixel - 2.9.134, page builders: wpbakery, javascript libraries: jquery - 3.7.0, cdn: amazon s3, cdn: google hosted libraries, miscellaneous: open graph, security: imperva, cdn: imperva, wordpress plugins: the events calendar, analytics: linkedin insight tag, cms: wordpress, hosting: wp engine, blogs: wordpress, search engines: algolia - 3.21.1, javascript libraries: core-js - 3.8.0, javascript libraries: lodash - 1.13.6, tag managers: google tag manager, advertising: microsoft advertising, analytics: demandbase - 10.1.12, cookie compliance: trustarc, web servers: nginx, wordpress plugins: yoast seo, advertising: twitter ads, programming languages: php, wordpress plugins: autoptimize, marketing automation: marketo - 163</v>
    <v>https://twitter.com/conduent</v>
    <v>13.08.2024</v>
    <v>https://www.conduent.com/</v>
    <v>conduent.com</v>
    <v>en</v>
    <v>com</v>
    <v>2017</v>
    <v>https://www.youtube.com/playlist?list=PLKyFGmyLzaocATZPiOTnAwL99aH8c6Faj</v>
  </rv>
  <rv s="1">
    <v>Repsol</v>
    <v>0</v>
    <v>Repsol</v>
    <v>9</v>
    <v>Calle De Fuencarral</v>
    <v/>
    <v>null</v>
    <v>Madrid</v>
    <v>Repsol, Repsol International Finance, Repsol Sinopec Brasil, Repsol Nadia</v>
    <v>3c530641-93e5-11eb-8859-29e7c34dee35</v>
    <v>Repsol S.A., Repsol E&amp;P Eurasia Llc., Repsol Oil &amp; Gas Canada Inc.</v>
    <v>Repsol</v>
    <v>Public</v>
    <v>Spain</v>
    <v>ES</v>
    <v>24.11.2019</v>
    <v>sacrq@repsol.com, protecciondedatos@repsol.com, sacgas@repsol.com, infoaccionistas@repsol.com, investor.relations@repsol.com, exportchemicals@repsol.com, sacrcpp@repsol.com, saceess@repsol.com, sacportal@repsol.com</v>
    <v>23810</v>
    <v>Energy Sector, Sustainability Strategy, Risk Management, Oil &amp; Energy</v>
    <v>Repsol S.A. is a Spanish multinational energy and petrochemical company based in Madrid. It is engaged in worldwide upstream and downstream activities. In the 2022 Forbes Global 2000, Repsol was ranked as the 320th-largest public company in the world. As of 2022, it has 24,000 employees worldwide. It is vertically integrated and operates in all areas of the oil and gas industry, including exploration and production, refining, distribution and marketing, petrochemicals, power generation and trading. The business strategy also includes a renewable energy division.</v>
    <v>https://www.facebook.com/repsol/</v>
    <v>Carbon Capture Technology, Oilfield Services, Petroleum Refining Services, Integrated Energy Company, Liquefied Natural Gas, Fuel Retail Services, Chemical Products Manufacturing, Renewable Energy Development, Natural Gas Supply, Petrochemical Products, Energy Transition Initiatives, Energy Management Solutions, Offshore Drilling Operations, Oil and Gas Exploration</v>
    <v>Repsol is a global leader in the oil and gas sector, with a strong presence throughout the entire value chain from exploration to marketing. The company operates in over 100 countries and is a multi-energy provider that offers a wide range of products and services. Repsol is well-positioned to benefit from the increasing demand for energy from renewable sources such as wind, solar, and energy storage, as well as the growing demand for biofuels like bioethanol and bio-methane. The Spanish company is already making a significant contribution to the decarbonization of the energy sector, and it aims to play a crucial role in meeting the growing global demand for sustainable energy. RepSol is committed to reducing its environmental footprint and promoting energy efficiency, and as such, it offers a range of services and products to its customers, including energy crops, energy crops to generate biomass and biofuel production, and renewable energy solutions.</v>
    <v>209001, 511101, 598201, 891401, 139401</v>
    <v>Oil / Fat Manufacturing (Including Tanks / Reduction / Refining / Rendering), Wholesale - Fuel Oil / Gasoline (No Tank Farms, No Liquid Petroleum Gas), Fuel Dealer (Liquid Fuel - Cardlock), Geophysical Services (Incl Soil Testing), Well Servicing (Oil &amp; Gas)</v>
    <v>https://www.instagram.com/repsol/</v>
    <v>null</v>
    <v>0610</v>
    <v>Extraction of crude petroleum</v>
    <v>40.429492950439453</v>
    <v>https://www.linkedin.com/company/repsol</v>
    <v>-3.7023673057556152</v>
    <v>Resources &amp; Energy</v>
    <v>06.1</v>
    <v>Extraction of crude petroleum</v>
    <v>211120</v>
    <v>Crude Petroleum Extraction</v>
    <v/>
    <v/>
    <v>1320</v>
    <v>303</v>
    <v>+34917531805, +80060502222, +5112156225, +80060504444, +31703141611, +34850000000, +80060503333, +34917531807, +34917531801, +4752002000, +34917538000, +17808652511, +34917531803, +80060501111, +34917531806, +5113159500, +525552014532, +919635423303, +34917531800, +34917531802, +351289800861, +80060509999, +34910509096, +34917531804</v>
    <v>28010</v>
    <v>asfaltosclientes@repsol.com</v>
    <v>+919635423303</v>
    <v>Community Of Madrid</v>
    <v>84445069312</v>
    <v>Repsol S. A. is a Spanish multinational energy and petrochemical company based in Madrid.</v>
    <v>RR-BI | Biofuels</v>
    <v>RR | Renewable Resources &amp; Alternative Energy</v>
    <v>RR.1 | Alternative Energy</v>
    <v>javascript libraries: core-js, surveys: typeform, cms: adobe experience manager, javascript frameworks: adobe client data layer, ui frameworks: bootstrap, javascript frameworks: handlebars, miscellaneous: popper, security: recaptcha, ssl/tls certificate authorities: digicert, javascript libraries: list.js, security: hsts, video players: youtube, miscellaneous: open graph, cookie compliance: onetrust, personalisation: adobe target, javascript libraries: jquery ui, javascript libraries: scrollmagic, web servers: apache http server, javascript frameworks: gsap, tag managers: google tag manager, javascript libraries: jquery, analytics: facebook pixel, a/b testing: adobe target, advertising: twitter ads, authentication: sap customer data cloud sign-in, programming languages: java</v>
    <v>https://twitter.com/repsol</v>
    <v>11.08.2024</v>
    <v>https://www.repsol.com/</v>
    <v>repsol.com</v>
    <v>es</v>
    <v>com</v>
    <v>1987</v>
    <v>https://www.youtube.com/repsol</v>
  </rv>
  <rv s="1">
    <v>Shell</v>
    <v>0</v>
    <v>Shell</v>
    <v>9</v>
    <v>Carel Van Bylandtlaan</v>
    <v/>
    <v>null</v>
    <v>The Hague</v>
    <v>Shell, RDS, Royal Dutch Shell</v>
    <v>c0519252-93e4-11eb-b89f-536884b3e7dd</v>
    <v>Shell International Limited, Shell International B.V., Shell plc., Shell Energy Europe Limited</v>
    <v>Shell</v>
    <v>Public</v>
    <v>Netherlands</v>
    <v>NL</v>
    <v>24.11.2019</v>
    <v/>
    <v>86000</v>
    <v>Energy Solution, Industrial Chemical, Oil And Gas, Liquefied Natural Gas Lng, Exploration And Production, Greenhouse Gas Emissions, Carbon Capture &amp; Storage, Natural Gas, Fossil Fuels, Commercial Fueling, Oil And Natural Gas</v>
    <v>Shell plc is a British multinational oil and gas company headquartered in London, England. Shell is a public limited company with a primary listing on the London Stock Exchange (LSE) and secondary listings on Euronext Amsterdam and the New York Stock Exchange. It is one of the oil and gas "supermajors" and by revenue and profits is consistently one of the largest companies in the world. Measured by both its own emissions, and the emissions of all the fossil fuels it sells, Shell was the ninth-largest corporate producer of greenhouse gas emissions in the period 1988–2015. Shell was formed in 1907 through the merger of Royal Dutch Petroleum Company of the Netherlands and The "Shell" Transport and Trading Company of the United Kingdom. The combined company rapidly became the leading competitor of the American Standard Oil and by 1920 Shell was the largest producer of oil in the world. Shell first entered the chemicals industry in 1929. Shell was one of the "Seven Sisters" which dominated the global petroleum industry from the mid-1940s to the mid-1970s. In 1964 Shell was a partner in the world's first commercial sea transportation of liquefied natural gas (LNG). In 1970 Shell acquired the mining company Billiton, which it subsequently sold in 1994 and now forms part of BHP. In recent decades gas has become an increasingly important part of Shell's business and Shell acquired BG Group in 2016.</v>
    <v>null</v>
    <v>Natural Gas Distribution, Aviation Fuel Supply, Carbon Capture Technology, Liquefied Natural Gas, Renewable Energy Solutions, Petroleum Refining, Oil and Gas Production, Chemical Products Manufacturing, Energy Retail Services, Energy Transition Initiatives, Marine Fuel Services, Exploration and Production, Supply and Trading, Electric Vehicle Charging</v>
    <v>Shell is a global group of energy and petrochemical companies with over 90,000 employees in more than 70 countries. Our mission is to provide more and cleaner energy solutions that are economically, environmentally, and socially responsible. We use advanced technologies and take an innovative approach to help build a sustainable energy future. Our Integrated Gas and Upstream (IGU) business explores, extracts crude oil, natural gas, and natural gas liquids, and delivers hydrocarbon products from conventional oil and gas operations, deep-water exploration and production, liquefied natural gas (LNG) activities, and the conversion of natural gas into gas-to-liquids (GTL) fuels and other products. We also invest in power, including renewable sources such as wind and solar, electric vehicle charging, and low-carbon fuels for transport, such as advanced biofuels and hydrogen. Our purpose is to contribute to a more diverse, equitable, and inclusive world.</v>
    <v>511201, 511101, 891601, 891401, 139401</v>
    <v>Wholesale - Liquid Petroleum Gas, Wholesale - Fuel Oil / Gasoline (No Tank Farms, No Liquid Petroleum Gas), Engineers, Geophysical Services (Incl Soil Testing), Well Servicing (Oil &amp; Gas)</v>
    <v>null</v>
    <v>null</v>
    <v>0610</v>
    <v>Extraction of crude petroleum</v>
    <v>52.093320300000002</v>
    <v>https://www.linkedin.com/company/shell-energy</v>
    <v>4.3117219000000002</v>
    <v>Resources &amp; Energy</v>
    <v>06.1</v>
    <v>Extraction of crude petroleum</v>
    <v>211120</v>
    <v>Crude Petroleum Extraction</v>
    <v/>
    <v/>
    <v>1320</v>
    <v>24263</v>
    <v>+33147782289, +442079341234, +442075855051, +33185674095, +31703778750</v>
    <v>2596 HR</v>
    <v>laura.vanlingen@shell.com</v>
    <v>+33185674095</v>
    <v>South Holland</v>
    <v>381300015104</v>
    <v>Shell plc is a British multinational oil and gas company headquartered in London, England.</v>
    <v>EM-MD | Oil &amp; Gas - Midstream</v>
    <v>EM | Extractives &amp; Minerals Processing</v>
    <v>EM.4 | Oil &amp; Gas</v>
    <v>customer data platform: cooladata, operating systems: centos, cms: adobe experience manager, analytics: microsoft application insights, web servers: apache - 2.4.6, web frameworks: ruby on rails, issue trackers: new relic, ssl/tls certificate authorities: digicert, javascript frameworks: angularjs, surveys: medallia, web frameworks: microsoft asp.net, paas: amazon web services, programming languages: ruby, font scripts: google font api, security: hsts, javascript libraries: jquery - 3.5.1, miscellaneous: http/3, video players: youtube, reverse proxy: nginx, javascript graphics: d3, javascript libraries: jquery - 3.1.1, javascript frameworks: jquery - 3.1.1, captchas: recaptcha, lead generation: kampyle, tag managers: adobe dynamic tag management, javascript libraries: jquery ui, web servers: apache, operating systems: windows server, seo tool: facebook friendly, analytics: medallia, web servers: apache http server, analytics: kampyle, javascript frameworks: jquery ui, web servers: iis, web server extensions: openssl - 1.0.1e, tag managers: google tag manager, dev tools: new relic, javascript frameworks: jquery - 3.5.1, seo tool: twitter friendly, web servers: nginx, javascript graphics: raphael - 2.1.4, analytics: new relic, issue trackers: kampyle, cdn: amazon cloudfront, analytics: google analytics, programming languages: java</v>
    <v>https://twitter.com/shell</v>
    <v>11.08.2024</v>
    <v>https://www.shell.com/</v>
    <v>shell.com</v>
    <v>en</v>
    <v>com</v>
    <v>1907</v>
    <v>https://www.youtube.com/playlist?list=PLBB69AA863ECFDD3E</v>
  </rv>
  <rv s="1">
    <v>ADNOC</v>
    <v>0</v>
    <v>ADNOC</v>
    <v>9</v>
    <v/>
    <v/>
    <v>null</v>
    <v>Al Ras Al Akhdar</v>
    <v>ADNOC, Abu Dhabi National Oil Company&lt;|&gt;(ADNOC), ADNOC Group, ADNOC Gas</v>
    <v>cac97901-93e4-11eb-aa66-9b8d95e2171b</v>
    <v>Abu Dhabi National Oil Company</v>
    <v>ADNOC</v>
    <v>Private</v>
    <v>United Arab Emirates</v>
    <v>AE</v>
    <v>24.11.2019</v>
    <v/>
    <v>65000</v>
    <v>Climate Changes, Clean Energy, Energy Transition, Energy Providers, Oil And Gas, Growth And Strategy, Oil Companies, Oil And Natural Gas</v>
    <v>The Abu Dhabi National Oil Company (شركة بترول أبوظبي الوطنية) or ADNOC is the State-owned oil company of the United Arab Emirates (UAE). It is the world's 12th largest oil company by production. As of 2021, the company has an oil production capacity exceeding 4 million b/d with plans to increase to 5 million bpd by 2030. It is the United Arab Emirate's largest oil company. ADNOC's output has been roughly flat at about 2.5 million barrels per day during the 1990s. It stood at 2.9 mbpd in 2008. Although its financial indicators are difficult to assess as the company has been described as secretive, it has also been described as efficient and well managed. ADNOC is one of few oil companies in the world to make a substantial investment to increase oil production amid growing pressure to reduce output due to climate change, which according to the company is necessary as oil and gas continues to power the world economy and to prevent price shocks in natural gas and oil caused by premature cuts in investment. In an effort to adapt to climate needs, ADNOC is planning the large scale production of hydrogen fuel as a clean energy fuel to replace oil exports.</v>
    <v>https://www.facebook.com/ADNOCGroupOfficial/</v>
    <v>Oil Storage Solutions, Sour Gas Development, Refined Petroleum Marketing, Offshore Oil Drilling, Oil Field Services, Oil and Gas Research, Natural Gas Production, Hydrocarbon Transportation, Petrochemical Products, Petroleum Exploration, Marine Services, Crude Oil Refining, Gas Processing Facilities, Energy Distribution, Oil Reserves Management</v>
    <v>ADNOC is a leading diversified energy group that operates across the energy value chain, with a focus on renewable energy, clean hydrogen, and Carbon Capture and Storage (Ccs), as well as international expansion in gas, Liquefied Natural Gas (LNG) and chemicals. Founded in 1971, ADNOC has established long-standing partnerships with global energy companies, resulting in a series of mutually beneficial investments and initiatives over the past four decades. The company is wholly owned by the Abu Dhabi Government and is committed to creating long-term value for its stakeholders by delivering energy with progressively lower emissions and investing in new energy solutions and lower-carbon technologies. ADNOL's network of fully-integrated businesses operates across all energy sectors, enabling it to meet the demands of an ever-changing energy market.</v>
    <v>552101, 552501, 171501, 641403, 598202</v>
    <v>Gas Station - Full Serve (No Repairs), Gas Station - Self Serve (No Repairs), Heating / Air Conditioning Equipment Installation / Service - Residential, Operations Consultants, Fuel Dealer (Liquid Fuel Home Delivery)</v>
    <v>https://www.instagram.com/adnocgroup/</v>
    <v>null</v>
    <v>0610</v>
    <v>Extraction of crude petroleum</v>
    <v>0</v>
    <v>https://www.linkedin.com/company/adnoc</v>
    <v>0</v>
    <v>Resources &amp; Energy</v>
    <v>06.1</v>
    <v>Extraction of crude petroleum</v>
    <v>211120</v>
    <v>Crude Petroleum Extraction</v>
    <v/>
    <v/>
    <v>1320</v>
    <v>1</v>
    <v>+97126023389, +97127070000, +97127071334, +97180048</v>
    <v>null</v>
    <v>null</v>
    <v>+97127070000</v>
    <v>Abu Dhabi Emirate</v>
    <v>60000002048</v>
    <v>ADNOC is one of few oil companies in the world to make a substantial investment to increase oil production amid growing pressure to reduce output due to climate change, which according to the company is necessary as oil and gas continues to power the world economy and to prevent price shocks in natural gas and oil caused by premature cuts in investment.</v>
    <v>EM-EP | Oil &amp; Gas - Exploration &amp; Production</v>
    <v>EM | Extractives &amp; Minerals Processing</v>
    <v>EM.4 | Oil &amp; Gas</v>
    <v>analytics: matomo analytics, miscellaneous: babel, analytics: microsoft application insights, javascript libraries: aos, widgets: addthis, cms: sitecore, security: hcaptcha - 1, javascript libraries: swiper, javascript libraries: slick, ui frameworks: bootstrap - 3.4.1, web frameworks: microsoft asp.net, font scripts: google font api, security: hsts, javascript libraries: jquery - 3.5.1, video players: youtube, javascript libraries: jquery - 3.4.1, font scripts: font awesome - 4.7, miscellaneous: open graph, javascript libraries: core-js - 2.6.12, web servers: apache, operating systems: windows server, seo tool: facebook friendly, javascript libraries: lightbox, javascript frameworks: slick, web servers: iis, javascript frameworks: jquery - 3.5.1, javascript libraries: jquery migrate - 3.1.0, javascript graphics: chart.js, javascript frameworks: lightbox, javascript frameworks: jquery migrate - 3.1.0, web frameworks: bootstrap - 3.4.1, programming languages: java</v>
    <v>https://twitter.com/AdnocGroup</v>
    <v>13.07.2024</v>
    <v>https://adnoc.ae/</v>
    <v>adnoc.ae</v>
    <v>en</v>
    <v>ae</v>
    <v>1971</v>
    <v>https://www.youtube.com/channel/UCUT3t_cLWisExZKLw6ex_3A</v>
  </rv>
  <rv s="1">
    <v>British Petroleum</v>
    <v>0</v>
    <v>British Petroleum</v>
    <v>9</v>
    <v>St James's Square</v>
    <v/>
    <v>null</v>
    <v>City Of Westminster</v>
    <v>British Petroleum, BP Connect</v>
    <v>c43fe384-93e4-11eb-b5f6-816dd10ac7b0</v>
    <v>BP p.l.c.</v>
    <v>British Petroleum</v>
    <v>Public</v>
    <v>United Kingdom</v>
    <v>GB</v>
    <v>24.11.2019</v>
    <v>contactanos@bp.com, customerresponsecent@bp.com</v>
    <v>70000</v>
    <v>British Petroleum, Energy Trading, Energy Outlook, Energy Marketing, Energy Economics, Oil And Gas, Sustainability Reporting, Carbon &amp; Energy, Energy Companies, Alternate Energy, Energy Innovation, Oil Companies, Oil &amp; Gas Industries</v>
    <v>BP International Ltd. is a core member of CharIN and explores energy products. The company produces and distributes fuels , such as biofuel, motor oil, lubricants, liquefied petroleum gas, and natural gas. Additionally, BP International Ltd. develops and operates renewable energy projects and provides energy solutions for customers. They also offer sustainability advisory services to help reduce their environmental impact.</v>
    <v>https://facebook.com/bpamerica</v>
    <v>Aviation Fuels Provider, Oilfield Services, Carbon Management Services, Chemicals Production, Renewable Energy Solutions, Petroleum Refining, Oil Exploration, Energy Trading, Oil and Gas Production, Marine Oil Transportation, Automotive Fuels Distribution, Natural Gas Supply, Energy Transition Strategies, Fuel Retailing</v>
    <v>BP p.l.c. (formerly known as The British Petroleum Company plc and BP Amoco plc) is a British multinational oil and gas company headquartered in London, England. It is one of the largest companies in the oil and natural gas industry, ranking as one of "supermajors" and one of its largest in terms of revenues and profits. The company is vertically integrated and operates in various areas of the oil industry, including exploration and extraction, refining, distribution and marketing, power generation, and trading. BP's origins can be traced back to the founding of the Anglo-Persian Oil Company in 1908, which was established as a subsidiary of Burmah Oil Company to exploit oil discoveries in Iran. Over the years, the company has expanded its operations and has acquired several other oil companies, including ARCO, Burmahs Castrol, and Aral AG.</v>
    <v>511201, 511101, 891601, 891401, 139401</v>
    <v>Wholesale - Liquid Petroleum Gas, Wholesale - Fuel Oil / Gasoline (No Tank Farms, No Liquid Petroleum Gas), Engineers, Geophysical Services (Incl Soil Testing), Well Servicing (Oil &amp; Gas)</v>
    <v>https://www.instagram.com/bp_plc/</v>
    <v>null</v>
    <v>0610</v>
    <v>Extraction of crude petroleum</v>
    <v>51.507824999999997</v>
    <v>https://linkedin.com/company/bp</v>
    <v>-0.13419698741733371</v>
    <v>Resources &amp; Energy</v>
    <v>06.1</v>
    <v>Extraction of crude petroleum</v>
    <v>211120</v>
    <v>Crude Petroleum Extraction</v>
    <v/>
    <v/>
    <v>1320</v>
    <v>8982</v>
    <v>+447919217511</v>
    <v>SW1Y 4AL</v>
    <v>landenquiries@bp.com</v>
    <v>+447919217511</v>
    <v>England</v>
    <v>241389993984</v>
    <v>Air BP is the specialised aviation division of British BP, headquartered in Middlesex county.</v>
    <v>IF-EU | Electric Utilities &amp; Power Generators</v>
    <v>IF | Infrastructure</v>
    <v>IF.1 | Utilities</v>
    <v>cms: adobe experience manager, web servers: iis - 8.0, document management systems: microsoft office sharepoint - \1, search engines: algolia, iaas: azure active directory b2b, javascript libraries: lazysizes, cdn: akamai, analytics: skai, livestreaming: kaltura, security: hsts, cms: microsoft sharepoint - 15.0.0.4987, miscellaneous: open graph, video players: kaltura, operating systems: windows server, web servers: apache http server, javascript frameworks: gsap, javascript libraries: pubsubjs, tag managers: google tag manager, javascript libraries: jquery, security: akamai bot manager, performance: lazysizes, programming languages: java</v>
    <v>https://twitter.com/bp_press</v>
    <v>09.04.2024</v>
    <v>https://www.bp.com/</v>
    <v>bp.com</v>
    <v>en</v>
    <v>com</v>
    <v>1870</v>
    <v>https://www.youtube.com/bp</v>
  </rv>
  <rv s="1">
    <v>PetroChina</v>
    <v>0</v>
    <v>PetroChina</v>
    <v>9</v>
    <v/>
    <v/>
    <v>null</v>
    <v>Dongcheng District</v>
    <v>PetroChina, PetroChina Company Limited&lt;|&gt;中国石油天然气股份有限公司</v>
    <v>adb3cb40-93e4-11eb-919a-b3f9a5ad205c</v>
    <v>Petrochina International Company Ltd., PetroChina Company Limited</v>
    <v>PetroChina</v>
    <v>Public</v>
    <v>China</v>
    <v>CN</v>
    <v>24.11.2019</v>
    <v>webmaster@petrochina.com.cn, ir@petrochina.com.cn</v>
    <v>506000</v>
    <v>Health And Safety, Oil And Gas Producer, International Market Development, Growth Strategies, Oil And Gas, Employee Health, Oil Refining, Quarterly Reports</v>
    <v>PetroChina Company Limited is a Chinese oil and gas company and is the listed arm of state-owned China National Petroleum Corporation (CNPC), headquartered in Dongcheng District, Beijing. The company is currently Asia's largest oil and gas producer and was China's second biggest oil producer in 2006. Traded in Hong Kong and New York, the mainland enterprise announced its plans to issue stock in Shanghai in November 2007, and subsequently entered the constituent of SSE 50 Index. In the 2020 Forbes Global 2000, PetroChina was ranked as the 32nd-largest public company in the world.</v>
    <v>https://www.facebook.com/PetroChina.Ltd/</v>
    <v>Chemical Manufacturing, Oilfield Services, Integrated Energy Company, Liquefied Natural Gas, Petroleum Refining, Offshore Oil Production, Natural Gas Production, Oil and Gas Distribution, Gas Storage and Transportation, Energy Engineering Services, Hydrocarbon Transportation, Petrochemical Products, Crude Oil Sales, Fuel Retailing</v>
    <v>PetroChina Company Limited is a joint stock limited company that was incorporated on November 5, following the restructuring of China National Petroleum Corporation (Cnpc). It is one of the major oil and gas producers and distributors in China and a significant player in the global oil and natural gas industry. The company is engaged in a wide range of activities related to oil, gas, and new energy, and provides energy and oil products for economic and social development. PetroChina is listed on the Hong Kong Stock Exchange and the Shanghai Stock Exchange.</v>
    <v>552501, 598202, 641403, 552101, 171501</v>
    <v>Gas Station - Self Serve (No Repairs), Fuel Dealer (Liquid Fuel Home Delivery), Operations Consultants, Gas Station - Full Serve (No Repairs), Heating / Air Conditioning Equipment Installation / Service - Residential</v>
    <v>null</v>
    <v>null</v>
    <v>0610</v>
    <v>Extraction of crude petroleum</v>
    <v>0</v>
    <v>https://linkedin.com/company/petrochina-international-canada-ltd-</v>
    <v>0</v>
    <v>Resources &amp; Energy</v>
    <v>06.1</v>
    <v>Extraction of crude petroleum</v>
    <v>211120</v>
    <v>Crude Petroleum Extraction</v>
    <v/>
    <v/>
    <v>1320</v>
    <v>12</v>
    <v>+861062099557, +861059982622, +861084886265, +861059986223, +861085623181, +861051663828, +85228992010</v>
    <v>100010</v>
    <v>ir@petrochina.com.cn</v>
    <v>+861084886265</v>
    <v>Beijing</v>
    <v>297000009728</v>
    <v>PetroChina Company Limited is a Chinese oil and gas company and is the listed arm of state-owned China National Petroleum Corporation (CNPC), headquartered in Dongcheng District, Beijing.</v>
    <v>EM-RM | Oil &amp; Gas - Refining &amp; Marketing</v>
    <v>EM | Extractives &amp; Minerals Processing</v>
    <v>EM.4 | Oil &amp; Gas</v>
    <v/>
    <v>https://twitter.com/chinapetro</v>
    <v>17.07.2024</v>
    <v>https://www.petrochina.com.cn/</v>
    <v>petrochina.com.cn</v>
    <v>zh</v>
    <v>com.cn</v>
    <v>1999</v>
    <v>null</v>
  </rv>
  <rv s="1">
    <v>CNPC</v>
    <v>0</v>
    <v>CNPC</v>
    <v>9</v>
    <v>Side Road Of Dongzhimen North Street</v>
    <v/>
    <v>null</v>
    <v>Beijing</v>
    <v>CNPC, China National Petroleum Corporation 中国石油天然气集团公司, CNPC Group</v>
    <v>88f36094-93e4-11eb-a33a-a3dfba582839</v>
    <v>China National Petroleum Corporation, CNPC Chuanqing Drilling Engineering Company Limited</v>
    <v>CNPC</v>
    <v>Private</v>
    <v>China</v>
    <v>CN</v>
    <v>24.11.2019</v>
    <v>admin_eng@cnpc.com.cn</v>
    <v>1589508</v>
    <v>Oil And Gas</v>
    <v>The China National Petroleum Corporation (CNPC) is a major national oil and gas corporation of China and one of the largest integrated energy groups in the world. Its headquarters are in Dongcheng District, Beijing. CNPC was ranked fourth in 2020 Fortune Global 500, a global ranking of the largest corporations by revenue.</v>
    <v>https://www.facebook.com/zhongguoshiyou/</v>
    <v>Oil and Gas Storage, Oilfield Services, Petroleum Refining, Pipeline Transportation, Energy Engineering, Oil and Gas Field Development, Natural Gas Production, International Trading, Geophysical Prospecting, Petrochemical Products, Equipment Manufacturing, Offshore Engineering, Environmental Protection Services, Well Drilling Services</v>
    <v>China National Petroleum Corporation (Cnpc) is an integrated international energy company that operates in the oil and gas exploration and production (E&amp;P) industry, new energy, refining and chemicals, marketing, new materials, support and services, and capital and finance. It is the largest natural gas producer and supplier in China, with a primary crude processing capacity of over 160 million tons and an ethylene production capacity of more than 6 million tons per year. CNPC is engaged in hydrocarbon exploration and development in onshore and offshore areas in China and is authorized to cooperate with foreign oil companies to jointly explore and develop some blocks in China. The company has a modern integrated oilfield waste treatment center that integrates waste oil recovery, industrial wastewater treatment, low-oil soil biodegradation and restoration, oil-polluted soil incineration, and solid hazardous waste treatment in the crude oilfield.</v>
    <v>552101, 552501, 171501, 599101, 598202</v>
    <v>Gas Station - Full Serve (No Repairs), Gas Station - Self Serve (No Repairs), Heating / Air Conditioning Equipment Installation / Service - Residential, Retail - Convenience / Variety / Tobacco Store, Fuel Dealer (Liquid Fuel Home Delivery)</v>
    <v>https://www.instagram.com/cnpc_news/</v>
    <v>null</v>
    <v>0610</v>
    <v>Extraction of crude petroleum</v>
    <v>39.933773899999998</v>
    <v>https://linkedin.com/company/cnpc-chuanqing-drilling-engineering-company-limited-ccdc-</v>
    <v>116.42821739999999</v>
    <v>Resources &amp; Energy</v>
    <v>06.1</v>
    <v>Extraction of crude petroleum</v>
    <v>211120</v>
    <v>Crude Petroleum Extraction</v>
    <v>213112</v>
    <v>Support Activities for Oil and Gas Operations</v>
    <v>1320</v>
    <v>22612</v>
    <v>+861062094114, +861062094205</v>
    <v>100010</v>
    <v>admin_eng@cnpc.com.cn</v>
    <v>+861062094114</v>
    <v>Beijing</v>
    <v>15917317120</v>
    <v>The China National Petroleum Corporation (CNPC) is a major national oil and gas corporation of China and one of the largest integrated energy groups in the world.</v>
    <v>EM-EP | Oil &amp; Gas - Exploration &amp; Production</v>
    <v>EM | Extractives &amp; Minerals Processing</v>
    <v>EM.4 | Oil &amp; Gas</v>
    <v/>
    <v>https://twitter.com/official_cnpc</v>
    <v>28.03.2024</v>
    <v>https://www.cnpc.com.cn/</v>
    <v>cnpc.com.cn</v>
    <v>en</v>
    <v>com.cn</v>
    <v>1988</v>
    <v>https://www.youtube.com/channel/UCaNAWkrXXMQ4FHFcOfNnNCA</v>
  </rv>
  <rv s="1">
    <v>Lukoil</v>
    <v>0</v>
    <v>Lukoil</v>
    <v>9</v>
    <v>Sretenskiy Blvd</v>
    <v/>
    <v>https://play.google.com/store/apps/details?id=ru.serebryakovas.lukoilmobileapp</v>
    <v>Moscow</v>
    <v>Lukoil, Lukoil Neftohim Burgas, PJSC Lukoil, OOO Lukoil-mcpb</v>
    <v>2865dbdb-93e5-11eb-9937-4fab995bf8ff</v>
    <v>Lukoil OAO., Lukoil Overseas Ghana Ltd., Lukoil Overseas Supply and Trading Ltd.</v>
    <v>Lukoil</v>
    <v>Public</v>
    <v>Russia</v>
    <v>RU</v>
    <v>27.04.2020</v>
    <v>hotline@lukoil.com, ir@lukoil.com, media@lukoil.com</v>
    <v>150000</v>
    <v>Petrol Station, Refineries, Petrochemicals, Shareholder Relations, Oil And Gas, Sustainable Development, Petroleum Product, Oil &amp; Gas Industries</v>
    <v>The PJSC Lukoil Oil Company ( stylized as LUKOIL or ЛУКОЙЛ in Cyrillic script) is a Russian multinational energy corporation headquartered in Moscow, specializing in the business of extraction, production, transport, and sale of petroleum, natural gas, petroleum products, and electricity. It was formed in 1991 when three state-run, western Siberian companies named after the respective town in Khanty–Mansi Autonomous Okrug that each was based in, Langepasneftegaz, Urayneftegaz, and Kogalymneftegaz, merged. Its name is the combination of the acronym LUK (initials of the oil-producing cities of Langepas, Uray, Kogalym) and the English word "oil". Lukoil is the second largest company in Russia after Gazprom, and the country's largest non-state enterprise in terms of revenue, with ₽4,744 billion in 2018. In the 2020 Forbes Global 2000, Lukoil was ranked as the 99th-largest public company in the world. Internationally, it is one of the largest global producers of crude oil. In 2019, the company produced 87.488 million metric tons of oil (1.639 million barrels per day) and 35.046 billion cubic meters of natural gas. , the company had operations and subsidiaries in more than 30 countries around the world.</v>
    <v>https://www.facebook.com/Lukoil.en/</v>
    <v>International Oil Consortium, Petroleum Refining, Oil Field Development, Lubricant Manufacturing, Oil Trading, Engineering Services, Natural Gas Production, Energy Sector Investments, Hydrocarbon Transportation, Petrochemical Products, Oil Exploration Services, Fuel Retailing, Gas Station Services</v>
    <v>Lukoil is a global leader in the oil and gas industry, accounting for over 2% of crude oil production and about 1% of global proven hydrocarbon reserves. With over 30 years of experience, the company is one of the largest vertically integrated oil and natural gas companies in the world, with businesses located in more than 30 countries worldwide. Lukoil prides itself on enriching the lives of consumers by providing high-quality petroleum products, which are distributed via retail centers and filling stations. The company is committed to sustainable development and aims to achieve a balance between economic, social, and environmental goals. LukOIL is especially focused on the development of new projects to ramp up production and is involved in exploration, production, oil refining, gas processing, petrochemicals, power generation, and premium sales channels.</v>
    <v>552101, 552501, 598202, 171103, 171101</v>
    <v>Gas Station - Full Serve (No Repairs), Gas Station - Self Serve (No Repairs), Fuel Dealer (Liquid Fuel Home Delivery), Plumbing - Commercial, Plumbing - Residential</v>
    <v>https://www.instagram.com/lukoil/</v>
    <v>https://itunes.apple.com/ru/app/azs-lokator/id959900548</v>
    <v>0610</v>
    <v>Extraction of crude petroleum</v>
    <v>55.767156149999998</v>
    <v>https://linkedin.com/company/lukoil</v>
    <v>37.63614396380666</v>
    <v>Resources &amp; Energy</v>
    <v>06.1</v>
    <v>Extraction of crude petroleum</v>
    <v>211120</v>
    <v>Crude Petroleum Extraction</v>
    <v/>
    <v/>
    <v>1320</v>
    <v>5867</v>
    <v>+74956274564, +74956271677, +431716390, +9242111694694, +74959339288, +74956202354, +74956427644, +12128166622, +17815754555, +77273123350, +78442252709, +12844945880, +18772484237, +74956271653, +39095374966, +74956469236, +74956289841, +74956278760, +74952213112, +74957801943, +18563511085, +74959817288, +994502011716, +74956257016, +74959803222, +74956274444, +78005002947, +12844945800, +74956431537, +420257414555, +15087987059, +74959817320, +74956271696, +12013243284, +3614550494, +78442963744, +74959817526, +74959817509</v>
    <v>107045</v>
    <v>corpcom@lukoil.com</v>
    <v>+420257414555</v>
    <v>Moscow</v>
    <v>9400000</v>
    <v>The PJSC Lukoil Oil Company ( stylized as LUKOIL or ЛУКОЙЛ in Cyrillic script) is a Russian multinational energy corporation headquartered in Moscow, specializing in the business of extraction, production, transport, and sale of petroleum, natural gas, petroleum products, and electricity.</v>
    <v>EM-EP | Oil &amp; Gas - Exploration &amp; Production</v>
    <v>EM | Extractives &amp; Minerals Processing</v>
    <v>EM.4 | Oil &amp; Gas</v>
    <v>javascript libraries: jquery ui - 1.11.4, javascript libraries: moment.js - 2.22.2, javascript libraries: lodash - 1.8.3, web frameworks: microsoft asp.net, web frameworks: microsoft asp.net - 4.0.30319, web servers: nginx - 1.16.1, javascript libraries: jquery - 1.11.2, javascript libraries: select2, miscellaneous: open graph, analytics: yandex.metrika, operating systems: windows server, seo tool: facebook friendly, reverse proxy: nginx - 1.16.1, ui frameworks: bootstrap - 3.3.2, web servers: iis, javascript libraries: fancybox - 2.1.5, tag managers: google tag manager, issue trackers: trackjs, javascript frameworks: knockout.js - 3.3.0, web frameworks: microsoft asp.net - Lukoil, javascript frameworks: backbone.js - 1.1.0, javascript libraries: underscore.js, javascript frameworks: marionette.js - 2.3.0, analytics: google analytics</v>
    <v>https://twitter.com/lukoilrus</v>
    <v>06.08.2024</v>
    <v>https://www.lukoil.com/</v>
    <v>lukoil.com</v>
    <v>en</v>
    <v>com</v>
    <v>2003</v>
    <v>null</v>
  </rv>
  <rv s="1">
    <v>Equinor</v>
    <v>0</v>
    <v>Equinor</v>
    <v>9</v>
    <v>Forusbeen</v>
    <v/>
    <v>null</v>
    <v>Stavanger</v>
    <v>Equinor, StatoilHydro, Statoil</v>
    <v>23f7fa6f-93e5-11eb-b997-8dd98d09cf25</v>
    <v>Equinor ASA., Equinor New Energy B.V., Den Norske Stats Oljeselskap A/S., Statoil ASA.</v>
    <v>Equinor</v>
    <v>Public</v>
    <v>Norway</v>
    <v>NO</v>
    <v>24.11.2019</v>
    <v>irpost@equinor.com, apost@equinor.com, safetyandenvironment@equinor.com, methanol@equinor.com</v>
    <v>21126</v>
    <v>Energy Transition, Energy Sources, Oil And Gas Production, Oil And Gas, Offshore Wind Farms, Natural Gas, Solar &amp; Wind Power, Oil &amp; Energy, Energy Companies, Renewable Energies, Climate Change &amp; Sustainability, Oil And Natural Gas</v>
    <v>Equinor ASA (formerly Statoil and StatoilHydro) is a Norwegian state-owned multinational energy company headquartered in Stavanger. It is primarily a petroleum company, operating in 36 countries with additional investments in renewable energy. In the 2020 Forbes Global 2000, Equinor was ranked as the 169th-largest public company in the world. the company has 21,126 employees. The current company was formed by the 2007 merger of Statoil with the oil and gas division of Norsk Hydro. As of 2017, the Government of Norway is the largest shareholder with 67% of the shares, while the rest is public stock. The ownership interest is managed by the Norwegian Ministry of Petroleum and Energy. The company is headquartered and led from Stavanger, while most of their international operations are currently led from Fornebu, outside Oslo.</v>
    <v>https://www.facebook.com/Equinor/</v>
    <v>Oil and Gas Supplier, Carbon Capture Storage, Energy Consulting Services, Oilfield Services, Petroleum Refining Services, Liquefied Natural Gas, Offshore Oil Production, Natural Gas Exploration, Renewable Energy Development, Wind Farm Operations, Deepwater Drilling, Energy Trading Services, Hydrocarbon Processing</v>
    <v>Equinor is an oil and natural gas company.</v>
    <v>139401, 891401, 891601, 139801, 511201</v>
    <v>Well Servicing (Oil &amp; Gas), Geophysical Services (Incl Soil Testing), Engineers, Field Welders (Oil &amp; Gas), Wholesale - Liquid Petroleum Gas</v>
    <v>https://www.instagram.com/equinor/</v>
    <v>null</v>
    <v>0610</v>
    <v>Extraction of crude petroleum</v>
    <v>58.892861699999997</v>
    <v>https://www.linkedin.com/company/equinor</v>
    <v>5.7186209999999997</v>
    <v>Resources &amp; Energy</v>
    <v>06.1</v>
    <v>Extraction of crude petroleum</v>
    <v>211120</v>
    <v>Crude Petroleum Extraction</v>
    <v/>
    <v/>
    <v>1320</v>
    <v>33</v>
    <v>+4791801791, +447561854176, +4751990000, +255764958550, +16172164385, +4723268020, +18009901135, +12023705210, +4790887554, +4755995000, +4799562611, +17139188200, +582126204000, +4740281789, +16154532128, +12817306014, +4735563500, +4798656639, +13043629868, +14699275677</v>
    <v>4035</v>
    <v>nmita@equinor.com</v>
    <v>+4755995000</v>
    <v>Rogaland</v>
    <v>90920001536</v>
    <v>Equinor ASA (formerly Statoil and StatoilHydro) is a Norwegian state-owned multinational energy company headquartered in Stavanger.</v>
    <v>RR-ST | Solar Technology &amp; Project Developers</v>
    <v>RR | Renewable Resources &amp; Alternative Energy</v>
    <v>RR.1 | Alternative Energy</v>
    <v>security: friendly captcha - 0.9.6, development: styled-components - 5.3.9, miscellaneous: webpack, search engines: algolia, ssl/tls certificate authorities: digicert, web servers: next.js - 13.0.5, iaas: azure active directory b2b, javascript frameworks: next.js - 13.0.5, javascript frameworks: emotion, javascript frameworks: react, web frameworks: next.js - 13.0.5, security: hsts, static site generator: next.js - 13.0.5, miscellaneous: module federation, development: emotion, miscellaneous: open graph, rum: dynatrace rum, javascript frameworks: styled-components - 5.3.9, programming languages: node.js, analytics: dynatrace, tag managers: google tag manager, cms: sanity, cookie compliance: cookiebot - 1</v>
    <v>https://twitter.com/Equinor</v>
    <v>13.08.2024</v>
    <v>http://www.equinor.com/</v>
    <v>equinor.com</v>
    <v>en</v>
    <v>com</v>
    <v>1972</v>
    <v>null</v>
  </rv>
  <rv s="1">
    <v>Petronas</v>
    <v>0</v>
    <v>Petronas</v>
    <v>9</v>
    <v>Ampang Road</v>
    <v/>
    <v>null</v>
    <v>Kuala Lumpur</v>
    <v>Petronas, Petronas Floating Lng 2, Petronas Elearning Solutions, PT. PCM Kimia Indonesia Petronas</v>
    <v>04f2d8b4-93e5-11eb-8ad6-7326edce8d21</v>
    <v>Petronas Gas Bhd., PETRONAS Energy Trading Ltd.</v>
    <v>Petronas</v>
    <v>Public</v>
    <v>Malaysia</v>
    <v>MY</v>
    <v>28.04.2020</v>
    <v>legal.compliance@petronas.com</v>
    <v>47669</v>
    <v>Energy Solution, Chemical, Energy Transition, Responsible Energy, Oil And Gas, Liquefied Natural Gas Lng, Energy Security, Gas &amp; Power</v>
    <v>Petroliam Nasional Berhad (National Petroleum Limited), commonly known as Petronas, is a Malaysian oil and gas company. Established in 1974 and wholly owned by the Government of Malaysia, the corporation is vested with all oil and gas resources in Malaysia and is entrusted with the responsibility of developing and adding value to these resources. In the 2017 Forbes Global 2000, Petronas Gas was ranked at 1881st. Petronas also ranked 48th globally in the 2020 Bentley Infrastructure 500. Since its incorporation, Petronas has grown to be an integrated international oil and gas company with business interests in 35 countries. As of the end of March 2005, the Group comprised 103 wholly owned subsidiaries, 19 partly owned outfits and 57 associated companies. The Financial Times has identified Petronas as one of the "new seven sisters": the most influential and mainly state-owned national oil and gas companies from countries outside the OECD.</v>
    <v>https://www.facebook.com/petronas/</v>
    <v>Energy Production, Oilfield Services, Liquefied Natural Gas, Renewable Energy Solutions, Petroleum Refining, Engineering Services, Integrated Oil Company, Offshore Oil Production, Oil and Gas Distribution, Retail Fuel Stations, Maritime Vessel Operations, Petrochemical Products, Gas Processing Facilities</v>
    <v>Petronas is a global energy group with a presence in over 100 countries. Our portfolio includes oil and gas, petrochemicals, petroleum products, and clean energy solutions. Our goal is to achieve net zero carbon emissions by 2050 and provide sustainable solutions to our stakeholders. We are committed to protecting and managing the nation's hydrocarbon resources and maximizing value through our integrated business model. Our mission is to enrich lives for a sustainable future while reducing greenhouse gas emissions. Petronas has been recognized for our performance in licensing and procurement and our commitment to energy security.</v>
    <v>598202, 552101, 552501, 599101, 171501</v>
    <v>Fuel Dealer (Liquid Fuel Home Delivery), Gas Station - Full Serve (No Repairs), Gas Station - Self Serve (No Repairs), Retail - Convenience / Variety / Tobacco Store, Heating / Air Conditioning Equipment Installation / Service - Residential</v>
    <v>https://www.instagram.com/petronas/</v>
    <v>null</v>
    <v>0610</v>
    <v>Extraction of crude petroleum</v>
    <v>0</v>
    <v>https://www.linkedin.com/company/petronas</v>
    <v>0</v>
    <v>Resources &amp; Energy</v>
    <v>06.1</v>
    <v>Extraction of crude petroleum</v>
    <v>211120</v>
    <v>Crude Petroleum Extraction</v>
    <v/>
    <v/>
    <v>1320</v>
    <v>25</v>
    <v>+60362750540, +6098305000, +6095856700, +60389941185, +25821302409, +63823002602, +6087453288, +85229561138, +6098315656, +6098270197, +442079258686, +622189842040, +6098302000, +622129406682, +6063522020, +60355104619, +60320515000</v>
    <v>50088</v>
    <v>stakeholder.governance@petronas.com</v>
    <v>+60362750540</v>
    <v>Kuala Lumpur</v>
    <v>83450003456</v>
    <v>Since its incorporation, Petronas has grown to be an integrated international oil and gas company with business interests in 35 countries.</v>
    <v>EM-EP | Oil &amp; Gas - Exploration &amp; Production</v>
    <v>EM | Extractives &amp; Minerals Processing</v>
    <v>EM.4 | Oil &amp; Gas</v>
    <v>ui frameworks: bootstrap, miscellaneous: popper, cdn: jquery cdn, cdn: cdnjs, cookie compliance: monsido, security: hsts, javascript libraries: modernizr, accessibility: monsido, javascript frameworks: hogan.js, miscellaneous: open graph, cookie compliance: onetrust, cdn: jsdelivr, font scripts: font awesome, analytics: monsido, rum: dynatrace rum, cms: drupal, web servers: apache http server, analytics: dynatrace, javascript libraries: fancybox, javascript libraries: splide, tag managers: google tag manager, javascript frameworks: mustache, javascript libraries: jquery, cdn: cloudflare, programming languages: php, search engines: swiftype, analytics: google analytics</v>
    <v>https://twitter.com/petronas</v>
    <v>11.08.2024</v>
    <v>https://www.petronas.com/</v>
    <v>petronas.com</v>
    <v>en</v>
    <v>com</v>
    <v>1974</v>
    <v>https://www.youtube.com/user/PETRONASOfficial</v>
  </rv>
  <rv s="1">
    <v>Chevron</v>
    <v>0</v>
    <v>Chevron</v>
    <v>9</v>
    <v>Donald D Doyle Highway</v>
    <v/>
    <v>null</v>
    <v>San Ramon</v>
    <v>Chevron, Chevron México, Standard Oil of California, Chevron Global Upstream &amp; Gas</v>
    <v>a333ce41-93e4-11eb-86dd-ffbd1b53140e</v>
    <v>Chevron Corporation</v>
    <v>Chevron</v>
    <v>Public</v>
    <v>United States</v>
    <v>US</v>
    <v>24.11.2019</v>
    <v/>
    <v>43846</v>
    <v>Refineries, Enhanced Oil Recovery, Chemicals, Petrochemicals, Supply &amp; Trading, Corporate Sustainability, Oil And Gas, Liquefied Natural Gas Lng, Exploration And Production, Oil And Natural Gas</v>
    <v>Chevron Corporation is an American multinational energy corporation. The second-largest direct descendant of Standard Oil, and originally known as the Standard Oil Company of California (shortened to Socal or CalSo), it is headquartered in San Ramon, California, and active in more than 180 countries. Chevron is engaged in every aspect of the oil and natural gas industries, including hydrocarbon exploration and production; refining, marketing and transport; chemicals manufacturing and sales; and power generation. Chevron traces its history back to the 1870s. The company grew quickly after the breakup of Standard Oil by acquiring companies and partnering with others, especially Texaco. Socal was one of the Seven Sisters that dominated the global petroleum industry from the mid-1940s to the 1970s. In 1985, Socal merged with the Pittsburgh-based Gulf Oil and rebranded as Chevron; the newly-merged company later merged with Texaco in 2001. Today, Chevron manufactures and sells fuels, lubricants, additives, and petrochemicals, primarily in Western North America, the U.S. Gulf Coast, Southeast Asia, South Korea and Australia. In 2018, the company produced an average of 791,000 barrels of net oil-equivalent per day in United States.</v>
    <v>https://www.facebook.com/Chevron/</v>
    <v>Energy Production, Chemical Manufacturing, Petroleum Refining, Oil Field Services, Lubricant Products, Crude Oil Marketing, Natural Gas Production, Energy Technology, Geothermal Energy, Aviation Fuels, Pipeline Operations, Marine Transportation Services, Hydrocarbon Transportation, Fuel Retailing, Oil and Gas Exploration</v>
    <v>Chevron is a California-based exploration company specializing in the development of oil and gas properties. They focus on extracting and processing crude oil and natural gas.</v>
    <v>511201, 511101, 891601, 891401, 139401</v>
    <v>Wholesale - Liquid Petroleum Gas, Wholesale - Fuel Oil / Gasoline (No Tank Farms, No Liquid Petroleum Gas), Engineers, Geophysical Services (Incl Soil Testing), Well Servicing (Oil &amp; Gas)</v>
    <v>https://www.instagram.com/chevron/</v>
    <v>null</v>
    <v>0610</v>
    <v>Extraction of crude petroleum</v>
    <v>0</v>
    <v>https://www.linkedin.com/company/chevron</v>
    <v>0</v>
    <v>Resources &amp; Energy</v>
    <v>06.1</v>
    <v>Extraction of crude petroleum</v>
    <v>211120</v>
    <v>Crude Petroleum Extraction</v>
    <v/>
    <v/>
    <v>1320</v>
    <v>712</v>
    <v>+18664484367, +18003688357, +19258425690, +18005823835, +19258421000, +15102425357, +18885313698, +12016806578, +18002438766</v>
    <v>94583</v>
    <v>chevrontexacocorrespondence@wexinc.com</v>
    <v>+19258421000</v>
    <v>California</v>
    <v>246300000256</v>
    <v>Chevron is engaged in every aspect of the oil and natural gas industries, including hydrocarbon exploration and production</v>
    <v>EM-MD | Oil &amp; Gas - Midstream</v>
    <v>EM | Extractives &amp; Minerals Processing</v>
    <v>EM.4 | Oil &amp; Gas</v>
    <v>load balancers: azure front door, analytics: tiktok pixel, analytics: parse.ly, advertising: linkedin ads, paas: azure, cms: sitecore, security: recaptcha, ssl/tls certificate authorities: digicert, surveys: qualtrics, web frameworks: microsoft asp.net, a/b testing: google optimize, miscellaneous: pwa, security: hsts, video players: youtube, analytics: facebook pixel - 2.9.134, analytics: siteimprove, miscellaneous: open graph, cookie compliance: onetrust, javascript libraries: core-js - 3.0.0, operating systems: windows server, analytics: linkedin insight tag, javascript libraries: jquery - 3.6.0, web servers: iis, javascript libraries: splide, tag managers: google tag manager, javascript frameworks: gsap - 3.11.5, advertising: twitter ads, reverse proxy: f5 bigip, marketing automation: marketo - 163, analytics: google analytics</v>
    <v>null</v>
    <v>11.08.2024</v>
    <v>https://www.chevron.com/</v>
    <v>chevron.com</v>
    <v>en</v>
    <v>com</v>
    <v>1879</v>
    <v>https://www.youtube.com/user/chevron</v>
  </rv>
  <rv s="1">
    <v>PGNiG</v>
    <v>0</v>
    <v>PGNiG</v>
    <v>9</v>
    <v>Grójecka</v>
    <v/>
    <v>null</v>
    <v>Warsaw</v>
    <v>PGNiG, Fundacja PGNiG im. Ignacego Łukasiewicza</v>
    <v>915dc409-93e4-11eb-8474-3bbe2d07207d</v>
    <v>PGNiG SA., PGNiG OD., Polskie Górnictwo Naftowe i Gazownictwo SA., PGNiG ORLEN S.A.</v>
    <v>PGNiG</v>
    <v>Public</v>
    <v>Poland</v>
    <v>PL</v>
    <v>24.11.2019</v>
    <v>info@sanok.pgnig.pl</v>
    <v>24763</v>
    <v>Oil And Gas, Liquefied Natural Gas Lng, Natural Gas Supply, Exploration And Production, Gas Storage, Natural Gas</v>
    <v>Polskie Górnictwo Naftowe i Gazownictwo S.A. (en: Polish Oil Mining and Gas Extraction S.A.), abbreviated to PGNiG, is a Polish state-controlled oil and gas company, headquartered in Warsaw, Poland. The Company has branches and representative offices in Russia, Pakistan, Belarus and Ukraine and holds equity interests in some 30 subsidiaries, including providers of specialist geophysical, drilling and well services. PGNiG is one of the largest companies in Poland, the largest Polish oil and gas exploration and production company and is listed on the Warsaw Stock Exchange.</v>
    <v>https://www.facebook.com/PGNiG/</v>
    <v>Methane Distribution, Liquefied Natural Gas, Gas Storage Facilities, Oil Field Services, Energy Sector Investments, Petroleum Distribution, Hydrocarbon Production, Natural Gas Extraction, Geophysical Services, Energy Trading Services, Oil and Gas Exploration</v>
    <v>Polskie Górnictwo Naftowe i Gazownictwo S.A., also known as Polish Oil Mining and Gas Extraction S. A., is a state-controlled oil and gas company based in Warsaw, Poland. It is one of the largest companies in Poland and the largest Polish oil and natural gas exploration and production company. The company has branches and representative offices in Russia, Pakistan, Belarus, and Ukraine, and holds equity interests in over 30 subsidiaries that provide specialized geophysical, drilling, and well services. PGNiG is listed on the Warsaw Stock Exchange.</v>
    <v>598202, 552501, 552101, 171101, 171103</v>
    <v>Fuel Dealer (Liquid Fuel Home Delivery), Gas Station - Self Serve (No Repairs), Gas Station - Full Serve (No Repairs), Plumbing - Residential, Plumbing - Commercial</v>
    <v>https://instagram.com/gk.pgnig</v>
    <v>null</v>
    <v>0610</v>
    <v>Extraction of crude petroleum</v>
    <v>52.200880750000003</v>
    <v>https://pl.linkedin.com/company/pgnig-sa</v>
    <v>20.9662315054968</v>
    <v>Resources &amp; Energy</v>
    <v>06.1</v>
    <v>Extraction of crude petroleum</v>
    <v>211120</v>
    <v>Crude Petroleum Extraction</v>
    <v/>
    <v/>
    <v>1320</v>
    <v>181</v>
    <v>+48134652427, +48221068508, +48134652470, +48221068764, +48221068762, +48134652111, +48242560000, +48221064108, +48134652224, +48227780000, +48221068507, +48134652125, +48134652643, +48134652342, +48221068753, +48221068208, +48134652100, +48134635555, +48134652282, +48134652491, +48134652515, +48221064814, +74957753856, +48225875035, +48134652170, +48134652211, +48225151515, +48243650000</v>
    <v>02-390</v>
    <v>agata.urbaniak@pgnig.pl</v>
    <v>+74957753856</v>
    <v>Masovian Voivodeship</v>
    <v>5808999936</v>
    <v>PGNiG is one of the largest companies in Poland, the largest Polish oil and gas exploration and production company and is listed on the Warsaw Stock Exchange.</v>
    <v>IF-EU | Electric Utilities &amp; Power Generators</v>
    <v>IF | Infrastructure</v>
    <v>IF.1 | Utilities</v>
    <v>javascript libraries: lodash, javascript frameworks: requirejs, javascript libraries: core-js, ui frameworks: bootstrap, advertising: adform, javascript libraries: swiper, security: hsts, javascript libraries: modernizr, javascript libraries: yui, javascript libraries: pubsubjs, tag managers: google tag manager, javascript libraries: jquery, analytics: facebook pixel, cms: liferay, javascript frameworks: alloyui, analytics: google analytics, programming languages: java</v>
    <v>https://twitter.com/GK_PGNiG</v>
    <v>14.07.2024</v>
    <v>http://pgnig.pl/</v>
    <v>pgnig.pl</v>
    <v>pl</v>
    <v>pl</v>
    <v>1976</v>
    <v>https://www.youtube.com/channel/UCAWbRFj1ucd_RYCsdKQ3zhQ</v>
  </rv>
  <rv s="1">
    <v>San Miguel</v>
    <v>0</v>
    <v>San Miguel</v>
    <v>9</v>
    <v>San Miguel Avenue</v>
    <v/>
    <v>null</v>
    <v>Mandaluyong</v>
    <v>San Miguel</v>
    <v>89287a5b-93e4-11eb-86dd-ffbd1b53140e</v>
    <v>San Miguel Corporation, San Miguel Brewing International Ltd.</v>
    <v>San Miguel</v>
    <v>Public</v>
    <v>Philippines</v>
    <v>PH</v>
    <v>23.11.2019</v>
    <v>dpo@sanmiguel.com.ph, customercare@sanmiguel.com.ph</v>
    <v>45522</v>
    <v>Food and Beverage, Brewery, Food And Drink, Metro Manila, Real Estate, Oil &amp; Energy, Power &amp; Energy</v>
    <v>San Miguel Corporation, abbreviated as SMC, is a Philippine multinational conglomerate headquartered in Mandaluyong, Metro Manila. The company is one of the largest and most diversified conglomerates in the Philippines. Originally founded in 1890 as brewery in the Philippines, San Miguel has ventured beyond its core business, with investments in various sectors such as food and drink, finance, infrastructure, oil and energy, transportation, and real estate. Its flagship product, San Miguel Beer, is one of the largest selling beers in the world. San Miguel's manufacturing operations have extended beyond its home market to Hong Kong, China, Indonesia, Vietnam, Thailand, Malaysia and Australia, and its products are exported to 60 markets around the world.</v>
    <v>https://www.facebook.com/officialsanmiguelcorp/</v>
    <v>Telecommunications Services, Food and Beverage, Petroleum Refining, Property Leasing, Infrastructure Management, Construction Materials, Automotive Dealership, Poultry and Livestock, Power Generation, Agricultural Business, Packaging Solutions, Real Estate Development, Oil and Gas, Corporate Management, Banking Services</v>
    <v>San Miguel Corporation, also known as SMC, is a Philippine multinational conglomerate headquartered in Mandaluyong, Metro Manila. Founded in 1890 as a brewery in the Philippines, the company has grown to become one of the largest and most diversified conglomerates in the country. With investments in various sectors including food and drink, finance, infrastructure, oil and energy, transportation, and real estate, San Miguel has expanded its operations beyond its home market to include manufacturing operations in Hong Kong, China, Indonesia, Vietnam, Thailand, Malaysia, and Australia. Its flagship product, San Miglian Beer, is one of its most popular beers globally. The company exports its products to 60 markets worldwide.</v>
    <v>592001, 208101, 513001, 208201, 207001</v>
    <v>Retail - Liquor / Beer / Wine Stores, Breweries / Wineries / Vinegar Distillers, Wholesale - Liquor / Beer / Wine, Beverage Manufacturing / Processing (Non-Alcoholic), Distillers (Liquor / Alcohol)</v>
    <v>https://www.instagram.com/officialsanmiguelcorp/</v>
    <v>null</v>
    <v>0610</v>
    <v>Extraction of crude petroleum</v>
    <v>14.5793999</v>
    <v>https://www.linkedin.com/company/san-miguel-corporation</v>
    <v>121.05811300000001</v>
    <v>Resources &amp; Energy</v>
    <v>06.1</v>
    <v>Extraction of crude petroleum</v>
    <v>211120</v>
    <v>Crude Petroleum Extraction</v>
    <v/>
    <v/>
    <v>1320</v>
    <v>1</v>
    <v>+63180018887621, +63286323007, +63286323000, +63286323752, +63286328742, +63286322000, +639177976762, +63286323299</v>
    <v>1550</v>
    <v>customercare@sanmiguel.com.ph</v>
    <v>+63286323000</v>
    <v>Metro Manila</v>
    <v>26939469824</v>
    <v>San Miguel Corporation, abbreviated as SMC, is a Philippine multinational conglomerate headquartered in Mandaluyong, Metro Manila.</v>
    <v>EM-RM | Oil &amp; Gas - Refining &amp; Marketing</v>
    <v>EM | Extractives &amp; Minerals Processing</v>
    <v>EM.4 | Oil &amp; Gas</v>
    <v>security: recaptcha, javascript frameworks: react, miscellaneous: pwa, security: hsts, miscellaneous: open graph, web servers: apache http server, javascript frameworks: gsap, analytics: google analytics - UA</v>
    <v>https://twitter.com/SMC_Offical</v>
    <v>14.07.2024</v>
    <v>https://www.sanmiguel.com.ph/</v>
    <v>sanmiguel.com.ph</v>
    <v>en</v>
    <v>com.ph</v>
    <v>1890</v>
    <v>https://www.youtube.com/c/officialsanmiguelcorp</v>
  </rv>
  <rv s="1">
    <v>Pertamina</v>
    <v>0</v>
    <v>Pertamina</v>
    <v>9</v>
    <v>Jalan Medan Merdeka Timur</v>
    <v/>
    <v>null</v>
    <v>Special Capital Region Of Jakarta</v>
    <v>Pertamina, PT Pertamina Persero, Pertamina Group, PT Pertamina</v>
    <v>8e9ad371-93e4-11eb-be3a-7f925cb94351</v>
    <v/>
    <v>Pertamina</v>
    <v>Private</v>
    <v>Indonesia</v>
    <v>ID</v>
    <v>24.11.2019</v>
    <v/>
    <v>13526</v>
    <v>Oil And Natural Gas</v>
    <v>PT Pertamina (Persero), formerly abbreviated from Perusahaan Pertambangan Minyak dan Gas Bumi Negara (lit. 'State Oil and Natural Gas Mining Company'), is an Indonesian state-owned oil and natural gas corporation based in Jakarta. It was created in August 1968 by the merger of Pertamin (established 1961) and Permina (established 1957). In 2020, the firm was the third-largest crude oil producer in Indonesia behind US-based companies ExxonMobil's Mobil Cepu Ltd and Chevron Pacific Indonesia. In 2013, Pertamina was included for the first time in the Fortune Global 500 list of companies, ranked at 122 with revenues of $70.9 billion, it was also the sole Indonesian company to be featured in the list. According to the 2020 Fortune list, Pertamina is the largest company in Indonesia.</v>
    <v>https://www.facebook.com/pertamina/</v>
    <v>Natural Gas Distribution, Corporate Social Responsibility, Oilfield Services, Marine Fuel Supply, Fuel Retail Services, Petroleum Refining, Lubricant Manufacturing, Energy Trading, Oil and Gas Production, Geothermal Energy, Renewable Energy Development, Aviation Fuel Services, Petrochemical Products, Exploration and Production</v>
    <v>Pertamina Call Center 135 is a service provided by Pertamina that offers retail services and products.</v>
    <v>552101, 552501, 598202, 171103, 171101</v>
    <v>Gas Station - Full Serve (No Repairs), Gas Station - Self Serve (No Repairs), Fuel Dealer (Liquid Fuel Home Delivery), Plumbing - Commercial, Plumbing - Residential</v>
    <v>https://www.instagram.com/pertamina/</v>
    <v>null</v>
    <v>0610</v>
    <v>Extraction of crude petroleum</v>
    <v>-6.1744637000000004</v>
    <v>https://www.linkedin.com/company/pertamina</v>
    <v>106.83050059999999</v>
    <v>Resources &amp; Energy</v>
    <v>06.1</v>
    <v>Extraction of crude petroleum</v>
    <v>211120</v>
    <v>Crude Petroleum Extraction</v>
    <v/>
    <v/>
    <v>1320</v>
    <v>495</v>
    <v>+62213911857, +62213926772, +622129955400, +622152901276, +622131936317, +62213159544, +622131907193, +622152901272, +62212312030, +62215251005, +622152900007, +62215739676, +622129547000, +622131923005, +622139833222, +622131907190, +622131930243, +622150811061, +622150811060, +62215209009, +622150829300, +622157974000, +622152900894, +62213142974, +62213514977, +62215217100, +62217219031, +622131906825, +622178830850, +62217219299, +622129955300, +62216334838, +62216333080, +622152900271, +622152961777, +62213815111, +622178830904, +62213159543, +622152900900</v>
    <v>10110</v>
    <v>pcc135@pertamina.com</v>
    <v>+62213815111</v>
    <v>Special Capital Region Of Jakarta</v>
    <v>57000001536</v>
    <v>In 2013, Pertamina was included for the first time in the Fortune Global 500 list of companies, ranked at 122 with revenues of $70.9 billion, it was also the sole Indonesian company to be featured in the list.</v>
    <v>EM-RM | Oil &amp; Gas - Refining &amp; Marketing</v>
    <v>EM | Extractives &amp; Minerals Processing</v>
    <v>EM.4 | Oil &amp; Gas</v>
    <v>ui frameworks: bootstrap - 4.0.0, widgets: flexslider, web frameworks: bootstrap - 4, web servers: iis - 10.0, ui frameworks: element ui, paas: azure, javascript frameworks: handlebars, javascript libraries: twitter typeahead.js, javascript frameworks: vue.js - 2.6.12, javascript libraries: slick, web frameworks: codeigniter - 2+, web frameworks: microsoft asp.net, ui frameworks: animate.css, web frameworks: microsoft asp.net - 4.0.30319, web frameworks: animate.css, font scripts: google font api, analytics: google analytics - GA4, security: hsts, javascript libraries: jquery - 3.5.1, javascript libraries: modernizr, font scripts: ionicons, web servers: iis - 8.5, miscellaneous: highlight.js, miscellaneous: open graph, javascript libraries: jquery - 3.3.1, captchas: recaptcha, font scripts: font awesome, javascript frameworks: modernizr, operating systems: windows server, javascript frameworks: jquery - 3.3.1, seo tool: facebook friendly, javascript libraries: lightbox, javascript frameworks: slick, ui frameworks: bootstrap - 4, widgets: owl carousel, javascript frameworks: twitter typeahead.js, javascript frameworks: lightbox, ssl/tls certificate authorities: sectigo, seo tool: twitter friendly, programming languages: php, javascript libraries: polyfill, analytics: google analytics</v>
    <v>https://twitter.com/pertamina</v>
    <v>14.07.2024</v>
    <v>https://pertamina.com/</v>
    <v>pertamina.com</v>
    <v>id</v>
    <v>com</v>
    <v>1968</v>
    <v>https://www.youtube.com/user/PTPertamina</v>
  </rv>
  <rv s="1">
    <v>ONGC India</v>
    <v>0</v>
    <v>ONGC India</v>
    <v>9</v>
    <v>Kaulagarh Road</v>
    <v/>
    <v>null</v>
    <v>Dehradun</v>
    <v>ONGC India, ONGC, ONGC Indian</v>
    <v>eae2f0e4-93e4-11eb-be5a-4f810ab55f2e</v>
    <v>Oil and Natural Gas Corporation, Oil &amp; Natural Gas Corp Ltd., ONGC Indian Oil Corporation</v>
    <v>ONGC India</v>
    <v>Public</v>
    <v>India</v>
    <v>IN</v>
    <v>28.04.2020</v>
    <v/>
    <v>27165</v>
    <v>Health And Safety, Oil Field Services, Petrochemicals, Oil Extraction, Natural Gas Production, Oil Drilling, Oil And Gas, CSR Activities, Petroleum Product, Natural Gas, Energy Companies, Midstream And Downstream, Oil Companies, Oil &amp; Gas Industries, Oil And Natural Gas</v>
    <v>The Oil and Natural Gas Corporation (ONGC) is a central public sector undertaking under the ownership of Ministry of Petroleum and Natural Gas, Government of India. It is headquartered in New Delhi. ONGC was founded on 14 August 1956 by the Government of India. It is a central public sector undertaking whose operations are overseen by the Ministry of Petroleum and Natural Gas. It is the largest government-owned-oil and gas explorer and producer in the country, and produces around 70% of India's crude oil (equivalent to around 57% of the country's total demand) and around 84% of its natural gas. In November 2010, the Government of India conferred the Maharatna status to ONGC. In a survey by the Government of India for fiscal year 2019–20, it was ranked as the largest profit making Central Public Sector Undertaking (PSU) in India. It is ranked 25th among the Top 250 Global Energy Companies by Platts.</v>
    <v>https://www.facebook.com/ONGCLimited/</v>
    <v>Integrated Energy Company, Enhanced Oil Recovery, Oil Field Services, Energy Asset Development, Oil Well Maintenance, Seismic Data Acquisition, Crude Oil Production, Natural Gas Extraction, Oil and Gas Transportation, Subsea Production Systems, Drilling Fluid Services, Petroleum Refining Processes, Gas Compression Services, Hydrocarbon Exploration, Offshore Drilling Services</v>
    <v>ONGC, also known as Oil and Natural Gas Corporation Limited, is a prominent oil and gas company in India that operates in the exploration and production of crude oil and natural gas. The company has a team of over 27,000 professionals who work round the clock to enhance the performance of its oil and petroleum-field services. ONGC contributes to around 70% of India's crude oil production and 84% of its natural gas production, with a focus on a structured and holistic approach to exploration and development. The corporation is an integrated oil and Gas corporate that displays a dynamic in-house capability in all aspects of exploration and generation business. ON GC has been ranked 14th in oil and 16th in natural gas operations and 220th overall in Forbes Global 2000, making it one of the best public sector undertakings (PSUs) in India to work for.</v>
    <v>552101, 171501, 552501, 598202, 641403</v>
    <v>Gas Station - Full Serve (No Repairs), Heating / Air Conditioning Equipment Installation / Service - Residential, Gas Station - Self Serve (No Repairs), Fuel Dealer (Liquid Fuel Home Delivery), Operations Consultants</v>
    <v>https://www.instagram.com/ongcofficial/</v>
    <v>null</v>
    <v>0610</v>
    <v>Extraction of crude petroleum</v>
    <v>30.354104995727539</v>
    <v>https://www.linkedin.com/company/ongc</v>
    <v>77.992546081542969</v>
    <v>Resources &amp; Energy</v>
    <v>06.1</v>
    <v>Extraction of crude petroleum</v>
    <v>211120</v>
    <v>Crude Petroleum Extraction</v>
    <v/>
    <v/>
    <v>1320</v>
    <v>48</v>
    <v/>
    <v>248003</v>
    <v>recruitment@ongc.co.in</v>
    <v>null</v>
    <v>Uttarakhand</v>
    <v>65159950336</v>
    <v>The Oil and Natural Gas Corporation (ONGC) is a central public sector undertaking under the ownership of Ministry of Petroleum and Natural Gas, Government of India.</v>
    <v>EM-EP | Oil &amp; Gas - Exploration &amp; Production</v>
    <v>EM | Extractives &amp; Minerals Processing</v>
    <v>EM.4 | Oil &amp; Gas</v>
    <v>javascript libraries: owl carousel, ui frameworks: bootstrap, miscellaneous: popper, maps: google maps, ssl/tls certificate authorities: digicert, javascript libraries: hammer.js, security: hsts, javascript libraries: modernizr, miscellaneous: open graph, javascript libraries: yui, miscellaneous: pdf.js, javascript libraries: jquery, cms: liferay, javascript frameworks: alloyui, analytics: google analytics, programming languages: java</v>
    <v>https://twitter.com/ONGC_</v>
    <v>13.07.2024</v>
    <v>https://ongcindia.com/</v>
    <v>ongcindia.com</v>
    <v>en</v>
    <v>com</v>
    <v>1956</v>
    <v>https://www.youtube.com/c/ONGCLtd1/</v>
  </rv>
  <rv s="1">
    <v>CNOOC Group</v>
    <v>0</v>
    <v>CNOOC Group</v>
    <v>9</v>
    <v/>
    <v/>
    <v>null</v>
    <v>Beijing</v>
    <v>CNOOC Group</v>
    <v>7fe431a0-93e4-11eb-b4a6-27899be4e45d</v>
    <v>China National Offshore Oil Corporation</v>
    <v>CNOOC Group</v>
    <v>Public</v>
    <v>China</v>
    <v>CN</v>
    <v>24.11.2019</v>
    <v/>
    <v>98750</v>
    <v>Shareholder Rights, Oil Field Services, Oilfield Products, Field Development, Energy Technologies, Gas Company, Oil Companies, Oil And Natural Gas</v>
    <v>China National Offshore Oil Corporation, or CNOOC Group (Chinese: 中国海洋石油总公司 Pinyin: Zhōngguó Háiyáng Shíyóu Zǒnggōngsī), is one of the largest national oil companies in China, and the third-largest national oil company in China, after CNPC (parent of PetroChina) and China Petrochemical Corporation (parent of Sinopec). The CNOOC Group focuses on the exploitation, exploration and development of crude oil and natural gas in offshore China, along with its subsidiary COOEC. The company is owned by the government of the People's Republic of China, and the State-Owned Assets Supervision and Administration Commission of the State Council (SASAC) assumes shareholder rights and obligations on the government's behalf. One subsidiary, CNOOC Limited, is listed on the Hong Kong exchange; the other, China Oilfield Services, is listed on the Hong Kong and New York exchanges. In the 2020 Forbes Global 2000, CNOOC was ranked as the 126th largest public company in the world.</v>
    <v>null</v>
    <v>Geophysical Surveying, Liquefied Natural Gas, Petroleum Refining, Oilfield Technical Services, Marine Oil Transportation, Offshore Oil Production, Natural Gas Exploration, Hydrocarbon Development, Oil and Gas Extraction, Oil and Gas Sales, Energy Engineering Services, Energy Asset Management</v>
    <v>China National Offshore Oil Corporation Limited (CNOOCLtd) is a state-owned enterprise and the largest offshore oil and gas producer in China, established in 1982 with approval from the State Council. The company's main business includes oil and natural gas exploration and development, professional technical services, refining product sales and fertilizers, natural gas production and power generation, and financial services, as well as new energy business like offshore wind power. CNOOC is committed to providing higher quality energy products and marketing services in a safe, efficient, and environmentally friendly manner. The engineering and technical services sector is the foundation for the sustainable development of the oil andgas business, with a focus on reform, innovation, and technological research. The refining and petrochemical segment is an important part of CNOOL's industrial chain and value chain, emphasizing safe production and green development.</v>
    <v>598202, 641403, 552101, 163701, 552501</v>
    <v>Fuel Dealer (Liquid Fuel Home Delivery), Operations Consultants, Gas Station - Full Serve (No Repairs), Construction - Water / Sewer / Pipeline - Retrofit, Gas Station - Self Serve (No Repairs)</v>
    <v>null</v>
    <v>null</v>
    <v>0610</v>
    <v>Extraction of crude petroleum</v>
    <v>0</v>
    <v>http://www.linkedin.com/company/cenertech-middle-east-fze</v>
    <v>0</v>
    <v>Resources &amp; Energy</v>
    <v>06.1</v>
    <v>Extraction of crude petroleum</v>
    <v>211120</v>
    <v>Crude Petroleum Extraction</v>
    <v>213111</v>
    <v>Drilling Oil and Gas Wells</v>
    <v>1320</v>
    <v>1</v>
    <v/>
    <v>100010</v>
    <v>null</v>
    <v>null</v>
    <v>Beijing</v>
    <v>28299730944</v>
    <v>China National Offshore Oil Corporation (CNNOC) is one of the largest national oil companies in China. parent of PetroChina) and China Petrochemical Corporation (parent of Sinopec).</v>
    <v>EM-EP | Oil &amp; Gas - Exploration &amp; Production</v>
    <v>EM | Extractives &amp; Minerals Processing</v>
    <v>EM.4 | Oil &amp; Gas</v>
    <v/>
    <v>https://twitter.com/cnoocpob</v>
    <v>04.07.2024</v>
    <v>https://www.cnooc.com.cn/</v>
    <v>cnooc.com.cn</v>
    <v>en</v>
    <v>com.cn</v>
    <v>1982</v>
    <v>null</v>
  </rv>
  <rv s="1">
    <v>Tatneft</v>
    <v>0</v>
    <v>Tatneft</v>
    <v>9</v>
    <v>Rue Lénine</v>
    <v/>
    <v>null</v>
    <v>Almetyevsk</v>
    <v>Tatneft, PJSC Tatneft, OOO Tatneft</v>
    <v>a7117da0-93e4-11eb-a33a-a3dfba582839</v>
    <v>TatNIPIneft Institute</v>
    <v>Tatneft</v>
    <v>Public</v>
    <v>Russia</v>
    <v>RU</v>
    <v>24.11.2019</v>
    <v>priem_jan@tatneft.ru, prikam@tatneft.ru, presscenter@tatneft.ru, webmaster@tatneft.ru</v>
    <v>60000</v>
    <v>Industrial Development, Environmental Impact, Market Capitalization, Oil And Gas Production, Oil And Gas, Sustainable Development, Exploration And Production, Gas Stations, Processed Products, Oil Companies, Oil &amp; Gas Industries</v>
    <v>Tatneft (публичное акционерное общество «Татнефть» имени В.Д. Шашина or ПАО «Татнефть» им. В.Д. Шашина; traded as: (ordinary shares), (preferred shares),lse: ATAD (ADRs)) is a Russian vertically integrated oil and gas company with headquarters in the city of Almetyevsk, Republic of Tatarstan, Russian Federation. It is the fifth largest oil company in Russia and the eighth largest listed company in Russia by market capitalization (as of 31 December 2019). In the 2020 Forbes Global 2000, Tatneft was ranked as the 539th-largest public company in the world. Tatneft holds most of the exploration and production licenses and produces substantially all its crude oil in Tatarstan. Out of approximately 581.5 thousand barrels of oil produced daily 35.5% (206.7 thousand barrels per day) is refined at Tatneft's TANECO refinery (as of 31 December 2019).</v>
    <v>https://facebook.com/azs.tatneft</v>
    <v>Oilfield Services, Petroleum Refining, Crude Oil Extraction, Petroleum Logistics, Engineering Services, Natural Gas Production, Oil Well Maintenance, Polymer Production, Oil Transportation, Petrochemical Products, Energy Generation, Fuel Retailing, Tire Manufacturing, Oil and Gas Exploration</v>
    <v>Tatneft is a Russian oil and gas company that operates in the fields of exploration and production, refining, petrochemistry, gas station network, composite cluster, electric power, equipment development and production for the oil and energy industry, and service structures. The company's Taneco complex produces a variety of environmentally friendly products, including gasoline, diesel fuel, aviation kerosene, base oils, and lubricants. Tatnektz, a subsidiary of Tatnext, is a leader in the development of synthetic lubricants production and processing. The synthetic lubrication division of the company produces high-purity synthetic lubricant hydrochloric acid (Lsoc), which is widely used in industries such as automotive, construction, and household appliances. The Lubrication Division focuses on the production of engine oils, gasoline, kerosen, and aviation kosene.</v>
    <v>552501, 552101, 171101, 171103, 598202</v>
    <v>Gas Station - Self Serve (No Repairs), Gas Station - Full Serve (No Repairs), Plumbing - Residential, Plumbing - Commercial, Fuel Dealer (Liquid Fuel Home Delivery)</v>
    <v>https://instagram.com/azs.tatneft</v>
    <v>null</v>
    <v>0610</v>
    <v>Extraction of crude petroleum</v>
    <v>54.897167205810547</v>
    <v>http://www.linkedin.com/company/staffstream</v>
    <v>52.287239074707031</v>
    <v>Resources &amp; Energy</v>
    <v>06.1</v>
    <v>Extraction of crude petroleum</v>
    <v>211120</v>
    <v>Crude Petroleum Extraction</v>
    <v>211130</v>
    <v>Natural Gas Extraction</v>
    <v>1320</v>
    <v>297</v>
    <v>+78553316322, +74957308438, +74952211620, +78559478502, +78555321650, +78553315513, +78435338310, +78482369000, +78553456492, +78557318370, +78559470032, +78555751998, +78553302820, +78553371111, +78555725025, +78556945111, +74952807804, +78559541088, +78553306063, +78559251503, +78472220774, +78553306067, +78553318600, +74957308439, +78553318928, +78556940805, +78553307295, +78434592063, +78555960141, +78559592272, +78555490200, +78553304130, +78553307531, +78553306010, +78559526291, +74959375578, +78472221578, +78432225820, +79172551952, +78555490210, +78559470021, +78553459225, +78435338312, +78553317577, +78555960308</v>
    <v>423450</v>
    <v>tnr@tatneft.ru</v>
    <v>+74952807804</v>
    <v>Tatarstan</v>
    <v>4800000000</v>
    <v>Tatneft holds most of the exploration and production licenses and produces substantially all its crude oil in Tatarstan.</v>
    <v>EM-EP | Oil &amp; Gas - Exploration &amp; Production</v>
    <v>EM | Extractives &amp; Minerals Processing</v>
    <v>EM.4 | Oil &amp; Gas</v>
    <v/>
    <v>https://twitter.com/azs_tatneft</v>
    <v>05.04.2024</v>
    <v>https://www.tatneft.ru/</v>
    <v>tatneft.ru</v>
    <v>en</v>
    <v>ru</v>
    <v>1950</v>
    <v>https://www.youtube.com/channel/UCDTC0HNnU5dG8EIbOvJxKKA</v>
  </rv>
  <rv s="1">
    <v>EOG Resources</v>
    <v>0</v>
    <v>EOG Resources</v>
    <v>9</v>
    <v>Bagby Street</v>
    <v/>
    <v>null</v>
    <v>Houston</v>
    <v>EOG Resources, Enron Oil and Gas, EOG Resources Inc. Cheyenne Office</v>
    <v>10643a94-93e5-11eb-be5a-4f810ab55f2e</v>
    <v>EOG Resources Canada Inc., EOG Resources Inc.</v>
    <v>EOG Resources</v>
    <v>Public</v>
    <v>United States</v>
    <v>US</v>
    <v>24.11.2019</v>
    <v/>
    <v>2900</v>
    <v>Interest Owners, Powder River Basin, Enhanced Oil Recovery, Natural Gas Production, Natural Gas Liquids, Eagle Ford, Natural Gas, Well Drilling</v>
    <v>EOG Resources, Inc. is an American energy company engaged in hydrocarbon exploration. It is organized in Delaware and headquartered in the Heritage Plaza building in Houston, Texas. The company is ranked 186th on the Fortune 500 and 337th on the Forbes Global 2000.</v>
    <v>https://facebook.com/pages/eog-resources/243496812347951</v>
    <v>Shale Gas Development, Oilfield Services, Unconventional Resource Play, Horizontal Drilling, Natural Gas Liquids, Petroleum and Gas Operations, Crude Oil Production, Energy Resource Development, Natural Gas Extraction, Energy Commodity Production, Onshore Drilling, Well Drilling Services, Hydrocarbon Exploration</v>
    <v>EOG Resources, Inc. is a prominent crude oil and natural gas exploration and production company based in the United States. With proven reserves in the US and Trinidad, it is one of the largest producers in the industry. The company is driven by its innovative and highly engaged employees, fostering a collaborative work environment where employees continuously learn from one another. EOG is committed to sustainability and corporate responsibility, providing a quality work environment and maintaining a consistent college recruiting and internship program to attract and retain top industry talent. The focus of EOG Resources is to be a low-cost, high-return, and low-emission producer, playing a significant role in the long-term future of energy.</v>
    <v>139401, 891401, 891601, 139801, 511201</v>
    <v>Well Servicing (Oil &amp; Gas), Geophysical Services (Incl Soil Testing), Engineers, Field Welders (Oil &amp; Gas), Wholesale - Liquid Petroleum Gas</v>
    <v>null</v>
    <v>null</v>
    <v>0610</v>
    <v>Extraction of crude petroleum</v>
    <v>29.758780049999999</v>
    <v>https://www.linkedin.com/company/eog-resources</v>
    <v>-95.370727709925276</v>
    <v>Resources &amp; Energy</v>
    <v>06.1</v>
    <v>Extraction of crude petroleum</v>
    <v>211120</v>
    <v>Crude Petroleum Extraction</v>
    <v/>
    <v/>
    <v>1320</v>
    <v>50</v>
    <v>+14357890790, +14032979100, +19708952251, +14326932975, +16307695700, +19364621233, +12104037700, +18773633647, +17136517000, +19038364288, +19562056800, +19792452201, +18173399380, +17136516995, +15802258314, +15804684866</v>
    <v>77002</v>
    <v>null</v>
    <v>+12104037700</v>
    <v>Texas</v>
    <v>11032000512</v>
    <v>EOG Resources, Inc. is an American energy company engaged in hydrocarbon exploration.</v>
    <v>EM-EP | Oil &amp; Gas - Exploration &amp; Production</v>
    <v>EM | Extractives &amp; Minerals Processing</v>
    <v>EM.4 | Oil &amp; Gas</v>
    <v>javascript libraries: core-js, miscellaneous: webpack, javascript frameworks: react, static site generator: gatsby, javascript frameworks: gatsby, security: hsts, miscellaneous: module federation, tag managers: google tag manager, javascript libraries: polyfill, analytics: google analytics</v>
    <v>null</v>
    <v>12.08.2024</v>
    <v>https://www.eogresources.com/</v>
    <v>eogresources.com</v>
    <v>en</v>
    <v>com</v>
    <v>1999</v>
    <v>null</v>
  </rv>
  <rv s="1">
    <v>Marathon Oil</v>
    <v>0</v>
    <v>Marathon Oil</v>
    <v>9</v>
    <v>San Felipe Street</v>
    <v/>
    <v>null</v>
    <v>Houston</v>
    <v>Marathon Oil, Marathon Oil United States</v>
    <v>a69ff728-93e4-11eb-91fb-73d498260b10</v>
    <v>Marathon Oil Corporation.</v>
    <v>Marathon Oil</v>
    <v>Public</v>
    <v>United States</v>
    <v>US</v>
    <v>24.11.2019</v>
    <v>mediarelations@marathonoil.com, askhr@marathonoil.com, askcomms@marathonoil.com, investorrelations@marathonoil.com, businessdevelopment@marathonoil.com, dataprivacyrequest@marathonoil.com</v>
    <v>1672</v>
    <v>Emissions Management, Investor Overview, Annual Reports &amp; Proxy, Events And Presentations, Water Stewardship, Owner Relations, Exploration And Production, Emergency Preparation, Oil Companies</v>
    <v>Marathon Oil Corporation is an American company engaged in hydrocarbon exploration incorporated in Ohio and headquartered in the Marathon Oil Tower in Houston, Texas. A direct descendant of Standard Oil, it also runs international gas operations focused on Equatorial Guinea, offshore Central Africa. The company is ranked 534th on the Fortune 500 and 1900th on the Forbes Global 2000.</v>
    <v>null</v>
    <v>Unconventional Resource Plays, Petroleum and Natural Gas Extraction, Natural Gas Liquids, Oilfield Operations Management, Resource Extraction Services, Petroleum Product Distribution, Crude Oil Production, Energy Resource Development, Oil and Gas Reserves, Shale Resource Plays, Energy Asset Management, Oil and Gas Exploration, Well Drilling Services, Hydrocarbon Exploration</v>
    <v>Marathon Oil is a Texas-based company specializing in the acquisition and development of oil and gas exploration properties. They focus on producing oil and natural gas.</v>
    <v>598202, 552101, 552501, 599101, 171501</v>
    <v>Fuel Dealer (Liquid Fuel Home Delivery), Gas Station - Full Serve (No Repairs), Gas Station - Self Serve (No Repairs), Retail - Convenience / Variety / Tobacco Store, Heating / Air Conditioning Equipment Installation / Service - Residential</v>
    <v>https://www.instagram.com/marathonoilcorp/</v>
    <v>null</v>
    <v>0610</v>
    <v>Extraction of crude petroleum</v>
    <v>29.749757899999999</v>
    <v>http://www.linkedin.com/company/marathon-oil-corporation</v>
    <v>-95.471929223703256</v>
    <v>Resources &amp; Energy</v>
    <v>06.1</v>
    <v>Extraction of crude petroleum</v>
    <v>211120</v>
    <v>Crude Petroleum Extraction</v>
    <v/>
    <v/>
    <v>1320</v>
    <v>20</v>
    <v>+18669847755, +17132962191, +18556523067, +18885228871, +17136296600, +17132964490, +17132962022, +18777138314, +17132962661</v>
    <v>77056</v>
    <v>integrity@marathonoil.com</v>
    <v>+18885228871</v>
    <v>Texas</v>
    <v>3086000128</v>
    <v>Marathon Oil Corporation is an American company engaged in hydrocarbon exploration incorporated in Ohio and headquartered in the Marathon Oil Tower in Houston, Texas.</v>
    <v>EM-EP | Oil &amp; Gas - Exploration &amp; Production</v>
    <v>EM | Extractives &amp; Minerals Processing</v>
    <v>EM.4 | Oil &amp; Gas</v>
    <v>javascript libraries: core-js, paas: netlify, miscellaneous: webpack, cdn: netlify, javascript frameworks: react, miscellaneous: pwa, static site generator: gatsby, javascript frameworks: gatsby, security: hsts, font scripts: hoefler&amp;co, javascript libraries: core-js - 3.32.1, miscellaneous: module federation, javascript frameworks: gatsby - 5.11.0, miscellaneous: open graph, static site generator: gatsby - 5.11.0, analytics: crazy egg, analytics: linkedin insight tag, tag managers: google tag manager, cms: sanity, accessibility: accessibe, analytics: google analytics</v>
    <v>https://twitter.com/marathonoil</v>
    <v>11.08.2024</v>
    <v>https://www.marathonoil.com/</v>
    <v>marathonoil.com</v>
    <v>en</v>
    <v>com</v>
    <v>1887</v>
    <v>https://www.youtube.com/user/MarathonOilCorp</v>
  </rv>
  <rv s="1">
    <v>Energean</v>
    <v>0</v>
    <v>Energean</v>
    <v>9</v>
    <v/>
    <v/>
    <v>null</v>
    <v>Athens</v>
    <v>Energean, Energean International, Energean Oil &amp; Gas</v>
    <v>ba0ef0e0-93e4-11eb-a33a-a3dfba582839</v>
    <v>Energean plc., Energean Israel Limited</v>
    <v>Energean</v>
    <v>Public</v>
    <v>Greece</v>
    <v>GR</v>
    <v>04.12.2019</v>
    <v/>
    <v>1000</v>
    <v>Energy Transition, Zero Emission, Health And Safety, The Energy, Oil And Gas, Sustainable Development, Exploration And Production, Sustainability Reporting, Natural Gas, Environmental Sustainability</v>
    <v>Energean plc is an international hydrocarbon exploration and production company, with a focus on natural gas. It is listed on the London Stock Exchange as well as the Tel Aviv Stock Exchange and is a constituent of the FTSE 250 Index.</v>
    <v>null</v>
    <v>Renewable Energy Projects, Energy Transition Services, Liquefied Natural Gas, Gas Reserves Development, Energy Infrastructure Management, Oil Field Services, Mediterranean Basin Operations, Hydrocarbon Production, Carbon Storage Solutions, Hydrocarbons Exploration Licenses, Petroleum Extraction, Offshore Drilling Operations, Subsea Production Systems, Oil and Gas Exploration</v>
    <v>Energean plc is an international hydrocarbon exploration and production company that specializes in natural gas. It is publicly traded on both the London Stock Exchange and the Tel Aviv Stock Exchange, and is a member of the FTSE 250 Index.</v>
    <v>552501, 552101, 171101, 171103, 598202</v>
    <v>Gas Station - Self Serve (No Repairs), Gas Station - Full Serve (No Repairs), Plumbing - Residential, Plumbing - Commercial, Fuel Dealer (Liquid Fuel Home Delivery)</v>
    <v>https://www.instagram.com/energizewithenergean/</v>
    <v>null</v>
    <v>0610</v>
    <v>Extraction of crude petroleum</v>
    <v>0</v>
    <v>https://www.linkedin.com/company/energean</v>
    <v>0</v>
    <v>Resources &amp; Energy</v>
    <v>06.1</v>
    <v>Extraction of crude petroleum</v>
    <v>211120</v>
    <v>Crude Petroleum Extraction</v>
    <v/>
    <v/>
    <v>1320</v>
    <v>1</v>
    <v>+442074866170</v>
    <v>105 57</v>
    <v>null</v>
    <v>+442074866170</v>
    <v>Attica</v>
    <v>737100032</v>
    <v>Energean plc is an international hydrocarbon exploration and production company, with a focus on natural gas.</v>
    <v>EM-EP | Oil &amp; Gas - Exploration &amp; Production</v>
    <v>EM | Extractives &amp; Minerals Processing</v>
    <v>EM.4 | Oil &amp; Gas</v>
    <v>cdn: cloudflare, security: cloudflare turnstile</v>
    <v>https://twitter.com/energean</v>
    <v>11.08.2024</v>
    <v>https://www.energean.com/</v>
    <v>energean.com</v>
    <v>en</v>
    <v>com</v>
    <v>2007</v>
    <v>https://www.youtube.com/user/Energean</v>
  </rv>
  <rv s="1">
    <v>Diversified Energy</v>
    <v>0</v>
    <v>Diversified Energy</v>
    <v>9</v>
    <v>Corporate Drive</v>
    <v/>
    <v>null</v>
    <v>Birmingham</v>
    <v>Diversified Energy, Diversified Gas &amp; Oil, Diversified, Diversified Energy Company PLC DEC</v>
    <v>d6224940-174b-11ec-a6c6-4961fb44adfc</v>
    <v>Diversified Energy Company Plc., Diversified Gas &amp; Oil PLC.</v>
    <v>Diversified Energy</v>
    <v>Private</v>
    <v>United States</v>
    <v>US</v>
    <v>18.11.2021</v>
    <v/>
    <v>550</v>
    <v>Oil And Gas, Natural Gas Liquids, Natural Gas, Upstream Operations, Oil And Natural Gas</v>
    <v>Diversified Energy Company plc, formerly Diversified Gas &amp; Oil plc, is a gas and oil production company operating in the Appalachian Basin in the United States. It is listed on the London Stock Exchange and is a constituent of the FTSE 250 Index. The company owns over 69,000 oil and gas wells as of October 2021, making it the largest well owner in the United States.</v>
    <v>https://www.facebook.com/DiversifiedEnergyCoPLC/</v>
    <v>Hydrocarbon Extraction, Environmental Compliance Services, Energy Infrastructure Development, Natural Gas Production, Pipeline Transportation Services, Well Completion Services, Natural Gas Liquids, Oil and Gas Leasing, Oilfield Waste Disposal, Natural Gas Marketing, Exploration and Production, Oil and Gas Operations, Production Equipment Services, Energy Asset Management</v>
    <v>Diversified Energy Company plc, formerly known as Diversified Gas &amp; Oil plc and Diversification Energy Company, is a gas and oil production company based in the Appalachian Basin of the United States. It is publicly traded on the London Stock Exchange and is part of the FTSE 250 Index. As of October 2021, the company owned over 69,000 oil and gas wells, making it the largest well owner in the United Kingdom.</v>
    <v>552101, 173102, 598202, 552501, 504701</v>
    <v>Gas Station - Full Serve (No Repairs), Electrical Contractors - Commercial (No Industrial), Fuel Dealer (Liquid Fuel Home Delivery), Gas Station - Self Serve (No Repairs), Wholesale - Chemicals (Not Otherwise Classified)</v>
    <v>null</v>
    <v>null</v>
    <v>0510, 0620</v>
    <v>Mining of hard coal, Extraction of natural gas</v>
    <v>33.415828999999995</v>
    <v>https://www.linkedin.com/company/diversified-gas-&amp;-oil-corporation</v>
    <v>-86.6783851</v>
    <v>Resources &amp; Energy</v>
    <v>06.2, 05.1</v>
    <v>Extraction of natural gas, Mining of hard coal</v>
    <v>211130</v>
    <v>Natural Gas Extraction</v>
    <v>211120</v>
    <v>Crude Petroleum Extraction</v>
    <v>1320, 4740, 6216</v>
    <v>3</v>
    <v>+12054080909, +18554764930, +18777111138</v>
    <v>35242</v>
    <v>ir@dgoc.com</v>
    <v>+12054080909</v>
    <v>Alabama</v>
    <v>1919299968</v>
    <v>Diversified Energy Company responsibly produces, transports and markets primarily natural gas and natural gas liquids from existing assets in the U. S.</v>
    <v>EM-MD | Oil &amp; Gas - Midstream</v>
    <v>EM | Extractives &amp; Minerals Processing</v>
    <v>EM.4 | Oil &amp; Gas</v>
    <v>wordpress plugins: rankmath seo, javascript libraries: core-js, seo: rankmath seo, caching: wp rocket, javascript libraries: jquery ui - 1.13.2, javascript libraries: core-js - 3.32.0, miscellaneous: rss, cookie compliance: klaro, performance: priority hints, javascript libraries: swiper, miscellaneous: webpack, wordpress plugins: elementor, wordpress plugins: svg support, cdn: cdnjs, font scripts: google font api, page builders: elementor - 3.16.3, analytics: google analytics - GA4, security: hsts, javascript libraries: modernizr, javascript graphics: highcharts - 9.2.2, databases: mysql, miscellaneous: module federation, javascript libraries: jquery - 3.7.0, wordpress plugins: ultimate addons for elementor - 1.36.20, font scripts: typekit, miscellaneous: open graph, wordpress plugins: elementor - 3.16.3, javascript libraries: jquery ui, javascript libraries: jquery migrate - 3.4.1, cms: wordpress, blogs: wordpress, javascript libraries: modernizr - 2.6.2, javascript libraries: jquery, wordpress themes: hello elementor - 2.8.1, wordpress plugins: ultimate addons for elementor, wordpress plugins: wp rocket, cdn: cloudflare, programming languages: php, wordpress themes: hello elementor, javascript libraries: jquery migrate, page builders: elementor, analytics: google analytics</v>
    <v>https://twitter.com/div_energy</v>
    <v>11.08.2024</v>
    <v>https://www.div.energy/</v>
    <v>div.energy</v>
    <v>en</v>
    <v>energy</v>
    <v>2001</v>
    <v>null</v>
  </rv>
  <rv s="1">
    <v>Amerada Hess Oil Co Of Thailand</v>
    <v>0</v>
    <v>Amerada Hess Oil Co Of Thailand</v>
    <v>9</v>
    <v>6th Avenue</v>
    <v/>
    <v>null</v>
    <v>New York</v>
    <v>Amerada Hess Oil Co Of Thailand, Amerada Hess, Hess Corp H Q, Hess Australia Beetaloo</v>
    <v>3631a876-93e5-11eb-97db-273ba5953680</v>
    <v>Hess Corporation, Jerry Hess Operating Company, Hess Contracting Inc</v>
    <v>Amerada Hess Oil Co Of Thailand</v>
    <v>Public</v>
    <v>United States</v>
    <v>US</v>
    <v>24.11.2019</v>
    <v>webmaster@hess.com</v>
    <v>1621</v>
    <v>Hole Drilling, Oil And Gas Production, Exploration And Production, Natural Gas, Energy Companies, Oil Companies, Oil &amp; Gas Industries, Oil And Natural Gas</v>
    <v>Hess Corporation (formerly Amerada Hess Corporation) is an American global independent energy company involved in the exploration and production of crude oil and natural gas. It was formed by the merger of Hess Oil and Chemical and Amerada Petroleum in 1968. Leon Hess served as CEO from the early 1960s through 1995, after which his son John B Hess succeeded him as chairman and CEO. Headquartered in New York City, the company ranked 394th in the 2016 annual ranking of Fortune 500 corporations. In 2020, Forbes Global 2000 ranked Hess as the 1,253rd largest public company in the world.</v>
    <v>https://www.facebook.com/hesscorporation/</v>
    <v>Energy Company, Crude Oil Marketing, Natural Gas Liquids, Hydrocarbon Production, Natural Gas Marketing, Energy Production Services, Energy Infrastructure Operations, Oil and Gas Reserves, Oil and Gas Exploration, Offshore Drilling Services</v>
    <v>Hess Corporation is a leading global independent energy company that specializes in the exploration and production of crude oil and natural gas. Founded in 1933 as a small residential fuel oil delivery service, the company has since expanded to become one of the largest producers in the deepwater Gulf of Mexico and a key natural gas producer and supplier to Peninsular Malaysia and Thailand. Hess is engaged in exploration and development activities offshore Guyana, where it has made significant oil discoveries in the past decade. The company is also a leader in deepwater development and production, with top quartile performance in offshore drilling and project delivery. Hess has offshore assets in Asia Pacific and South America, making it one of North America's leading deepwater oil and gas producers. The Hess name is recognized as a reliable and trusted partner in the energy industry.</v>
    <v>552501, 171103, 598202, 552101, 740801</v>
    <v>Gas Station - Self Serve (No Repairs), Plumbing - Commercial, Fuel Dealer (Liquid Fuel Home Delivery), Gas Station - Full Serve (No Repairs), Business Services - Not Otherwise Classified</v>
    <v>https://www.instagram.com/houstonlgbtchamber/</v>
    <v>null</v>
    <v>0610</v>
    <v>Extraction of crude petroleum</v>
    <v>40.757931900000003</v>
    <v>https://www.linkedin.com/company/hess-corporation</v>
    <v>-73.982135700000001</v>
    <v>Resources &amp; Energy</v>
    <v>06.1</v>
    <v>Extraction of crude petroleum</v>
    <v>211120</v>
    <v>Crude Petroleum Extraction</v>
    <v/>
    <v/>
    <v>1320</v>
    <v>19</v>
    <v>+16616160006, +12016806578, +61894263000, +15043670300, +17134964000, +18662036215, +60320509000, +17403460581, +13866156955, +17187422253, +17574984625, +12129978500, +12022631010, +442073313000, +19407594791, +17402667835, +13154287660</v>
    <v>10019</v>
    <v>webmaster@hess.com</v>
    <v>+19407594791</v>
    <v>New York</v>
    <v>4666999808</v>
    <v>Hess Corporation (formerly Amerada Hess Corporation) is an American global independent energy company involved in the exploration and production of crude oil and natural gas.</v>
    <v>EM-EP | Oil &amp; Gas - Exploration &amp; Production</v>
    <v>EM | Extractives &amp; Minerals Processing</v>
    <v>EM.4 | Oil &amp; Gas</v>
    <v>javascript libraries: core-js, load balancers: azure front door, ui frameworks: bootstrap, paas: azure, security: recaptcha, video players: videojs, web frameworks: microsoft asp.net, javascript libraries: modernizr, cms: progress sitefinity, cdn: google hosted libraries, tag managers: google tag manager, javascript libraries: jquery, analytics: facebook pixel, advertising: twitter ads, javascript libraries: jquery migrate, analytics: google analytics</v>
    <v>https://twitter.com/hesscorporation</v>
    <v>11.08.2024</v>
    <v>https://www.hess.com/</v>
    <v>hess.com</v>
    <v>en</v>
    <v>com</v>
    <v>1933</v>
    <v>https://www.youtube.com/hesscorporation</v>
  </rv>
  <rv s="1">
    <v>Harbour Energy</v>
    <v>0</v>
    <v>Harbour Energy</v>
    <v>9</v>
    <v>Castle Terrace</v>
    <v/>
    <v>null</v>
    <v>Edinburgh</v>
    <v>Harbour Energy</v>
    <v>fbdbba80-93e4-11eb-a736-0f5b20ecb2f1</v>
    <v>Harbour Energy plc.</v>
    <v>Harbour Energy</v>
    <v>Public</v>
    <v>United Kingdom</v>
    <v>GB</v>
    <v>27.10.2020</v>
    <v>careers@harbourenergy.com</v>
    <v>0</v>
    <v>Oil And Gas, Mergers And Acquisition, Investment Highlights, Share Price, Occupational Health &amp; Safety, Financial Risk Management, Green House Gas Emissions, Diversity &amp; Equity, Emergency Preparation, Investment Calculator</v>
    <v>Harbour Energy plc is an independent oil and gas company based in Edinburgh, Scotland. It is the United Kingdom's largest independent oil and gas business. It is listed on the London Stock Exchange and is a constituent of the FTSE 250 Index.</v>
    <v>https://www.facebook.com/harbourenergyplc/</v>
    <v>Petroleum Extraction Services, Oil Field Development, Oil and Gas Production, Subsurface Well Operations, Energy Portfolio Optimization, Natural Gas Supplier, Offshore Drilling Operations, Energy Asset Management, Hydrocarbon Exploration, Oil Reserves Management</v>
    <v>Harbour Energy plc is an independent oil and gas company headquartered in Edinburgh, Scotland. It is the largest independent oil company in the United Kingdom and is listed on the London Stock Exchange. The company is a part of the FTSE 250 Index.</v>
    <v>598202, 552101, 552501, 171103, 171101</v>
    <v>Fuel Dealer (Liquid Fuel Home Delivery), Gas Station - Full Serve (No Repairs), Gas Station - Self Serve (No Repairs), Plumbing - Commercial, Plumbing - Residential</v>
    <v>null</v>
    <v>null</v>
    <v>0610</v>
    <v>Extraction of crude petroleum</v>
    <v>55.947546500000001</v>
    <v>https://www.linkedin.com/company/harbour-energy-plc</v>
    <v>-3.2039751000000001</v>
    <v>Resources &amp; Energy</v>
    <v>06.1</v>
    <v>Extraction of crude petroleum</v>
    <v>211120</v>
    <v>Crude Petroleum Extraction</v>
    <v/>
    <v/>
    <v>1320</v>
    <v>2</v>
    <v>+622150863000, +442077301111, +441224618900, +842839105788, +441224205000, +442076605555</v>
    <v>EH1 2EN</v>
    <v>careers@harbourenergy.com</v>
    <v>+622150863000</v>
    <v>Scotland</v>
    <v>6520821248</v>
    <v>We are the largest UK listed independent oil and gas company. We have a leading position in the UK North Sea with multiple international growth options...</v>
    <v>EM-EP | Oil &amp; Gas - Exploration &amp; Production</v>
    <v>EM | Extractives &amp; Minerals Processing</v>
    <v>EM.4 | Oil &amp; Gas</v>
    <v>javascript libraries: swiper, miscellaneous: webpack, javascript libraries: core-js - 3.21.1, miscellaneous: pwa, security: hsts, miscellaneous: module federation, font scripts: typekit, miscellaneous: open graph, cookie compliance: civic, cdn: cloudflare, accessibility: accessibe</v>
    <v>https://twitter.com/Harbourenergy</v>
    <v>11.08.2024</v>
    <v>https://www.harbourenergy.com/</v>
    <v>harbourenergy.com</v>
    <v>en</v>
    <v>com</v>
    <v>2014</v>
    <v>https://www.youtube.com/channel/UC3UEkvs3itB-lt5ZWbjn8vg</v>
  </rv>
  <rv s="1">
    <v>Subsea 7</v>
    <v>0</v>
    <v>Subsea 7</v>
    <v>9</v>
    <v>Brighton Road</v>
    <v/>
    <v>null</v>
    <v>Sutton</v>
    <v>Subsea 7, Subsea7 Group, Subsea 7 United Kingdom</v>
    <v>16be349a-93e5-11eb-b4a6-27899be4e45d</v>
    <v>Subsea 7 S.A.</v>
    <v>Subsea 7</v>
    <v>Public</v>
    <v>United Kingdom</v>
    <v>GB</v>
    <v>24.11.2019</v>
    <v>communications@subsea7.com, ir@subsea7.com</v>
    <v>9800</v>
    <v>Energy Transition, Offshore Energy, Subsea Engineering, Oil And Gas, Offshore Wind Farms, Sustainable Development, Support &amp; Partnerships</v>
    <v>Subsea 7 S.A. is a Luxembourgish-domiciled subsea engineering, construction and services company serving the offshore energy industry. The company is registered in Luxembourg with its headquarters in London.</v>
    <v>https://www.facebook.com/Subsea7Official/</v>
    <v>Underwater Technology Solutions, Remote Intervention Services, Subsea Field Development, Subsea Rock Installation, Subsea Coating Systems, Offshore Construction, Subsea Infrastructure, Flow Assurance Analysis, Subsea Umbilicals Installation, Offshore Wind Farm Projects, Pipeline Installation, Hydrographic Surveying, Subsea Engineering Services, Renewable Energy Services, Offshore Project Management</v>
    <v>Subsea 7 S.A. is a Luxembourgish-domiciled subsea engineering, construction, and services company that operates in the offshore energy industry. The company is registered in Luxembourg and headquartered in London.</v>
    <v>891601, 891401, 163301, 139401, 139801</v>
    <v>Engineers, Geophysical Services (Incl Soil Testing), Construction - Pipelines, Well Servicing (Oil &amp; Gas), Field Welders (Oil &amp; Gas)</v>
    <v>https://www.instagram.com/subsea7official/</v>
    <v>null</v>
    <v>0610</v>
    <v>Extraction of crude petroleum</v>
    <v>51.356998399999995</v>
    <v>https://www.linkedin.com/company/subsea-7</v>
    <v>-0.19195199999999996</v>
    <v>Resources &amp; Energy</v>
    <v>06.1</v>
    <v>Extraction of crude petroleum</v>
    <v>211120</v>
    <v>Crude Petroleum Extraction</v>
    <v/>
    <v/>
    <v>1320</v>
    <v>31</v>
    <v>+552133709000, +20227047882, +6563094700, +442082105500, +441955608700, +61893260600, +4751725500, +902162517212, +33140976300, +351210434904, +97148069100, +221338218444, +17134301100, +4751845000, +12816939400, +441224526000, +17097530500, +4751725000</v>
    <v>SM2 5BN</v>
    <v>communications@subsea7.com</v>
    <v>+351210434904</v>
    <v>England</v>
    <v>7618109952</v>
    <v>Subsea 7 S. A. is a Luxembourgish-domiciled subsea engineering, construction and services company serving the offshore energy industry.</v>
    <v>RR-WT | Wind Technology &amp; Project Developers</v>
    <v>RR | Renewable Resources &amp; Alternative Energy</v>
    <v>RR.1 | Alternative Energy</v>
    <v>cms: adobe experience manager, javascript libraries: moment.js - 2.29.4, advertising: linkedin ads, analytics: facebook pixel - 2.9.133, security: hsts, video players: youtube, javascript libraries: modernizr, miscellaneous: open graph, javascript libraries: core-js - 3.0.0, javascript libraries: jsviews, javascript libraries: jquery - 1.12.4, analytics: linkedin insight tag, tag managers: google tag manager, javascript libraries: jsrender, ssl/tls certificate authorities: sectigo, javascript libraries: jsobservable, cdn: cloudflare, programming languages: java</v>
    <v>https://twitter.com/subsea7official</v>
    <v>11.08.2024</v>
    <v>https://www.subsea7.com/</v>
    <v>subsea7.com</v>
    <v>en</v>
    <v>com</v>
    <v>2002</v>
    <v>https://www.youtube.com/channel/UCRI019_bpxv_oKeLyQ-icKA</v>
  </rv>
  <rv s="1">
    <v>Pioneer Natural Resources</v>
    <v>0</v>
    <v>Pioneer Natural Resources</v>
    <v>9</v>
    <v>North O'Connor Boulevard</v>
    <v/>
    <v>null</v>
    <v>Irving</v>
    <v>Pioneer Natural Resources, Pioneer Natural Resources USA, Pioneer Natural Resources South Africa</v>
    <v>13bf4c76-93e5-11eb-90d2-e3355a7e800b</v>
    <v>PIONEER NATURAL RESOURCES NIGERIA 320 LTD., Pioneer Natural Resources Company, Pioneer Natural Resources Uk Ltd.</v>
    <v>Pioneer Natural Resources</v>
    <v>Public</v>
    <v>United States</v>
    <v>US</v>
    <v>24.11.2019</v>
    <v>hr.help@pxd.com, applicantaccommodation@pxd.com</v>
    <v>1932</v>
    <v>Horizontal And Directional Drilling, Natural Resources, Natural Gas Liquids, Natural Gas, Oil &amp; Gas Industries, Oil And Natural Gas</v>
    <v>Pioneer Natural Resources Company is an American company engaged in hydrocarbon exploration headquartered in Irving, Texas. It operates in the Cline Shale, which is part of the Spraberry Trend of the Permian Basin, where the company is the largest acreage holder. As of December 31, 2021, the company had 2.222 e9BOE of proved reserves, of which 44% was petroleum, 30% was natural gas liquids, and 16% was natural gas. In 2021, the company produced 617 e3BOE per day, of which 61% was petroleum, 23% was natural gas liquids, and 19% was natural gas.</v>
    <v>https://www.facebook.com/pioneernaturalresources/</v>
    <v>Onshore Drilling Operations, Midstream Operations Support, Oil Field Development, Horizontal Drilling Services, Petroleum and Natural Gas, Crude Oil Marketing, Natural Gas Liquids, Hydrocarbon Production, Reservoir Management Services, Shale Resource Development, Energy Asset Management, Energy Resource Company, Oil and Gas Exploration, Well Operations Management, Petroleum Extraction Techniques</v>
    <v>Pioneer Natural Resources Company is an American hydrocarbon exploration company headquartered in Irving, Texas. It operates in the Cline Shale, which is part of the Spraberry Trend of the Permian Basin and holds the largest acreage position. As of December 31, 2021, the company had 2,222 e9BOE of proved reserves, with a focus on petroleum, natural gas liquids, and natural gas. It produced 617 e3BOE per day in the same year, with 61% of the production being petroleum, 23% being natural gas liquid, and 19% being gas.</v>
    <v>552101, 552501, 504701, 171103, 171101</v>
    <v>Gas Station - Full Serve (No Repairs), Gas Station - Self Serve (No Repairs), Wholesale - Chemicals (Not Otherwise Classified), Plumbing - Commercial, Plumbing - Residential</v>
    <v>https://www.instagram.com/pxdinstas/</v>
    <v>null</v>
    <v>0610</v>
    <v>Extraction of crude petroleum</v>
    <v>32.870575500000001</v>
    <v>https://www.linkedin.com/company/pioneer-natural-resources-company</v>
    <v>-96.939606150000003</v>
    <v>Resources &amp; Energy</v>
    <v>06.1</v>
    <v>Extraction of crude petroleum</v>
    <v>211120</v>
    <v>Crude Petroleum Extraction</v>
    <v/>
    <v/>
    <v>1320</v>
    <v>3</v>
    <v>+14326841178, +14325715255, +14326852100, +14325715010, +14325715260, +17189218124, +19724449001, +17372721452, +13258842719, +15122366599, +19729693583, +14325715099, +18664756174, +18885095581, +19729695888, +18669607938</v>
    <v>75039</v>
    <v>applicantaccommodation@pxd.com</v>
    <v>+19724449001</v>
    <v>Texas</v>
    <v>14643000320</v>
    <v>Pioneer Natural Resources Company is an American company engaged in hydrocarbon exploration headquartered in Irving, Texas.</v>
    <v>EM-MD | Oil &amp; Gas - Midstream</v>
    <v>EM | Extractives &amp; Minerals Processing</v>
    <v>EM.4 | Oil &amp; Gas</v>
    <v>cdn: fastly, miscellaneous: webpack, paas: pantheon, rum: new relic, miscellaneous: pwa, security: hsts, reverse proxies: nginx, font scripts: hoefler&amp;co, miscellaneous: module federation, widgets: addtoany, javascript libraries: jquery ui, cms: drupal, caching: varnish, javascript libraries: jquery, databases: mariadb, web servers: nginx, programming languages: php, analytics: google analytics</v>
    <v>https://twitter.com/pxdtweets</v>
    <v>10.08.2024</v>
    <v>https://www.pxd.com/</v>
    <v>pxd.com</v>
    <v>en</v>
    <v>com</v>
    <v>1997</v>
    <v>https://www.youtube.com/channel/UCBAjhAICMVbiHvN_4Oijfrg</v>
  </rv>
  <rv s="1">
    <v>DNO International</v>
    <v>0</v>
    <v>DNO International</v>
    <v>9</v>
    <v>Dokkveien</v>
    <v/>
    <v>null</v>
    <v>Oslo</v>
    <v>DNO International, DNO North Sea, DNO Norge, DNO Technical Services</v>
    <v>ee3e9f00-93e4-11eb-aa66-9b8d95e2171b</v>
    <v>DNO ASA., DNO North Sea plc., DNO Norge AS DNO.</v>
    <v>DNO International</v>
    <v>Public</v>
    <v>Norway</v>
    <v>NO</v>
    <v>24.11.2019</v>
    <v/>
    <v>911</v>
    <v>Financial Updates, Oil Field, Oil Prices, Debt Financing, Cash Flow Analysis, Oil And Gas, Oil Companies</v>
    <v>DNO ASA (OSE: DNO) is a Norwegian oil and gas operator focused on the Middle East and the North Sea. Founded in 1971 and listed on the Oslo Stock Exchange, the Company holds stakes in onshore and offshore licenses at various stages of exploration, development and production in the Kurdistan region of Iraq, Norway, the United Kingdom and Yemen.</v>
    <v>https://facebook.com/dno.norge.no</v>
    <v>Oil Reserves Development, Offshore Oil Fields, Oil Field Services, Oil and Gas Production, Energy Sector Investments, Crude Oil Exporting, Hydrocarbon Development, Petroleum Extraction, Onshore Drilling Activities, Energy Asset Management, Oil and Gas Exploration, Natural Gas Operations</v>
    <v>DNO ASA (OSE: DNO) is a Norwegian oil and gas operator that operates in the Middle East and the North Sea region. Established in 1971, the company is listed on the Oslo Stock Exchange. DNO ASA holds stakes in various onshore and offshore licenses in Iraq, Norway, the United Kingdom, and Yemen, where it is involved in exploration, development, and production.</v>
    <v/>
    <v/>
    <v>null</v>
    <v>null</v>
    <v>0610</v>
    <v>Extraction of crude petroleum</v>
    <v>59.910716999999998</v>
    <v>https://www.linkedin.com/company/dno</v>
    <v>10.728569999999999</v>
    <v>Resources &amp; Energy</v>
    <v>06.1</v>
    <v>Extraction of crude petroleum</v>
    <v>211120</v>
    <v>Crude Petroleum Extraction</v>
    <v/>
    <v/>
    <v>1320</v>
    <v>4</v>
    <v>+4722015665, +4723238480, +97143308819, +97144029300</v>
    <v>0250</v>
    <v>dnouk@dno.no</v>
    <v>+4723238480</v>
    <v>Oslo</v>
    <v>347400000</v>
    <v>DNO ASA (OSE: DNO) is a Norwegian oil and gas operator focused on the Middle East and the North Sea.</v>
    <v>EM-EP | Oil &amp; Gas - Exploration &amp; Production</v>
    <v>EM | Extractives &amp; Minerals Processing</v>
    <v>EM.4 | Oil &amp; Gas</v>
    <v>paas: azure, maps: google maps, miscellaneous: pwa, javascript libraries: jquery - 2.1.4, security: hsts, font scripts: hoefler&amp;co, miscellaneous: open graph, cdn: cloudflare</v>
    <v>https://twitter.com/dnoasa?lang=en</v>
    <v>10.08.2024</v>
    <v>https://www.dno.no/</v>
    <v>dno.no</v>
    <v>en</v>
    <v>no</v>
    <v>1971</v>
    <v>null</v>
  </rv>
  <rv s="1">
    <v>APA Corporation</v>
    <v>0</v>
    <v>APA Corporation</v>
    <v>9</v>
    <v>Post Oak Boulevard</v>
    <v/>
    <v>null</v>
    <v>Houston</v>
    <v>Apache Offshore Investment Partnership</v>
    <v>f6c39379-9983-11eb-8d8f-f939ceefec90</v>
    <v>APA Corporation, Apache Corporation., Apache Oil Corporation</v>
    <v>APA Corporation</v>
    <v>Public</v>
    <v>United States</v>
    <v>US</v>
    <v>09.04.2021</v>
    <v>feedback@apacorp.com</v>
    <v>2253</v>
    <v>Oil Prices, Oil And Gas, Exploration And Production, Natural Gas, Hydraulic Fracturing, Oil &amp; Gas Industries</v>
    <v>APA Corporation is the holding company for Apache Corporation, an American company engaged in hydrocarbon exploration. It is organized in Delaware and headquartered in Houston. The company is ranked 431st on the Fortune 500.</v>
    <v>https://www.facebook.com/ApacheCorporation/</v>
    <v>Oil Reserves Development, Shale Gas Development, Oilfield Services, Liquefied Natural Gas, Crude Petroleum Extraction, Natural Gas Production, Petroleum Industry Consulting, Offshore Drilling Operations, Energy Asset Management, Oil and Gas Exploration, Energy Market Analysis</v>
    <v>APA Corporation is the holding company for Apache Corporation, an American hydrocarbon exploration company. It is headquartered in Houston and organized in Delaware. The company is ranked 431st on the Fortune 500 list.</v>
    <v>172001, 552501, 552101, 171101, 171103</v>
    <v>Water Softening or Treatment Equipment Sales / Installation / Service (No Water Treatment Facilities), Gas Station - Self Serve (No Repairs), Gas Station - Full Serve (No Repairs), Plumbing - Residential, Plumbing - Commercial</v>
    <v>https://www.instagram.com/apachecorporation/</v>
    <v>null</v>
    <v>0610</v>
    <v>Extraction of crude petroleum</v>
    <v>29.745940300000001</v>
    <v>https://www.linkedin.com/company/apache-corporation</v>
    <v>-95.459912165147927</v>
    <v>Resources &amp; Energy</v>
    <v>06.1</v>
    <v>Extraction of crude petroleum</v>
    <v>211120</v>
    <v>Crude Petroleum Extraction</v>
    <v/>
    <v/>
    <v>1320</v>
    <v>3</v>
    <v>+18324721827, +18002030148, +18552966400, +17132967413, +14328181000, +17132966470, +17138196125, +17132966968, +17135035745, +12817879399, +20225193900, +18667052400, +17132966000, +16514504064, +12813022286, +20225229843, +17132966054, +18324721823, +17132967276, +12813687714, +14328181190, +18002722434, +17132967404, +17132966400, +17138282940, +14328181014, +441224505000, +18004689716, +18667562599</v>
    <v>77056</v>
    <v>apache.ariba@apachecorp.com</v>
    <v>+17132966000</v>
    <v>Texas</v>
    <v>7984999936</v>
    <v>APA Corporation is the holding company for Apache Corporation, an American company engaged in hydrocarbon exploration.</v>
    <v>EM-EP | Oil &amp; Gas - Exploration &amp; Production</v>
    <v>EM | Extractives &amp; Minerals Processing</v>
    <v>EM.4 | Oil &amp; Gas</v>
    <v>ui frameworks: bootstrap - 3.3.6, javascript libraries: jquery ui - 1.13.2, miscellaneous: rss, miscellaneous: webpack, javascript libraries: slick, security: hcaptcha, javascript libraries: core-js - 3.19.1, paas: wp engine, paas: amazon web services, analytics: google analytics - GA4, security: hsts, miscellaneous: http/3, databases: mysql, javascript libraries: jquery - 3.7.0, cdn: amazon s3, wordpress plugins: popup maker, font scripts: typekit, miscellaneous: open graph, ui frameworks: bootstrap - 4.4.1, video players: vimeo, javascript libraries: jquery - 1.12.4, javascript libraries: jquery migrate - 3.4.1, cms: wordpress, hosting: wp engine, blogs: wordpress, javascript libraries: fancybox - 2.1.5, cdn: cloudflare, seo: yoast seo - 20.6, analytics: google analytics - UA, programming languages: php, cdn: amazon cloudfront, wordpress plugins: yoast seo - 20.6</v>
    <v>https://twitter.com/APA_Corp</v>
    <v>10.08.2024</v>
    <v>https://www.apacorp.com/</v>
    <v>apacorp.com</v>
    <v>en</v>
    <v>com</v>
    <v>1954</v>
    <v>null</v>
  </rv>
  <rv s="1">
    <v>Canadian Natural Resources</v>
    <v>0</v>
    <v>Canadian Natural Resources</v>
    <v>9</v>
    <v>2 Street SW</v>
    <v/>
    <v>null</v>
    <v>Calgary</v>
    <v>Canadian Natural Resources, Canadian Natural, Canadian Natural Resources Limited CNRL</v>
    <v>2fd53d70-93e5-11eb-b4a6-27899be4e45d</v>
    <v>Canadian Natural Resources Limited</v>
    <v>Canadian Natural Resources</v>
    <v>Public</v>
    <v>Canada</v>
    <v>CA</v>
    <v>24.11.2019</v>
    <v/>
    <v>9709</v>
    <v>Sustainability Governance, Health And Safety, Environmental Planning, Emergency Management, Camp Facilities, Indigenous Relations, Natural Resources, Financials And Reports, Carbon Capture &amp; Storage, Governance And Risk, Process Safety Management, Safety Systems</v>
    <v>Canadian Natural Resources Limited, or CNRL or Canadian Natural is a senior Canadian oil and natural gas company that operates primarily in the Western Canadian provinces of British Columbia, Alberta, Saskatchewan, and Manitoba, with offshore operations in the United Kingdom sector of the North Sea, and offshore Côte d'Ivoire and Gabon. The company, which is headquartered in Calgary, Alberta, has the largest undeveloped base in the Western Canadian Sedimentary Basin. It is the largest independent producer of natural gas in Western Canada and the largest producer of heavy crude oil in Canada. In the 2020 Forbes Global 2000, Canadian Natural Resources was ranked as the 306th-largest public company in the world.</v>
    <v>https://www.facebook.com/CanadianNatural/</v>
    <v>Resource Processing, Oilfield Services, Oil and Gas Production, Energy Commodity Marketing, Thermal in Situ Production, Natural Gas Liquids, Oil Sands Production, Heavy Crude Oil, Energy Resource Development, Pipeline Operations, Natural Gas Extraction, Hydrocarbon Exploration, Offshore Drilling</v>
    <v>Canadian Natural Resources Ltd is an oil and natural gas company based in Peace River, Alberta, Canada.</v>
    <v>139401, 891401, 891601, 139801, 511201</v>
    <v>Well Servicing (Oil &amp; Gas), Geophysical Services (Incl Soil Testing), Engineers, Field Welders (Oil &amp; Gas), Wholesale - Liquid Petroleum Gas</v>
    <v>null</v>
    <v>null</v>
    <v>0610</v>
    <v>Extraction of crude petroleum</v>
    <v>51.045263499999997</v>
    <v>https://www.linkedin.com/company/cnrl</v>
    <v>-114.06853734434664</v>
    <v>Resources &amp; Energy</v>
    <v>06.1</v>
    <v>Extraction of crude petroleum</v>
    <v>211120</v>
    <v>Crude Petroleum Extraction</v>
    <v/>
    <v/>
    <v>1320</v>
    <v>49</v>
    <v>+17803337843, +14035808558, +13063876334, +18662195425, +17808759186, +17808492710, +17807146161, +13066342643, +12507853085, +17806753383, +17807125010, +17808268180, +17805389394, +18888783700, +24101734646, +17808264000, +13066234205, +17805442250, +441224303888, +441224303600, +24101443895, +12507857079, +17808355050, +17808261718, +14033643850, +17808492910, +14033097726, +17808757752, +17808317475, +17808283000, +17803337800, +14035147777, +17808353433, +17808264447, +14033097718, +17807125315, +14035147888, +14035443277, +14035177350, +17807133700, +17804607038, +14035176700, +14035260685</v>
    <v>T2P 1C5</v>
    <v>null</v>
    <v>+14035176700</v>
    <v>Alberta</v>
    <v>12889936896</v>
    <v>Canadian Natural Resources Limited, or CNRL or Canadian Natural is a senior Canadian oil and natural gas company that operates primarily in the Western Canadian provinces of British Columbia, Alberta, Saskatchewan, and Manitoba, with offshore operations in the United Kingdom sector of the North Sea, and offshore Côte d'Ivoire and Gabon.</v>
    <v>EM-EP | Oil &amp; Gas - Exploration &amp; Production</v>
    <v>EM | Extractives &amp; Minerals Processing</v>
    <v>EM.4 | Oil &amp; Gas</v>
    <v>javascript libraries: lit-html, web servers: openresty, reverse proxies: nginx, databases: mysql, font scripts: typekit, cms: wordpress, blogs: wordpress, javascript libraries: lit-element, web servers: nginx, programming languages: php, analytics: google analytics</v>
    <v>https://twitter.com/CanadianNatural</v>
    <v>09.08.2024</v>
    <v>https://www.cnrl.com/</v>
    <v>cnrl.com</v>
    <v>en</v>
    <v>com</v>
    <v>1973</v>
    <v>https://www.youtube.com/user/CanadianNaturalCNRL</v>
  </rv>
  <rv s="1">
    <v>CNOOC Limited 中国海洋石油有限公司</v>
    <v>0</v>
    <v>CNOOC Limited 中国海洋石油有限公司</v>
    <v>9</v>
    <v/>
    <v/>
    <v>null</v>
    <v>Beijing</v>
    <v>CNOOC Limited 中国海洋石油有限公司</v>
    <v>3663b503-93e5-11eb-9937-4fab995bf8ff</v>
    <v>CNOOC Limited</v>
    <v>CNOOC Limited 中国海洋石油有限公司</v>
    <v>Public</v>
    <v>China</v>
    <v>CN</v>
    <v>24.11.2019</v>
    <v/>
    <v>5377</v>
    <v>Oil And Natural Gas</v>
    <v>CNOOC Limited (中国海洋石油有限公司) is China's largest producer of offshore crude oil and natural gas, noted as such in 2010. It is a major subsidiary of China National Offshore Oil Corporation (CNOOC) and has been listed in Hong Kong sehk: 883 since February 2001. It was listed on the New York Stock Exchange from 2001 to 2021. It was on the Toronto Stock Exchange between 2013 (following its acquisition of Nexen Inc) and 2021. It was admitted as a constituent stock of the Hang Seng Index in July 2001.</v>
    <v>null</v>
    <v>Energy Project Development, Oil and Gas Production, Marine Oil Transportation, Natural Gas Supplier, Petroleum Extraction, Offshore Drilling Operations, Oil Exploration Services, Energy Asset Management, Hydrocarbon Exploration</v>
    <v>CNOOC Limited, also known as China National Offshore Oil Corporation (Cnoop Limited), is the largest producer of offshore crude oil and natural gas in China. It is a major subsidiary of China National Oil Corporation and has been publicly traded on the Hong Kong Stock Exchange since February 2001. CNOOC has also been listed on the New York Stock Exchange and the Toronto Stock Exchange. In July 2001, it was admitted as a constituent stock of the Hang Seng Index.</v>
    <v>641403, 599101, 171501, 552101, 552501</v>
    <v>Operations Consultants, Retail - Convenience / Variety / Tobacco Store, Heating / Air Conditioning Equipment Installation / Service - Residential, Gas Station - Full Serve (No Repairs), Gas Station - Self Serve (No Repairs)</v>
    <v>null</v>
    <v>null</v>
    <v>0610</v>
    <v>Extraction of crude petroleum</v>
    <v>0</v>
    <v>null</v>
    <v>0</v>
    <v>Resources &amp; Energy</v>
    <v>06.1</v>
    <v>Extraction of crude petroleum</v>
    <v>211120</v>
    <v>Crude Petroleum Extraction</v>
    <v/>
    <v/>
    <v>1320</v>
    <v>1</v>
    <v/>
    <v>100010</v>
    <v>null</v>
    <v>null</v>
    <v>Beijing</v>
    <v>1540938240</v>
    <v>CNOOC Limited (中国海洋石油有限公司) is China's largest producer of offshore crude oil and natural gas, noted as such in 2010.</v>
    <v>EM-RM | Oil &amp; Gas - Refining &amp; Marketing</v>
    <v>EM | Extractives &amp; Minerals Processing</v>
    <v>EM.4 | Oil &amp; Gas</v>
    <v/>
    <v>null</v>
    <v>09.08.2024</v>
    <v>https://www.cnoocltd.com/</v>
    <v>cnoocltd.com</v>
    <v>zh</v>
    <v>com</v>
    <v>1999</v>
    <v>null</v>
  </rv>
  <rv s="1">
    <v>Woodside Energy</v>
    <v>0</v>
    <v>Woodside Energy</v>
    <v>9</v>
    <v>St Georges Terrace</v>
    <v/>
    <v>null</v>
    <v>Perth</v>
    <v>Woodside Energy, Woodside Plaza, Woodside Petroleum, Woodside</v>
    <v>b5c168b1-93e4-11eb-91fb-73d498260b10</v>
    <v>Woodside Energy Group Ltd., Woodside Petroleum Limited</v>
    <v>Woodside Energy</v>
    <v>Public</v>
    <v>Australia</v>
    <v>AU</v>
    <v>25.04.2020</v>
    <v/>
    <v>65</v>
    <v>Energy Companies, Oil And Gas, Natural Gas</v>
    <v>Woodside Energy Group Ltd (formerly Woodside Petroleum Ltd) is an Australian petroleum exploration and production company. Woodside is the operator of oil and gas production in Australia and also Australia's largest independent dedicated oil and gas company. It is a public company listed on the Australian Securities Exchange and has its headquarters in Perth, Western Australia. In the 2020 Forbes Global 2000, Woodside was ranked as the 1328th-largest public company in the world.</v>
    <v>https://www.facebook.com/woodsideenergy/</v>
    <v>Carbon Capture Initiatives, Liquefied Natural Gas, Offshore Platform Services, Energy Project Consultancy, Energy Infrastructure Management, Natural Gas Supply, Petroleum Operations, Energy Resource Development, Resource Processing Facilities, Oil and Gas Exploration, Gas Processing Plants, Hydrocarbon Storage Solutions, Hydrocarbon Exploration, Subsea Pipeline Engineering</v>
    <v>Woodside Energy Group Ltd, formerly known as Woodside Petroleum Ltd, is an Australian petroleum exploration and production company. It is the largest independent dedicated oil and gas company in Australia and operates as the operator of oil and natural gas production in the country. Woodside is a public company listed on the Australian Securities Exchange and is headquartered in Perth, Western Australia. In 2020, it was recognized as the 1328th-largest public company worldwide by Forbes Global 2000.</v>
    <v>552101, 598202, 552501, 641403, 171501</v>
    <v>Gas Station - Full Serve (No Repairs), Fuel Dealer (Liquid Fuel Home Delivery), Gas Station - Self Serve (No Repairs), Operations Consultants, Heating / Air Conditioning Equipment Installation / Service - Residential</v>
    <v>https://www.instagram.com/woodsideenergy/</v>
    <v>null</v>
    <v>0610</v>
    <v>Extraction of crude petroleum</v>
    <v>-31.95271395</v>
    <v>https://www.linkedin.com/company/woodside-energy</v>
    <v>115.85172933005876</v>
    <v>Resources &amp; Energy</v>
    <v>06.1</v>
    <v>Extraction of crude petroleum</v>
    <v>211120</v>
    <v>Crude Petroleum Extraction</v>
    <v>211130</v>
    <v>Natural Gas Extraction</v>
    <v>1320</v>
    <v>2</v>
    <v>+61891919200, +61893484000</v>
    <v>6000</v>
    <v>null</v>
    <v>+61891919200</v>
    <v>Western Australia</v>
    <v>4736288768</v>
    <v>Woodside Energy Group Ltd (formerly Woodside Petroleum Ltd) is an Australian petroleum exploration and production company.</v>
    <v>EM-EP | Oil &amp; Gas - Exploration &amp; Production</v>
    <v>EM | Extractives &amp; Minerals Processing</v>
    <v>EM.4 | Oil &amp; Gas</v>
    <v>load balancers: amazon alb, analytics: hotjar, miscellaneous: azure edge network, advertising: linkedin ads, performance: priority hints, miscellaneous: webpack, security: recaptcha, issue trackers: sentry, paas: amazon web services, javascript frameworks: react, rum: new relic, web frameworks: microsoft asp.net - 4.0.30319, miscellaneous: pwa, security: hsts, video players: youtube, analytics: facebook pixel - 2.9.134, cdn: amazon s3, miscellaneous: open graph, javascript libraries: core-js - 3.0.0, analytics: linkedin insight tag, tag managers: google tag manager, cdn: cloudflare, cms: progress sitefinity - 13.3.7637, analytics: google analytics</v>
    <v>https://twitter.com/woodsideenergy</v>
    <v>09.08.2024</v>
    <v>https://www.woodside.com.au/</v>
    <v>woodside.com.au</v>
    <v>null</v>
    <v>com.au</v>
    <v>1954</v>
    <v>null</v>
  </rv>
  <rv s="1">
    <v>Ovintiv</v>
    <v>0</v>
    <v>Ovintiv</v>
    <v>9</v>
    <v>Centre Street S</v>
    <v/>
    <v>null</v>
    <v>Calgary</v>
    <v>Ovintiv, Encana, Ovintiv Investor Relations</v>
    <v>113a4f40-93e5-11eb-b89f-536884b3e7dd</v>
    <v>Encana Corporation, Ovintiv Inc.</v>
    <v>Ovintiv</v>
    <v>Public</v>
    <v>Canada</v>
    <v>CA</v>
    <v>28.04.2020</v>
    <v>general.inquiries@ovintiv.com, marketingus@ovintiv.com, media.relations@ovintiv.com, ap-openinvoice.support@ovintiv.com, admin.usland@ovintiv.com, investor.relations@ovintiv.com, privacy@ovintiv.com, marketingca@ovintiv.com</v>
    <v>1713</v>
    <v>Annual Reports &amp; Proxy, Events And Presentations, SEC Filings, Financials And Reports, Exploration And Production, Natural Gas, Energy Companies, Quarterly Reports, Oil And Natural Gas</v>
    <v>Ovintiv Inc. is a hydrocarbon exploration and production company organized in Delaware and headquartered in Denver, United States. It was founded and headquartered in Calgary, Alberta, under its previous name Encana. It was the largest energy company and largest natural gas producer in Canada, before moving to the United States in 2020. The company was rebranded as Ovintiv and relocated to Denver in 2019–20.</v>
    <v>https://www.facebook.com/Encana/</v>
    <v>Shale Gas Processing, Resource Play Optimization, Natural Gas Production, Natural Gas Liquids, Wellhead Production, Energy Resource Development, Petroleum Extraction, Oil and Gas Company, Onshore Drilling Services, Oil Sands Development, Crude Oil Operations, Hydrocarbon Exploration</v>
    <v>Ovintiv Inc. is a North American exploration and production (E&amp;P) company that specializes in the development of high-quality, multibasin portfolio of oilfields in the Pacific Ocean region. As one of the oldest energy producers, Ovintiv has a strong foundation and a clear vision for the future, with a focus on technology and innovation, a multi-basin portfolio of scale, and top-tier talent. The company has been at the forefront of oil and natural gas exploration and development, pioneering the use of slant drilling techniques on a large scale to drive performance. Ovintive's entry into basins with multiple, stacked layers of resource led to the advancement of the shale revolution, with the cube being the standard for development of multiple stacked resources, moving beyond drilling and previous completions techniques.</v>
    <v>139401, 891401, 891601, 139801, 511201</v>
    <v>Well Servicing (Oil &amp; Gas), Geophysical Services (Incl Soil Testing), Engineers, Field Welders (Oil &amp; Gas), Wholesale - Liquid Petroleum Gas</v>
    <v>https://www.instagram.com/gabriel_osoriom/</v>
    <v>null</v>
    <v>0610</v>
    <v>Extraction of crude petroleum</v>
    <v>51.047973899999995</v>
    <v>https://www.linkedin.com/company/ovintiv</v>
    <v>-114.06168820000001</v>
    <v>Resources &amp; Energy</v>
    <v>06.1</v>
    <v>Extraction of crude petroleum</v>
    <v>211120</v>
    <v>Crude Petroleum Extraction</v>
    <v>211130</v>
    <v>Natural Gas Extraction</v>
    <v>1320</v>
    <v>16</v>
    <v>+13036232300, +15804325389, +12812105101, +18774453222, +18003742955, +14036453400, +17208763550, +18773862200, +14036453021, +14052637425, +14036452252, +13036232400, +15804325565, +13078574600, +14052637759, +18885250304, +18885686322, +18669173700, +18669690606, +17208763021, +18009761303, +12812105100, +14356463031, +14036453333, +14356463721, +14322216400, +18555842880, +14036452000, +13078574612, +16124534531</v>
    <v>T2P 1A6</v>
    <v>owner.usland@ovintiv.com</v>
    <v>+14322216400</v>
    <v>Alberta</v>
    <v>8657999872</v>
    <v>Ovintiv Inc. is a hydrocarbon exploration and production company organized in Delaware and headquartered in Denver, United States.</v>
    <v>EM-EP | Oil &amp; Gas - Exploration &amp; Production</v>
    <v>EM | Extractives &amp; Minerals Processing</v>
    <v>EM.4 | Oil &amp; Gas</v>
    <v>maps: google maps, seo: yoast seo, paas: wp engine, font scripts: google font api, analytics: google analytics - GA4, reverse proxies: nginx, databases: mysql, seo: yoast seo premium - 12.3, cdn: google hosted libraries, miscellaneous: open graph, javascript libraries: jquery - 3.3.1, cms: wordpress, hosting: wp engine, blogs: wordpress, tag managers: google tag manager, web servers: nginx, wordpress plugins: yoast seo, programming languages: php</v>
    <v>https://twitter.com/encana</v>
    <v>08.08.2024</v>
    <v>http://www.ovintiv.com/</v>
    <v>ovintiv.com</v>
    <v>en</v>
    <v>com</v>
    <v>2002</v>
    <v>null</v>
  </rv>
  <rv s="1">
    <v>Tourmaline Oil</v>
    <v>0</v>
    <v>Tourmaline Oil</v>
    <v>9</v>
    <v>6 Avenue SW</v>
    <v/>
    <v>null</v>
    <v>Calgary</v>
    <v>Tourmaline Oil, Tourmaline</v>
    <v>0e7f9c10-93e5-11eb-a746-fdabd18be9c6</v>
    <v/>
    <v>Tourmaline Oil</v>
    <v>Public</v>
    <v>Canada</v>
    <v>CA</v>
    <v>10.05.2020</v>
    <v>info@tourmalineoil.com</v>
    <v>225</v>
    <v>Operations &amp; Infrastructure, Natural Gas Processing And Transportation, Oil And Gas, Exploration And Production, Natural Gas, Energy Companies, Oil And Natural Gas</v>
    <v>Tourmaline Oil is a Canadian energy company engaged in the exploration, development, and extraction of crude oil and natural gas. It is headquartered in Calgary, Alberta in Canada. A major natural gas producer, it became the largest natural gas producer in Canada in 2021. It is also the first Canadian oil and gas exploration and development company to directly engage in the liquified natural gas business.</v>
    <v>https://www.facebook.com/TourmalineOilCorp/</v>
    <v>Petroleum Extraction Services, Shale Gas Production, Natural Gas Liquids, Crude Oil Production, Energy Resource Development, Hydrocarbon Production, Natural Gas Extraction, Oil and Gas Exploration, Oil Field Operations, Gas Processing Facilities, Resource Play Exploration, Petroleum Reserves Development, Energy Commodity Trading</v>
    <v>Tourmaline Oil is a Canadian energy company headquartered in Calgary, Alberta. It specializes in the exploration, development, and extraction of crude oil and natural gas. As the largest natural gas producer in Canada in 2021, Tourmaline is a major player in the natural gas industry. It is also the first Canadian oil and gas exploration and development company to directly engage in the liquified natural gas business.</v>
    <v>139401, 891401, 891601, 139801, 511201</v>
    <v>Well Servicing (Oil &amp; Gas), Geophysical Services (Incl Soil Testing), Engineers, Field Welders (Oil &amp; Gas), Wholesale - Liquid Petroleum Gas</v>
    <v>null</v>
    <v>null</v>
    <v>0610</v>
    <v>Extraction of crude petroleum</v>
    <v>51.047974100000005</v>
    <v>https://www.linkedin.com/company/tourmaline-oil-corp</v>
    <v>-114.0672917</v>
    <v>Resources &amp; Energy</v>
    <v>06.1</v>
    <v>Extraction of crude petroleum</v>
    <v>211120</v>
    <v>Crude Petroleum Extraction</v>
    <v/>
    <v/>
    <v>1320</v>
    <v>5</v>
    <v>+14032665992, +15878850960, +17805060200, +17807259470, +18006619675, +14032665952, +18775044252, +18882901175, +12502622033</v>
    <v>T2P 3H7</v>
    <v>info@tourmalineoil.com</v>
    <v>+14032665992</v>
    <v>Alberta</v>
    <v>3095176704</v>
    <v>Tourmaline Oil is a Canadian energy company engaged in the exploration, development, and extraction of crude oil and natural gas.</v>
    <v>EM-EP | Oil &amp; Gas - Exploration &amp; Production</v>
    <v>EM | Extractives &amp; Minerals Processing</v>
    <v>EM.4 | Oil &amp; Gas</v>
    <v>analytics: matomo analytics, static site generator: next.js, paas: netlify, miscellaneous: webpack, security: recaptcha, cdn: netlify, javascript frameworks: react, miscellaneous: pwa, font scripts: google font api, security: hsts, tag managers: matomo tag manager, miscellaneous: open graph, programming languages: node.js, web servers: next.js, web frameworks: next.js, cms: prismic, javascript frameworks: next.js, analytics: google analytics</v>
    <v>https://twitter.com/TourmalineOil</v>
    <v>06.08.2024</v>
    <v>http://www.tourmalineoil.com/</v>
    <v>tourmalineoil.com</v>
    <v>en</v>
    <v>com</v>
    <v>2008</v>
    <v>null</v>
  </rv>
  <rv s="1">
    <v>Imperial Oil</v>
    <v>0</v>
    <v>Imperial Oil</v>
    <v>9</v>
    <v>Quarry Park Boulevard SE</v>
    <v/>
    <v>null</v>
    <v>Calgary</v>
    <v>Imperial Oil</v>
    <v>d1b1f760-93e4-11eb-a736-0f5b20ecb2f1</v>
    <v>Imperial Oil Limited., Imperial Oil S.A.</v>
    <v>Imperial Oil</v>
    <v>Public</v>
    <v>Canada</v>
    <v>CA</v>
    <v>24.11.2019</v>
    <v/>
    <v>5263</v>
    <v>Climate Changes, Environmental Impact, Refineries, Oil Products, Corporate Sustainability, Oil And Gas, Natural Gas, Oil Refining, Oil Companies, Oil And Natural Gas</v>
    <v>Imperial Oil Limited (French: Compagnie Pétrolière Impériale Ltée) is a Canadian petroleum company. It is Canada's second-biggest integrated oil company. It is majority owned by American oil company ExxonMobil with around 69.6 percent ownership stake in the company. It is a significant producer of crude oil, diluted bitumen and natural gas, Canada's major petroleum refiner, a key petrochemical producer and a national marketer with coast-to-coast supply and retail networks. It supplies Esso-brand service stations. It is also known for its holdings in the Alberta Oil Sands. Imperial owns 25 percent of Syncrude, which is one of the world's largest oil sands operations. Imperial is also in a joint venture oil sands mining operation with ExxonMobil, called Kearl Oil Sands.</v>
    <v>https://www.facebook.com/ImperialOilLimited/</v>
    <v>Chemical Product Wholesaler, Petroleum Refining, Lubricant Manufacturing, Asphalt Product Supplier, Natural Gas Production, Oil and Gas Extraction, Energy Resource Development, Oil Sands Operations, Petrochemicals Production, Petroleum Marketing, Crude Petroleum Producer, Fuel Retail Operations</v>
    <v>Imperial Oil Limited, also known as Compagnie Pétrolière Impériale Ltée, is a Canadian petroleum company and the second-largest integrated oil company in Canada. It is majority-owned by ExxonMobil, an American oil company, with approximately 69.6 percent ownership stake in the company. Imperial is a major producer of crude oil, diluted bitumen, and natural gas, a major petroleum refiner, a key petrochemical producer, and a national marketer with a coast-to-coast supply and retail network. It also supplies Esso-brand service stations and is known for its holdings in the Alberta Oil Sands. Imperial owns 25 percent of Syncrude, one of the largest oil sands operations in the world, and is involved in a joint venture oil sands mining operation called Kearl Oil Sands with ExxonMobil.</v>
    <v>511201, 511101, 891601, 891401, 139401</v>
    <v>Wholesale - Liquid Petroleum Gas, Wholesale - Fuel Oil / Gasoline (No Tank Farms, No Liquid Petroleum Gas), Engineers, Geophysical Services (Incl Soil Testing), Well Servicing (Oil &amp; Gas)</v>
    <v>null</v>
    <v>null</v>
    <v>0610</v>
    <v>Extraction of crude petroleum</v>
    <v>50.963501000000001</v>
    <v>https://www.linkedin.com/company/imperial-oil</v>
    <v>-114.0047727</v>
    <v>Resources &amp; Energy</v>
    <v>06.1</v>
    <v>Extraction of crude petroleum</v>
    <v>211120</v>
    <v>Crude Petroleum Extraction</v>
    <v>324110</v>
    <v>Petroleum Refineries</v>
    <v>1320</v>
    <v>28</v>
    <v>+15874767010, +18005673776</v>
    <v>T2C 5N1</v>
    <v>data.privacy.office@exxonmobil.com</v>
    <v>+15874767010</v>
    <v>Alberta</v>
    <v>19815026688</v>
    <v>Imperial Oil Limited (French: Compagnie Pétrolière Imperiale Ltée) is a Canadian petroleum company.</v>
    <v>RR-BI | Biofuels</v>
    <v>RR | Renewable Resources &amp; Alternative Energy</v>
    <v>RR.1 | Alternative Energy</v>
    <v>miscellaneous: babel, cms: sitecore, miscellaneous: webpack, ssl/tls certificate authorities: digicert, video players: videojs - 5.20.4, web frameworks: microsoft asp.net, security: hsts, video players: brightcove, miscellaneous: open graph, javascript libraries: core-js - 2.5.7, cookie compliance: onetrust, tag managers: google tag manager</v>
    <v>https://twitter.com/ImperialOil</v>
    <v>06.08.2024</v>
    <v>https://www.imperialoil.ca/en-ca</v>
    <v>imperialoil.ca</v>
    <v>en</v>
    <v>ca</v>
    <v>1880</v>
    <v>https://www.youtube.com/user/ImperialOil</v>
  </rv>
  <rv s="1">
    <v>Antero Resources</v>
    <v>0</v>
    <v>Antero Resources</v>
    <v>9</v>
    <v>Wynkoop Street</v>
    <v/>
    <v>null</v>
    <v>Denver</v>
    <v>Antero Resources, Antero Resources Midstream, Antero, The Antero Foundation</v>
    <v>30f3ccd4-93e5-11eb-be3a-7f925cb94351</v>
    <v>Antero Resources Appalachian Corp, Antero Resources Corporation</v>
    <v>Antero Resources</v>
    <v>Public</v>
    <v>United States</v>
    <v>US</v>
    <v>24.11.2019</v>
    <v>privacy@anteroresources.com, communityrelations@anteroresources.com</v>
    <v>519</v>
    <v>Natural Gas Production, Natural Gas Liquids, Natural Gas, Hydraulic Fracturing, Gas Producer, Appalachian Basin, Oil And Natural Gas</v>
    <v>Antero Resources Corporation is an American company engaged in hydrocarbon exploration. It is organized in Delaware and headquartered in Denver, Colorado. The company's reserves are entirely in the Appalachian Basin (92% were in the Marcellus Shale and 8% were in the Utica Shale) and are extracted using hydraulic fracturing. As of December 31, 2021, the company had 17,729 e9ft3 of estimated proved reserves, of which 61% was natural gas, 21% was ethane, 17% was natural gas liquids, and 1% was petroleum.</v>
    <v>https://www.facebook.com/AnteroResources/</v>
    <v>Shale Gas Development, Drilling and Completion, Hydrocarbon Liquids, Natural Gas Production, Natural Gas Liquids, Water Management Solutions, Production Operations, Appalachian Basin Operations, Commodity Marketing, Midstream Services, Energy Resource Extraction, Environmental Stewardship, Oil and Gas Exploration, Resource Reserves Management, Petroleum Industry Services</v>
    <v>Antero Resources is an oil and natural gas company based in Bridgeport, West Virginia, United States. The company operates in the fields of oil and gas exploration and well drilling services.</v>
    <v>552101, 552501, 598202, 171101, 171103</v>
    <v>Gas Station - Full Serve (No Repairs), Gas Station - Self Serve (No Repairs), Fuel Dealer (Liquid Fuel Home Delivery), Plumbing - Residential, Plumbing - Commercial</v>
    <v>null</v>
    <v>null</v>
    <v>0610</v>
    <v>Extraction of crude petroleum</v>
    <v>39.752461199999999</v>
    <v>https://www.linkedin.com/company/antero-resources</v>
    <v>-105.00107602845168</v>
    <v>Resources &amp; Energy</v>
    <v>06.1</v>
    <v>Extraction of crude petroleum</v>
    <v>211120</v>
    <v>Crude Petroleum Extraction</v>
    <v>211130</v>
    <v>Natural Gas Extraction</v>
    <v>1320</v>
    <v>3</v>
    <v>+18008781373, +13033576405, +13033576854, +13048424100, +13033577219, +13048693405, +13033577315, +13033577310, +13033577399, +13033576862, +18882449141, +13048424102, +18002656503, +13048424500</v>
    <v>80202</v>
    <v>owner-relations@anteroresources.com</v>
    <v>+13033577310</v>
    <v>Colorado</v>
    <v>4618999808</v>
    <v>Antero Resources Corporation is an American company engaged in hydrocarbon exploration.</v>
    <v>EM-EP | Oil &amp; Gas - Exploration &amp; Production</v>
    <v>EM | Extractives &amp; Minerals Processing</v>
    <v>EM.4 | Oil &amp; Gas</v>
    <v>javascript libraries: core-js, miscellaneous: rss, cookie compliance: klaro, ui frameworks: bootstrap, security: hcaptcha, miscellaneous: pwa, security: hsts, widgets: browser-update.org, miscellaneous: open graph, web servers: apache http server, javascript libraries: browser-update.org, javascript libraries: fancybox, javascript libraries: jquery, javascript libraries: preact</v>
    <v>https://twitter.com/AnteroResources</v>
    <v>04.08.2024</v>
    <v>https://www.anteroresources.com/</v>
    <v>anteroresources.com</v>
    <v>en</v>
    <v>com</v>
    <v>2002</v>
    <v>null</v>
  </rv>
  <rv s="1">
    <v>Crescent Point Energy</v>
    <v>0</v>
    <v>Crescent Point Energy</v>
    <v>9</v>
    <v>8 Avenue SW</v>
    <v/>
    <v>null</v>
    <v>Calgary</v>
    <v>Crescent Point Energy, Crescent Point</v>
    <v>19a527e0-93e5-11eb-9937-4fab995bf8ff</v>
    <v>Crescent Point Energy Corp.</v>
    <v>Crescent Point Energy</v>
    <v>Public</v>
    <v>Canada</v>
    <v>CA</v>
    <v>27.04.2020</v>
    <v>media@crescentpointenergy.com</v>
    <v>710</v>
    <v>Oil And Gas Producer, Oil And Gas, Financials And Reports, Forward Looking Statement, Light Oil</v>
    <v>Crescent Point Energy Corp. is an oil and gas company based in Calgary, Alberta, Canada. The company focuses primarily on light oil production in southern Saskatchewan and central Alberta. Since inception in 2001, Crescent Point has significantly increased its production.</v>
    <v>null</v>
    <v>Oil Reserves Development, Shale Gas Extraction, Natural Gas Production, Oil Well Maintenance, Conventional Oil Production, Natural Gas Liquids, Resource Play Development, Energy Resource Development, Petroleum Extraction, Oil Exploration Services, Energy Asset Management, Crude Oil Operations, Hydraulic Fracturing Services</v>
    <v>Crescent Point Energy Corp. is an oil and gas company based in Calgary, Alberta, Canada. It specializes in light oil production in southern Saskatchewan and central Alberta, and has experienced significant production growth since its establishment in 2001. As one of the largest independent oil and natural gas producers in Canada, Crescent Point Energy has a significant presence in the Western Canadian Sedimentary Basin and also operates in the Williston Basin in the United States. The company is publicly traded on the Toronto Stock Exchange.</v>
    <v>139401, 891401, 891601, 139801, 511201</v>
    <v>Well Servicing (Oil &amp; Gas), Geophysical Services (Incl Soil Testing), Engineers, Field Welders (Oil &amp; Gas), Wholesale - Liquid Petroleum Gas</v>
    <v>null</v>
    <v>null</v>
    <v>0610</v>
    <v>Extraction of crude petroleum</v>
    <v>51.045478899999999</v>
    <v>https://www.linkedin.com/company/crescent-point-energy</v>
    <v>-114.0733934148288</v>
    <v>Resources &amp; Energy</v>
    <v>06.1</v>
    <v>Extraction of crude petroleum</v>
    <v>211120</v>
    <v>Crude Petroleum Extraction</v>
    <v/>
    <v/>
    <v>1320</v>
    <v>6</v>
    <v>+13033826799, +14036930020, +18886930020, +13064482022, +14035131128, +13067702200, +17208803610, +18557676923, +14037676959, +14036930070, +18252810142, +13062972601, +18887990043</v>
    <v>T2P 1H4</v>
    <v>thirdparty@crescentpointenergy.com</v>
    <v>+17208803610</v>
    <v>Alberta</v>
    <v>1252809600</v>
    <v>Crescent Point Energy Corp. is an oil and gas company based in Calgary, Alberta, Canada.</v>
    <v>EM-SV | Oil &amp; Gas - Services</v>
    <v>EM | Extractives &amp; Minerals Processing</v>
    <v>EM.4 | Oil &amp; Gas</v>
    <v>wordpress plugins: wpbakery, javascript libraries: core-js, javascript libraries: owl carousel, miscellaneous: rss, security: recaptcha, seo: yoast seo, ui frameworks: animate.css, javascript graphics: anime.js, font scripts: google font api, security: hsts, reverse proxies: nginx, databases: mysql, page builders: wpbakery, font scripts: typekit, miscellaneous: open graph, cdn: sucuri, cms: wordpress, blogs: wordpress, ui frameworks: material design lite, javascript libraries: fancybox, security: sucuri, javascript libraries: jquery, form builders: contact form 7, ssl/tls certificate authorities: sectigo, web servers: nginx, wordpress plugins: yoast seo, programming languages: php, javascript libraries: jquery migrate, wordpress plugins: contact form 7, analytics: google analytics</v>
    <v>https://twitter.com/cpg_corp</v>
    <v>31.07.2024</v>
    <v>https://www.crescentpointenergy.com/</v>
    <v>crescentpointenergy.com</v>
    <v>en</v>
    <v>com</v>
    <v>2001</v>
    <v>null</v>
  </rv>
  <rv s="1">
    <v>Denbury</v>
    <v>0</v>
    <v>Denbury</v>
    <v>9</v>
    <v>Legacy Circle</v>
    <v/>
    <v>null</v>
    <v>Plano</v>
    <v>Denbury, Denbury Resources</v>
    <v>1c838fb1-93e5-11eb-b5f6-816dd10ac7b0</v>
    <v>Denbury Onshore LLC., Denbury Inc.</v>
    <v>Denbury</v>
    <v>Public</v>
    <v>United States</v>
    <v>US</v>
    <v>24.11.2019</v>
    <v>info@denbury.com</v>
    <v>716</v>
    <v>Carbon Sequestration, Enhanced Oil Recovery, Oil And Gas, Carbon Capture, Natural Gas, Environmentally Friendly, Oil And Natural Gas</v>
    <v>Denbury Inc. is a company engaged in hydrocarbon exploration. It is organized in Delaware and headquartered in Plano, Texas. The company extracts petroleum via enhanced oil recovery (tertiary recovery), which utilizes carbon dioxide to extract petroleum from fields that have been previously exploited. The company's operations are focused in the Gulf Coast and Rocky Mountain regions. As of December 31, 2021, Denbury had 191.689 e6BOE of estimated proved reserves, of which 98.6% was petroleum and 1.4% was natural gas. The company also has an estimated 910 billion cubic feet of probable carbon dioxide reserves at Jackson Dome. The company's largest producing property is the Cedar Creek Anticline in Montana and North Dakota, which accounted for 23% of production in 2021.</v>
    <v>https://facebook.com/denbury</v>
    <v>Tertiary Oil Recovery, Oil Well Drilling, Crude Oil Extraction, Oil Production, Petroleum and Natural Gas, Enhanced Oil Recovery, Oil Field Services, CO2 EOR Technology, Carbon Dioxide Flooding, Energy Sector Operations, Natural Gas Liquids, Onshore Oil Producer, Petroleum Reserves Development, Hydrocarbon Exploration</v>
    <v>Denbury Inc. is an independent oil and natural gas company operating in the Gulf Coast and Rocky Mountain regions of the United States. With properties located in Mississippi, Texas, Louisiana, Alabama, Montana, North Dakota, and Wyoming, Denbury aims to enhance the value of its properties through exploitation, drilling, and engineering practices, with a focus on carbon dioxide enhanced oil recovery (CO2 EOR).</v>
    <v>552501, 552101, 172001, 504701, 287501</v>
    <v>Gas Station - Self Serve (No Repairs), Gas Station - Full Serve (No Repairs), Water Softening or Treatment Equipment Sales / Installation / Service (No Water Treatment Facilities), Wholesale - Chemicals (Not Otherwise Classified), Chemical Manufacturing (Not Flammable/Carcinogenic/Environmentally Harmful)</v>
    <v>null</v>
    <v>null</v>
    <v>0610</v>
    <v>Extraction of crude petroleum</v>
    <v>33.080804751865472</v>
    <v>https://www.linkedin.com/company/denbury-resources</v>
    <v>-96.821988526898679</v>
    <v>Resources &amp; Energy</v>
    <v>06.1</v>
    <v>Extraction of crude petroleum</v>
    <v>211120</v>
    <v>Crude Petroleum Extraction</v>
    <v>211130</v>
    <v>Natural Gas Extraction</v>
    <v>1320</v>
    <v>40</v>
    <v>+16017292406, +16012762147, +19726732430, +16017874525, +18003489030, +19726732000, +18778945046, +18886517647, +13074640596</v>
    <v>75024</v>
    <v>info@denbury.com</v>
    <v>+19726732000</v>
    <v>Texas</v>
    <v>1258000000</v>
    <v>Denbury Inc. is a company engaged in hydrocarbon exploration.</v>
    <v>EM-MD | Oil &amp; Gas - Midstream</v>
    <v>EM | Extractives &amp; Minerals Processing</v>
    <v>EM.4 | Oil &amp; Gas</v>
    <v>javascript libraries: core-js, ui frameworks: bootstrap, miscellaneous: popper, seo: yoast seo, font scripts: google font api, security: hsts, reverse proxies: nginx, javascript libraries: glide.js, javascript libraries: modernizr, databases: mysql, miscellaneous: open graph, cookie compliance: cookieyes, cms: wordpress, blogs: wordpress, javascript libraries: jquery, web servers: nginx, wordpress plugins: yoast seo, programming languages: php, javascript libraries: jquery migrate, analytics: google analytics</v>
    <v>https://twitter.com/DenburyInc</v>
    <v>19.07.2024</v>
    <v>https://www.denbury.com/</v>
    <v>denbury.com</v>
    <v>en</v>
    <v>com</v>
    <v>1951</v>
    <v>null</v>
  </rv>
  <rv s="1">
    <v>Murphy Oil</v>
    <v>0</v>
    <v>Murphy Oil</v>
    <v>9</v>
    <v>East Peach Street</v>
    <v/>
    <v>null</v>
    <v>El Dorado</v>
    <v>Murphy Oil</v>
    <v>a4ac6493-93e4-11eb-8474-3bbe2d07207d</v>
    <v>Murphy Oil Corporation.</v>
    <v>Murphy Oil</v>
    <v>Public</v>
    <v>United States</v>
    <v>US</v>
    <v>24.11.2019</v>
    <v/>
    <v>696</v>
    <v>Energy Companies, Exploration And Production, Oil And Natural Gas</v>
    <v>Murphy Oil Corporation is a company engaged in hydrocarbon exploration headquartered in Houston, Texas. The company is ranked 625th on the Fortune 500 and 1860th on the Forbes Global 2000.</v>
    <v>https://facebook.com/murphy-oil-corporation-105145799636304</v>
    <v>Petroleum Refining, Oil Exploration, Crude Oil Marketing, Energy Asset Development, Natural Gas Production, Natural Gas Liquids, Oil Well Operations, Energy Commodities Marketing, Hydrocarbon Exploration, Offshore Drilling</v>
    <v>Murphy Oil Corporation is an independent energy company that specializes in crude oil and natural gas production and exploration worldwide. Our mission is to provide energy solutions that empower people and positively impact lives for the next 100 years and beyond. We have a strong legacy of exploration and production and are committed to delivering inspired energy solutions using our financial discipline and foresight. Our company has a long history of crude oil production and global exploration, and we are dedicated to environmental protection and conservation.</v>
    <v>139401, 891401, 891601, 139801, 511201</v>
    <v>Well Servicing (Oil &amp; Gas), Geophysical Services (Incl Soil Testing), Engineers, Field Welders (Oil &amp; Gas), Wholesale - Liquid Petroleum Gas</v>
    <v>null</v>
    <v>null</v>
    <v>0610</v>
    <v>Extraction of crude petroleum</v>
    <v>33.214072999999999</v>
    <v>https://www.linkedin.com/company/murphy-oil</v>
    <v>-92.661878999999999</v>
    <v>Resources &amp; Energy</v>
    <v>06.1</v>
    <v>Extraction of crude petroleum</v>
    <v>211120</v>
    <v>Crude Petroleum Extraction</v>
    <v/>
    <v/>
    <v>1320</v>
    <v>17</v>
    <v>+12816759000</v>
    <v>71730</v>
    <v>null</v>
    <v>+12816759000</v>
    <v>Arkansas</v>
    <v>2800999936</v>
    <v>Murphy Oil Corporation is a company engaged in hydrocarbon exploration headquartered in Houston, Texas.</v>
    <v>EM-EP | Oil &amp; Gas - Exploration &amp; Production</v>
    <v>EM | Extractives &amp; Minerals Processing</v>
    <v>EM.4 | Oil &amp; Gas</v>
    <v>wordpress plugins: rankmath seo, seo: rankmath seo, miscellaneous: rss, wordpress themes: divi, security: recaptcha, paas: wp engine, font scripts: google font api, reverse proxies: nginx, wordpress plugins: divi, databases: mysql, font scripts: typekit, miscellaneous: open graph, javascript libraries: jquery ui, analytics: microsoft clarity, cms: wordpress, hosting: wp engine, blogs: wordpress, mobile frameworks: jquery mobile, tag managers: google tag manager, javascript libraries: jquery, web servers: nginx, page builders: divi, programming languages: php, javascript libraries: jquery migrate, analytics: google analytics</v>
    <v>https://twitter.com/murphyoilcorp?lang=en</v>
    <v>18.07.2024</v>
    <v>https://www.murphyoilcorp.com/</v>
    <v>murphyoilcorp.com</v>
    <v>en</v>
    <v>com</v>
    <v>1944</v>
    <v>https://www.youtube.com/channel/UC9DQaDYsf7givyMeijZVdoQ</v>
  </rv>
  <rv s="1">
    <v>COTERRA ENERGY</v>
    <v>0</v>
    <v>COTERRA ENERGY</v>
    <v>9</v>
    <v>Gessner Road</v>
    <v/>
    <v>null</v>
    <v>Houston</v>
    <v>Coterra Energy, Coterra, Cabot Oil &amp; Gas</v>
    <v>583f6550-524a-11ec-9542-f5c43b2aee93</v>
    <v>COTERRA ENERGY INC.</v>
    <v>COTERRA ENERGY</v>
    <v>Private</v>
    <v>United States</v>
    <v>US</v>
    <v>26.11.2021</v>
    <v>info@coterra.com</v>
    <v>936</v>
    <v>Sustainable Practices, Natural Gas Liquids, Natural Gas, Energy Companies, Environmental Stewardship, Oil And Natural Gas</v>
    <v>Coterra Energy Inc. is a company engaged in hydrocarbon exploration organized in Delaware and based in Houston, Texas. The company has operations in the Permian Basin, Marcellus Shale, and the Anadarko Basin. As of December 31, 2021, the company had 2892 e6BOE of estimated proved reserves, of which 85% was natural gas, 7% was petroleum, and 8% was natural gas liquids.</v>
    <v>https://facebook.com/cimarexenergy</v>
    <v>Shale Gas Development, Onshore Drilling Operations, Oilfield Services, Natural Gas Production, Natural Gas Liquids, Energy Resource Development, Petroleum Extraction, Oil and Gas Exploration, Hydraulic Fracturing Services</v>
    <v>Coterra Energy is a premier, diversified energy company that specializes in delivering superior and sustainable returns. With a strong focus on innovation, technology, and data, the company is well-positioned to weather industry cycles by offering flexibility between the best oil assets and natural gas assets in the country. Coterra is committed to creating value for its investors, team members, and communities. The company's approach to ESG and sustainable development is centered on reducing its footprint and providing a transparent view of its business through credible assessments.</v>
    <v>598202, 173102, 552101, 552501, 504701</v>
    <v>Fuel Dealer (Liquid Fuel Home Delivery), Electrical Contractors - Commercial (No Industrial), Gas Station - Full Serve (No Repairs), Gas Station - Self Serve (No Repairs), Wholesale - Chemicals (Not Otherwise Classified)</v>
    <v>null</v>
    <v>null</v>
    <v>0610</v>
    <v>Extraction of crude petroleum</v>
    <v>29.776696341643671</v>
    <v>https://www.linkedin.com/company/coterra-energy</v>
    <v>-95.544349213920555</v>
    <v>Resources &amp; Energy</v>
    <v>06.1</v>
    <v>Extraction of crude petroleum</v>
    <v>211120</v>
    <v>Crude Petroleum Extraction</v>
    <v>211130</v>
    <v>Natural Gas Extraction</v>
    <v>1320</v>
    <v>6</v>
    <v>+14122493850, +13032953995, +15702783518, +18009694789, +18004689716, +19185851100, +12815894875, +18004343985, +12815894600, +14325717800</v>
    <v>77024</v>
    <v>daniel.guffey@coterra.com</v>
    <v>+12815894875</v>
    <v>Texas</v>
    <v>3448999936</v>
    <v>Coterra Energy Inc. is a company engaged in hydrocarbon exploration organized in Delaware and based in Houston, Texas.</v>
    <v>EM-EP | Oil &amp; Gas - Exploration &amp; Production</v>
    <v>EM | Extractives &amp; Minerals Processing</v>
    <v>EM.4 | Oil &amp; Gas</v>
    <v>ui frameworks: bootstrap, miscellaneous: popper, seo: yoast seo, javascript graphics: anime.js, security: hsts, reverse proxies: nginx, javascript libraries: glide.js, javascript libraries: modernizr, databases: mysql, font scripts: typekit, miscellaneous: open graph, cms: wordpress, blogs: wordpress, javascript libraries: jquery, web servers: nginx, wordpress plugins: yoast seo, programming languages: php, javascript libraries: jquery migrate, analytics: google analytics</v>
    <v>https://twitter.com/coterraenergy</v>
    <v>18.07.2024</v>
    <v>https://www.coterra.com/</v>
    <v>coterra.com</v>
    <v>en</v>
    <v>com</v>
    <v>1989</v>
    <v>https://www.youtube.com/user/CabotSusquehanna</v>
  </rv>
  <rv s="1">
    <v>CNX Resources</v>
    <v>0</v>
    <v>CNX Resources</v>
    <v>9</v>
    <v>Valley View Terrace</v>
    <v/>
    <v>null</v>
    <v>Canonsburg</v>
    <v>CNX Resources, CNX Center</v>
    <v>cfd40fa1-93e4-11eb-97db-273ba5953680</v>
    <v>CNX Resources Corporation</v>
    <v>CNX Resources</v>
    <v>Public</v>
    <v>United States</v>
    <v>US</v>
    <v>03.12.2019</v>
    <v>communityrelations@cnx.com, corporatecommunications@cnx.com, rentals@cnx.com</v>
    <v>441</v>
    <v>Natural Gas Processing, Energy Development, Natural Gas, Natural Gas Companies, Gas Producer, Appalachian Basin, Gas Wells</v>
    <v>CNX Resources Corporation is a natural gas company based in Pittsburgh with operations in the Appalachian Basin, primarily in the Marcellus Shale and Utica Shale in Pennsylvania, Ohio and West Virginia. It also develops coalbed methane properties in Virginia along with a methane capture and abatement program. The company also has extensive midstream operations and is one of the largest producers of natural gas in the United States.</v>
    <v>null</v>
    <v>Shale Gas Development, Natural Gas Production, Natural Gas Liquids, Gas Well Drilling, Energy Resource Extraction, Oil and Gas Operations, Energy Asset Management, Hydrocarbon Exploration</v>
    <v>CNX Resources Corporation (Nyse: CNX) is a leading natural gas development, midstream, and technology company operating in Appalachia, a highly energy-rich region. With a focus on investments and utilizing local resources, CNX prioritizes making a tangible, impactful, and local difference in the regional communities. For over 150 years, their 100% local workforce has produced low cost and low emission natural gas to meet global energy demand and promote environmental progress.</v>
    <v>172001, 552101, 552501, 739301, 658001</v>
    <v>Water Softening or Treatment Equipment Sales / Installation / Service (No Water Treatment Facilities), Gas Station - Full Serve (No Repairs), Gas Station - Self Serve (No Repairs), Building Management / Property Management, Real Estate Agents (No Property Management, No Real Estate Management)</v>
    <v>null</v>
    <v>null</v>
    <v>0510, 0620</v>
    <v>Mining of hard coal, Extraction of natural gas</v>
    <v>40.274311400000002</v>
    <v>https://linkedin.com/company/cnxresourcescorp</v>
    <v>-80.191825699999995</v>
    <v>Resources &amp; Energy</v>
    <v>06.2, 05.1</v>
    <v>Extraction of natural gas, Mining of hard coal</v>
    <v>211130</v>
    <v>Natural Gas Extraction</v>
    <v>211120</v>
    <v>Crude Petroleum Extraction</v>
    <v>1320, 4740, 6216</v>
    <v>2</v>
    <v>+18668290103, +17244854000, +18776473335, +17244854950, +17244854998</v>
    <v>15302</v>
    <v>landrecords@cnx.com</v>
    <v>+17244854000</v>
    <v>Pennsylvania</v>
    <v>756000000</v>
    <v>CNX Resources Corporation is a natural gas company based in Pittsburgh with operations in the Appalachian Basin, primarily in the Marcellus Shale and Utica Shale in Pennsylvania, Ohio and West Virginia.</v>
    <v>EM-MD | Oil &amp; Gas - Midstream</v>
    <v>EM | Extractives &amp; Minerals Processing</v>
    <v>EM.4 | Oil &amp; Gas</v>
    <v>widgets: twitter, web servers: iis - 10.0, ui frameworks: bootstrap - 3.3.7, javascript libraries: jquery - 1.14.16, cms: kentico cms, security: recaptcha, web frameworks: microsoft asp.net - 4.0.30319, cdn: cdnjs, miscellaneous: pwa, font scripts: font awesome - 4.5.0, video players: youtube, cdn: jsdelivr, operating systems: windows server, video players: vimeo, analytics: linkedin insight tag, tag managers: google tag manager, javascript libraries: selectize, cdn: cloudflare, advertising: twitter ads, analytics: google analytics</v>
    <v>https://twitter.com/CNXTweets</v>
    <v>17.07.2024</v>
    <v>https://www.cnx.com/</v>
    <v>cnx.com</v>
    <v>en</v>
    <v>com</v>
    <v>1863</v>
    <v>https://www.youtube.com/channel/UCEjT3jxlze_C5hJ0WbbJL4A</v>
  </rv>
  <rv s="1">
    <v>Diamondback Energy</v>
    <v>0</v>
    <v>Diamondback Energy</v>
    <v>9</v>
    <v>West Texas Avenue</v>
    <v/>
    <v>null</v>
    <v>Midland</v>
    <v>Diamondback Energy, Diamondback, Diamondback 2023, Diamondback Permian</v>
    <v>41dbcd98-93e5-11eb-a746-fdabd18be9c6</v>
    <v>Diamondback Energy Inc.</v>
    <v>Diamondback Energy</v>
    <v>Public</v>
    <v>United States</v>
    <v>US</v>
    <v>24.11.2019</v>
    <v>ir@diamondbackenergy.com, hr@diamondbackenergy.com, accountsreceivable@diamondbackenergy.com</v>
    <v>870</v>
    <v>Historic Stock Lookup, Investor Presentations, Corporate Sustainability, Natural Gas Liquids, Natural Gas, Stock Quote</v>
    <v>Diamondback Energy is a company engaged in hydrocarbon exploration headquartered in Midland, Texas. As of December 31, 2020, the company had 1788 e6BOE of estimated proved reserves, of which 52% was petroleum, 24% was natural gas, and 24% was natural gas liquids. The company's reserves are all in the Permian Basin.</v>
    <v>https://facebook.com/pages/diamondback-energy/610511192405068</v>
    <v>Shale Gas Development, Petroleum Production, Horizontal Drilling, Crude Oil Marketing, Reservoir Management, Natural Gas Liquids, Oil and Gas Extraction, Energy Resource Development, Midstream Services, Hydraulic Fracturing, Oil and Gas Reserves, Energy Asset Management, Oilfield Operations, Well Drilling Services, Hydrocarbon Exploration</v>
    <v>Diamondback Energy is a hydrocarbon exploration company based in Midland, Texas. As of December 31, 2020, the company had estimated reserves of 1788 e6BOE, with a focus on petroleum, natural gas, and natural gas liquids. Their primary reserves are located in the Permian Basin.</v>
    <v>598202, 173102, 552501, 552101, 171103</v>
    <v>Fuel Dealer (Liquid Fuel Home Delivery), Electrical Contractors - Commercial (No Industrial), Gas Station - Self Serve (No Repairs), Gas Station - Full Serve (No Repairs), Plumbing - Commercial</v>
    <v>null</v>
    <v>null</v>
    <v>0610</v>
    <v>Extraction of crude petroleum</v>
    <v>31.998536999999999</v>
    <v>https://linkedin.com/company/diamondback-energy-services</v>
    <v>-102.079463</v>
    <v>Resources &amp; Energy</v>
    <v>06.1</v>
    <v>Extraction of crude petroleum</v>
    <v>211120</v>
    <v>Crude Petroleum Extraction</v>
    <v/>
    <v/>
    <v>1320</v>
    <v>2</v>
    <v>+14322217400, +18334550091, +18665313667</v>
    <v>79701</v>
    <v>accountsreceivable@diamondbackenergy.com</v>
    <v>+14322217400</v>
    <v>Texas</v>
    <v>6797000192</v>
    <v>Diamondback Energy is a company engaged in hydrocarbon exploration headquartered in Midland, Texas.</v>
    <v>EM-EP | Oil &amp; Gas - Exploration &amp; Production</v>
    <v>EM | Extractives &amp; Minerals Processing</v>
    <v>EM.4 | Oil &amp; Gas</v>
    <v>javascript libraries: jquery - 2.2.4, analytics: adobe analytics, javascript frameworks: underscore.js, miscellaneous: popper - 2.11.6, javascript libraries: jquery ui - 1.13.2, cdn: unpkg, issue trackers: new relic, javascript libraries: swiper, miscellaneous: webpack, customer data platform: adobe experience platform identity service, tag managers: adobe experience platform launch, cms: drupal - 8, paas: amazon web services, rum: new relic, cdn: cdnjs, hosting: drupal multisite, cdn: akamai, font scripts: google font api, security: hsts, retargeting: adobe audience manager, cdn: cloudinary, javascript libraries: modernizr, miscellaneous: module federation, javascript libraries: aos - 2.3.1, javascript libraries: select2, miscellaneous: open graph, captchas: recaptcha, javascript libraries: datatables - 1.12.1, cdn: jsdelivr, tag managers: adobe dynamic tag management, javascript frameworks: modernizr, seo tool: facebook friendly, document management systems: adobe audience manager, javascript libraries: lodash - 1.13.6, cms: drupal - 9, saas: adobe experience platform identity service, javascript frameworks: backbone.js - 1.4.0, dev tools: new relic, paas: acquia cloud platform, javascript frameworks: backbone.js - 1.4.1, analytics: adobe audience manager, security: akamai bot manager, javascript libraries: underscore.js, cdn: cloudflare, digital asset management: cloudinary, programming languages: php, javascript frameworks: gsap - 3.6.1, analytics: new relic, hosting: acquia cloud site factory, analytics: google analytics</v>
    <v>null</v>
    <v>17.07.2024</v>
    <v>https://www.diamondbackenergy.com/</v>
    <v>diamondbackenergy.com</v>
    <v>en</v>
    <v>com</v>
    <v>2007</v>
    <v>null</v>
  </rv>
  <rv s="1">
    <v>CRC</v>
    <v>0</v>
    <v>CRC</v>
    <v>9</v>
    <v>Oakdale Avenue</v>
    <v/>
    <v>null</v>
    <v>Los Angeles</v>
    <v>CRC, California DAC Hub, California Resources</v>
    <v>1aa42154-93e5-11eb-a736-0f5b20ecb2f1</v>
    <v>California Resources Corporation, California Resource Corporation</v>
    <v>CRC</v>
    <v>Public</v>
    <v>United States</v>
    <v>US</v>
    <v>24.11.2019</v>
    <v>privacypolicy@crc.com</v>
    <v>970</v>
    <v>Oil Field, Enhanced Oil Recovery, Oil And Gas, Natural Gas Liquids, Carbon Capture &amp; Storage, Natural Gas, Gas Products, Oil And Natural Gas</v>
    <v>California Resources Corporation is a company engaged in hydrocarbon exploration in California. It is organized in Delaware and headquartered in Los Angeles. It has the largest privately held mineral acreage position in California. The company has conventional primary, enhanced oil recovery, and unconventional operations in the San Joaquin Basin, Ventura Basin, and Los Angeles Basin and dry gas production in the Sacramento Basin. Its largest holding is the 47,000-acre Elk Hills Oil Field, 20 miles west of Bakersfield, California in the San Joaquin Valley. It is also operates the Wilmington Oil Field in partnership with California, several smaller fields in Los Angeles County, and the Huntington Beach Oil Field in Orange County, California. As of December 31, 2021, the company had 480 e6BOE of estimated proved reserves, of which 71% was petroleum, 20% was natural gas, and 9% was natural gas liquids.</v>
    <v>https://www.facebook.com/californiaResourcesCorporation/</v>
    <v>Oilfield Services, Carbon Management Services, Natural Gas Processing, Crude Oil Marketing, Reservoir Management, Energy Resource Development, Hydrocarbon Production, Resource Development Strategies, Petroleum Extraction, Drilling and Completions, Oil and Gas Exploration</v>
    <v>California Resources Corporation (Crcr) is an independent energy and carbon management company that is dedicated to promoting energy transition in the energy sector. With a strong focus on maximizing the value of land, mineral, and technical resources, CRC aims to achieve decarbonization through the development of carbon capture and storage (CCS) and other emission reduction projects. The company boasts some of the lowest carbon intensity production in the United States.</v>
    <v>552101, 552501, 504701, 598202, 287501</v>
    <v>Gas Station - Full Serve (No Repairs), Gas Station - Self Serve (No Repairs), Wholesale - Chemicals (Not Otherwise Classified), Fuel Dealer (Liquid Fuel Home Delivery), Chemical Manufacturing (Not Flammable/Carcinogenic/Environmentally Harmful)</v>
    <v>null</v>
    <v>null</v>
    <v>0610</v>
    <v>Extraction of crude petroleum</v>
    <v>34.241872800000003</v>
    <v>https://www.linkedin.com/company/california-resources-corporation</v>
    <v>-118.5659663</v>
    <v>Resources &amp; Energy</v>
    <v>06.1</v>
    <v>Extraction of crude petroleum</v>
    <v>211120</v>
    <v>Crude Petroleum Extraction</v>
    <v>212114</v>
    <v>Surface Coal Mining</v>
    <v>1320</v>
    <v>11</v>
    <v>+18443396268, +18552725519, +18668020704, +18888484754</v>
    <v>91311</v>
    <v>jva@crc.com</v>
    <v>+18552725519</v>
    <v>California</v>
    <v>1888999936</v>
    <v>California Resources Corporation is a company engaged in hydrocarbon exploration in California.</v>
    <v>EM-MD | Oil &amp; Gas - Midstream</v>
    <v>EM | Extractives &amp; Minerals Processing</v>
    <v>EM.4 | Oil &amp; Gas</v>
    <v>widgets: q4 cookie monster - 1.0.0, javascript libraries: jquery ui - 1.13.2, javascript libraries: moment.js - 2.29.4, web frameworks: microsoft asp.net, font scripts: google font api, analytics: google analytics - GA4, security: hsts, javascript libraries: jquery - 3.6.1, geolocation: ip-api, issue trackers: bugherd, video players: mediaelement.js - 4.2.10, cookie compliance: q4 cookie monster - 1.0.0, javascript libraries: fancybox - 3.5.7, crm: q4, cdn: cloudflare, javascript frameworks: mustache - 2.3.0</v>
    <v>null</v>
    <v>16.07.2024</v>
    <v>https://www.crc.com/</v>
    <v>crc.com</v>
    <v>en</v>
    <v>com</v>
    <v>2014</v>
    <v>https://www.youtube.com/channel/UCFA_TaR-UJ1H6sYnKugmqWQ</v>
  </rv>
  <rv s="1">
    <v>ConocoPhillips</v>
    <v>0</v>
    <v>ConocoPhillips</v>
    <v>9</v>
    <v>North Eldridge Parkway</v>
    <v/>
    <v>null</v>
    <v>Houston</v>
    <v>ConocoPhillips</v>
    <v>f4b12a17-93e4-11eb-9937-4fab995bf8ff</v>
    <v>ConocoPhillips Company, ConocoPhillips Alaska Inc., CONOCOPHILLIPS' LIABILITY SHALL BE LIMITED</v>
    <v>ConocoPhillips</v>
    <v>Public</v>
    <v>United States</v>
    <v>US</v>
    <v>24.11.2019</v>
    <v/>
    <v>9900</v>
    <v>Oil Field, Oil And Gas, Natural Gas Liquids, Liquefied Natural Gas Lng, Eagle Ford, Exploration And Production, Oil And Natural Gas</v>
    <v>ConocoPhillips Company is an American multinational corporation engaged in hydrocarbon exploration and production. It is based in the Energy Corridor district of Houston, Texas. The company has operations in 15 countries and has production in the United States (49% of 2019 production), Norway (10% of 2019 production), Canada (5% of 2019 production), Australia (12% of 2019 production), Indonesia (4% of 2019 production), Malaysia (4% of 2019 production), Libya (3% of 2019 production), China (3% of 2019 production), and Qatar (6% of 2019 production). The company's production in the United States included production in Alaska, the Eagle Ford Group, the Permian Basin, the Bakken Formation, the Gulf of Mexico and the Anadarko Basin. Approximately 1/3 of the company's U.S. production is in Alaska, where it has operations in the Cook Inlet Area, the Alpine oil field off the Colville River, and the Kuparuk oil field and Prudhoe Bay Oil Field on the Alaska North Slope.</v>
    <v>https://www.facebook.com/conocophillips/</v>
    <v>Petroleum Refining Services, Liquefied Natural Gas, Shale Oil and Gas, Renewable Energy Investments, Oil Field Services, Crude Oil Marketing, Natural Gas Production, Energy Supply Chain, Energy Resource Development, Carbon Management Solutions, Offshore Drilling Operations, Oil and Gas Exploration, Oil Sands Development</v>
    <v>ConocoPhillips is a global exploration and production (E&amp;P) company that explores, develops, and produces crude oil and natural gas. It is one of the largest independent E&amp;P companies in the world, with operations in 13 countries. The company's 10,000 employees work together to find and produce oil and gas resources that power civilization. ConocoPhillip's scientists and engineers use technology to maximize production of existing resources and to develop areas that were previously thought to be unrecoverable. The C&amp;P company is committed to safe and responsible development that helps achieve economic growth, preserves and creates jobs, and ensures quality of life. ConococoPhillops is focused on sustainably meeting energy demand while creating lasting value for employees, communities, and shareholders.</v>
    <v>864401, 641401, 811101, 171103, 552101</v>
    <v>Community / Civic / Special Interest Groups (Non-Medical), Management Consultants, Lawyers / Barristers / Solicitors, Plumbing - Commercial, Gas Station - Full Serve (No Repairs)</v>
    <v>https://www.instagram.com/conocophillips/</v>
    <v>null</v>
    <v>0610</v>
    <v>Extraction of crude petroleum</v>
    <v>29.7827932</v>
    <v>https://www.linkedin.com/company/conocophillips</v>
    <v>-95.618610493479395</v>
    <v>Resources &amp; Energy</v>
    <v>06.1</v>
    <v>Extraction of crude petroleum</v>
    <v>211120</v>
    <v>Crude Petroleum Extraction</v>
    <v/>
    <v/>
    <v>1320</v>
    <v>45</v>
    <v>+19186610905, +19186610903, +19186610904, +19186615544, +12812931000</v>
    <v>77079</v>
    <v>a-foru@cop.com</v>
    <v>+12812931000</v>
    <v>Texas</v>
    <v>45830000640</v>
    <v>ConocoPhillips Company is an American multinational corporation engaged in hydrocarbon exploration and production.</v>
    <v>EM-EP | Oil &amp; Gas - Exploration &amp; Production</v>
    <v>EM | Extractives &amp; Minerals Processing</v>
    <v>EM.4 | Oil &amp; Gas</v>
    <v>rum: akamai mpulse, rum: boomerang, miscellaneous: pwa, cdn: akamai, javascript libraries: hammer.js, font scripts: google font api, security: hsts, javascript libraries: modernizr, miscellaneous: open graph, cookie compliance: onetrust, video players: vimeo, web servers: apache http server, tag managers: google tag manager, javascript libraries: boomerang, javascript libraries: jquery, javascript graphics: chart.js, programming languages: php</v>
    <v>https://twitter.com/conocophillips</v>
    <v>14.07.2024</v>
    <v>https://www.conocophillips.com/</v>
    <v>conocophillips.com</v>
    <v>en</v>
    <v>com</v>
    <v>2002</v>
    <v>https://www.youtube.com/ConocoPhillips</v>
  </rv>
  <rv s="1">
    <v>Oxy</v>
    <v>0</v>
    <v>Oxy</v>
    <v>9</v>
    <v>Greenway Plaza Drive</v>
    <v/>
    <v>null</v>
    <v>Houston</v>
    <v>Oxy, Occidental Petroleum</v>
    <v>bf7d5261-93e4-11eb-86dd-ffbd1b53140e</v>
    <v>Occidental Petroleum Corporation</v>
    <v>Oxy</v>
    <v>Public</v>
    <v>United States</v>
    <v>US</v>
    <v>24.11.2019</v>
    <v>proveedoresbolivia@oxy.com, officeofthecorporatesecretary@oxy.com, investors@oxy.com, ap_usa_supplierhelpdesk@oxy.com, accessibility@oxy.com, privacy@oxy.com, ventaschile@oxy.com, customer_service_oxychem@oxy.com, international_pvc_inquiries@oxy.com</v>
    <v>94</v>
    <v>Chemical, Interest Owners, Enhanced Oil Recovery, Chemicals, Carbon Capture, Carbon Management, Energy Companies, Direct Air Capture, Upstream Oil &amp; Gas</v>
    <v>Occidental Petroleum Corporation (often abbreviated Oxy in reference to its ticker symbol and logo) is an American company engaged in hydrocarbon exploration in the United States, and the Middle East as well as petrochemical manufacturing in the United States, Canada, and Chile. It is organized in Delaware and headquartered in Houston. The company ranked 183rd on the 2021 Fortune 500 based on its 2020 revenues and 670th on the 2021 Forbes Global 2000.</v>
    <v>https://www.facebook.com/WeAreOccidental/</v>
    <v>Geological Surveying, Chemical Manufacturing, Oilfield Services, Petroleum Refining, Pipeline Transportation, Enhanced Oil Recovery, Natural Gas Liquids, Drilling Operations, Hydrocarbon Production, Petrochemical Products, Carbon Management, Midstream Services, Oil and Gas Exploration</v>
    <v>OxyChem is a global energy and chemical company that operates in the United States, Middle East, Africa, and Latin America. With over 100 years of experience, the company has built a vast infrastructure of integrated operations that deliver reliable energy and essential products. OxyChem is committed to reducing greenhouse gas emissions and making the world a better place to live by continuously enhancing its operations to deliver the energy that lifts up societies and economies around the world while innovating new approaches to advance global sustainability. The company is a world leader in essential chemicals, providing essential products used for water purification and disinfection, pharmaceuticals and medical supplies, construction materials, automotive, refrigerants, and more, with a commitment to safety and sustainability. OxyChe is taking bold steps to innovate for a lower-carbon future and is forging new pathways to reduce emissions across its energy and chemicals operations while providing products and services to help others do the same, with the ambition of achieving net zero.</v>
    <v>287501, 504701, 281201, 284001, 281601</v>
    <v>Chemical Manufacturing (Not Flammable/Carcinogenic/Environmentally Harmful), Wholesale - Chemicals (Not Otherwise Classified), Gases - Incombustible Industrial (Argon / Helium / CO2), Soap / Detergent Manufacturing, Ink / Dye / Printer Manufacturing</v>
    <v>https://www.instagram.com/weareoxy/</v>
    <v>null</v>
    <v>0610</v>
    <v>Extraction of crude petroleum</v>
    <v>29.730651250000001</v>
    <v>https://www.linkedin.com/company/oxy</v>
    <v>-95.431759513653304</v>
    <v>Raw Materials</v>
    <v>06.1</v>
    <v>Extraction of crude petroleum</v>
    <v>211120</v>
    <v>Crude Petroleum Extraction</v>
    <v/>
    <v/>
    <v>1320</v>
    <v>44</v>
    <v>+17132157000, +16562534277, +18882932336, +17135528800, +18006997680, +16305053242, +17135528811, +17132157231, +12814768039, +13216479890, +59133667777, +19724043700, +12814768904, +17139851507, +16562535510, +13617766000, +16514504064, +18007333351, +13235755555, +18006994665, +18776998166, +18776998465, +18007333665, +17135528819, +18002312430, +16106446256, +61290372994, +19724043800, +13216479899, +18006997702, +18007331165, +12028573000, +16305050978, +96824581003, +18003237228, +18003358861, +97126917622, +17035273887, +18005220540, +18007525151</v>
    <v>77046</v>
    <v>oxychem_tech_service@oxy.com</v>
    <v>+13617766000</v>
    <v>Texas</v>
    <v>26314000384</v>
    <v>Occidental Petroleum Corporation (often abbreviated Oxy in reference to its ticker symbol and logo) is an American company engaged in hydrocarbon exploration in the United States, and the Middle East as well as petrochemical manufacturing in the United States, Canada, and Chile.</v>
    <v>RT-CH | Chemicals</v>
    <v>RT | Resource Transformation</v>
    <v>RT.2 | Chemicals</v>
    <v>javascript libraries: core-js, paas: azure, miscellaneous: webpack, ssl/tls certificate authorities: digicert, web frameworks: microsoft asp.net, javascript libraries: hammer.js, security: hsts, miscellaneous: open graph, cookie compliance: onetrust, analytics: microsoft clarity, cms: optimizely content management, javascript frameworks: gsap, tag managers: google tag manager, cdn: cloudflare, analytics: google analytics</v>
    <v>https://twitter.com/WeAreOxy</v>
    <v>14.07.2024</v>
    <v>https://www.oxy.com/</v>
    <v>oxy.com</v>
    <v>en</v>
    <v>com</v>
    <v>1909</v>
    <v>https://www.youtube.com/user/OxyUTube</v>
  </rv>
  <rv s="1">
    <v>Cenovus Energy</v>
    <v>0</v>
    <v>Cenovus Energy</v>
    <v>9</v>
    <v>6 Avenue SW</v>
    <v/>
    <v>null</v>
    <v>Calgary</v>
    <v>Cenovus Energy, Cenovus</v>
    <v>77450293-93e4-11eb-b4a6-27899be4e45d</v>
    <v>Cenovus Energy Inc., Cenovus Energy US LLC., Cenovus Inc.</v>
    <v>Cenovus Energy</v>
    <v>Public</v>
    <v>Canada</v>
    <v>CA</v>
    <v>24.11.2019</v>
    <v>investor.relations@cenovus.com, privacy@cenovus.com, media.relations@cenovus.com</v>
    <v>6000</v>
    <v>Refined Petroleum Products</v>
    <v>Cenovus Energy Inc. (pronounced se-nō-vus) is a Canadian integrated oil and natural gas company headquartered in Calgary, Alberta. Cenovus was formed in 2009 when Encana Corporation split into two distinct companies, with Cenovus becoming focused on oil sands assets.</v>
    <v>https://www.facebook.com/Cenovus/</v>
    <v>Oil Pipeline Transportation, Petroleum Refining Services, Crude Oil Extraction, Resource Development Strategy, Offshore Oil Operations, Conventional Oil Production, Natural Gas Liquids, Natural Gas Exploration, Oil Sands Production, Refined Petroleum Products, Oilfield Waste Management, Thermal Oil Recovery, Energy Marketing Services, Environmental Risk Management, Energy Technology Innovation</v>
    <v>Cenovus Energy is a Canadian-based integrated energy company headquartered in Calgary, with operations in Canada, the United States, and the Asia Pacific region. The company operates oil sands projects in northern Alberta, thermal and conventional crude oil and natural gas projects across Western Canada, crude oil production offshore Newfoundland and Labrador, and natural Gas and liquids production offshore China and Indonesia. CenovUS Energy's downstream operations include upgrading, refining, and marketing operations in both Canada and the United United States. The Fuels segment of Cenveus Energy's business includes the production of asphalt, ethanol, and transportation fuels. The upstream segment includes conventional oil and gas, oil sands and heavy oil production, and offshore operations. Cienovus is committed to maximizing value by sustainably developing its assets in a safe, innovative, and cost-efficient manner, integrating environmental, social, and governance considerations into its business plans.</v>
    <v>139401, 891601, 171105, 598201, 139801</v>
    <v>Well Servicing (Oil &amp; Gas), Engineers, Plumbing - Industrial (incl Process Piping / Petro-Chemical), Fuel Dealer (Liquid Fuel - Cardlock), Field Welders (Oil &amp; Gas)</v>
    <v>https://www.instagram.com/cenovusenergy/</v>
    <v>null</v>
    <v>0610</v>
    <v>Extraction of crude petroleum</v>
    <v>51.047182100000001</v>
    <v>https://www.linkedin.com/company/cenovus-energy</v>
    <v>-114.06602434749168</v>
    <v>Resources &amp; Energy</v>
    <v>06.1</v>
    <v>Extraction of crude petroleum</v>
    <v>211120</v>
    <v>Crude Petroleum Extraction</v>
    <v/>
    <v/>
    <v>1320</v>
    <v>11</v>
    <v>+14037667600, +12819455900, +17805737321, +14037667711, +14037667751, +18777662066, +18774588080, +18777606766, +17805596200, +17097484232, +14037662000</v>
    <v>T2P 0M5</v>
    <v>local.community@cenovus.com</v>
    <v>+14037667751</v>
    <v>Alberta</v>
    <v>34194333696</v>
    <v>Cenovus Energy Inc. is an integrated energy company headquartered in Calgary.</v>
    <v>EM-EP | Oil &amp; Gas - Exploration &amp; Production</v>
    <v>EM | Extractives &amp; Minerals Processing</v>
    <v>EM.4 | Oil &amp; Gas</v>
    <v>analytics: matomo analytics, miscellaneous: azure edge network, paas: azure, cms: sitecore, programming languages: typescript, web frameworks: microsoft asp.net, javascript libraries: moment.js - 2.27.0, javascript libraries: jquery - 3.5.1, javascript libraries: lodash - 4.17.20, javascript libraries: modernizr, javascript libraries: jquery ui - 1.12.1, widgets: fullcalendar - 3.8.1, miscellaneous: open graph, video players: mediaelement.js - 4.2.16, ui frameworks: zurb foundation, tag managers: google tag manager, javascript libraries: hammer.js - 2.0.8, javascript libraries: jquery, javascript frameworks: backbone.js - 1.4.0, javascript libraries: underscore.js, programming languages: php, analytics: google analytics</v>
    <v>https://twitter.com/cenovus</v>
    <v>14.07.2024</v>
    <v>https://www.cenovus.com/</v>
    <v>cenovus.com</v>
    <v>en</v>
    <v>com</v>
    <v>2009</v>
    <v>https://www.youtube.com/user/cenovusenergy</v>
  </rv>
  <rv s="1">
    <v>Chesapeake Energy</v>
    <v>0</v>
    <v>Chesapeake Energy</v>
    <v>9</v>
    <v>North Western Avenue</v>
    <v/>
    <v>null</v>
    <v>Oklahoma City</v>
    <v>Chesapeake Energy, CHESAPEAKE</v>
    <v>9e18e3f0-93e4-11eb-a746-fdabd18be9c6</v>
    <v>Chesapeake Energy Corporation.</v>
    <v>Chesapeake Energy</v>
    <v>Public</v>
    <v>United States</v>
    <v>US</v>
    <v>24.11.2019</v>
    <v>ir@chk.com, info@chk.com, media@chk.com, contact@chk.com</v>
    <v>1300</v>
    <v>Events And Presentations, SEC Filings, Natural Gas Liquids, Exploration And Production, Natural Gas, Forward Looking Statement, Investor Email Alerts, Quarterly Reports</v>
    <v>Chesapeake Energy Corporation is an American exploration and production company, which is headquartered in Oklahoma City. In 2021, the company produced 463 e3BOE per day, of which 69% was natural gas, 24% was petroleum, and 7% was natural gas liquids. As of December 31, 2021, the company had 1596 e6BOE of estimated proved reserves, of which 69% was natural gas, 23% was petroleum, and 8% was natural gas liquids.</v>
    <v>https://facebook.com/chesapeake</v>
    <v>Onshore Drilling Operations, Natural Gas Production, Natural Gas Liquids, Oil and Gas Extraction, Energy Marketing Services, Energy Asset Management, Oilfield Services Provider, Shale Gas Developer, Hydrocarbon Exploration, Oil and Gas Wells</v>
    <v>Chesapeake Energy Corporation is an American exploration and production company headquartered in Oklahoma City. It operates in the oil and gas industry, with a production capacity of 463 e3BOE per day in 2021. The company primarily produces natural gas, petroleum, and natural gas liquids. As of December 31, 2021, Chesapeake Energy had an estimated total reserves of 1596 e6BOE, with 69% of natural gas and 23% petroleum and 8% natural gas liquid reserves.</v>
    <v>163701, 171501, 552101, 552501, 598202</v>
    <v>Construction - Water / Sewer / Pipeline - Retrofit, Heating / Air Conditioning Equipment Installation / Service - Residential, Gas Station - Full Serve (No Repairs), Gas Station - Self Serve (No Repairs), Fuel Dealer (Liquid Fuel Home Delivery)</v>
    <v>https://www.instagram.com/chesapeake/</v>
    <v>null</v>
    <v>0610</v>
    <v>Extraction of crude petroleum</v>
    <v>35.534538599999998</v>
    <v>https://www.linkedin.com/company/chesapeake-energy</v>
    <v>-97.528858200000002</v>
    <v>Resources &amp; Energy</v>
    <v>06.1</v>
    <v>Extraction of crude petroleum</v>
    <v>211120</v>
    <v>Crude Petroleum Extraction</v>
    <v>211130</v>
    <v>Natural Gas Extraction</v>
    <v>1320</v>
    <v>1</v>
    <v>+14059358870, +14059358878, +18004689716, +18772451427, +14059350003, +14058488000, +14058490004, +16514504064, +18772458007, +18005669306</v>
    <v>73118</v>
    <v>ir@chk.com</v>
    <v>+18772451427</v>
    <v>Oklahoma</v>
    <v>5808999936</v>
    <v>Chesapeake Energy Corporation is an American exploration and production company, which is headquartered in Oklahoma City.</v>
    <v>EM-EP | Oil &amp; Gas - Exploration &amp; Production</v>
    <v>EM | Extractives &amp; Minerals Processing</v>
    <v>EM.4 | Oil &amp; Gas</v>
    <v>cdn: imperva, security: imperva, ssl/tls certificate authorities: digicert</v>
    <v>https://twitter.com/chesapeake</v>
    <v>14.07.2024</v>
    <v>https://www.chk.com/</v>
    <v>chk.com</v>
    <v>en</v>
    <v>com</v>
    <v>1989</v>
    <v>https://www.youtube.com/user/Chesapeake</v>
  </rv>
  <rv s="1">
    <v>Santos</v>
    <v>0</v>
    <v>Santos</v>
    <v>9</v>
    <v>Flinders Street</v>
    <v/>
    <v>null</v>
    <v>Adelaide</v>
    <v>Santos, Supply for Santos, Santos Proudly Australian</v>
    <v>f5839542-93e4-11eb-be3a-7f925cb94351</v>
    <v>Santos Ltd., Santos NA Barossa Pty Ltd., Santos Bangladesh Ltd.</v>
    <v>Santos</v>
    <v>Public</v>
    <v>Australia</v>
    <v>AU</v>
    <v>24.11.2019</v>
    <v>community@santos.com</v>
    <v>2190</v>
    <v>Health And Safety, Oil And Gas Producer, Liquefied Natural Gas Lng, Natural Gas Supply, Gas Supply, Exploration And Production, Natural Gas, Energy Companies, Environmental Sustainability, Energy &amp; Mining</v>
    <v>Santos Ltd. (South Australia Northern Territory Oil Search) is an Australian oil and gas exploration and production company, with its headquarters in Adelaide, South Australia. It owns liquefied natural gas (LNG), pipeline gas, and oil assets. It is the biggest supplier of natural gas in Australia, with its plants in the Cooper Basin in South Australia and South West Queensland supplying the eastern states of Australia. Its operations also extend to the seas off Western Australia and Northern Territory. The company has been criticised by environmentalists and others for its high level of greenhouse gas emissions, its lobbying of political parties, and various incidents causing contamination. Santos provides sponsorship of several arts festivals and bodies, charities, and the University of Adelaide's Australian School of Petroleum.</v>
    <v>https://www.facebook.com/SantosAustraliaLimited/</v>
    <v>Carbon Capture Storage, Oilfield Services, Renewable Energy Projects, Liquefied Natural Gas, Onshore Shale Gas, Hydrocarbon Exporter, Energy Portfolio Management, Natural Gas Production, Energy Solutions Provider, Geothermal Energy Development, Petroleum Operations, Gas Pipeline Operations, Oil and Gas Exploration, Upstream Oil Production, Offshore Drilling Services</v>
    <v>Santos is a global energy company that operates in Australia, Papua New Guinea, Timor-Leste, and the United States. Their goal is to become a leader in the energy transition to low carbon fuels to help the world decarbonize and provide reliable and affordable energy for modern life and human progress. They are committed to supplying critical fuels such as oil and gas, and abating emissions through carbon capture and storage, energy efficiency projects, use of renewables, and high-quality offsets. Santos has a diverse portfolio of high-value, long-life, low-cost oil and natural gas assets, carbon storage resources, and infrastructure. They have a climate transition action plan that will continue to evolve for the global energy transition. Santos was founded in 1954 and has been safely and sustainably developing resources first across Australia and then Asia Pacific.</v>
    <v>552501, 552101, 171101, 171103, 598202</v>
    <v>Gas Station - Self Serve (No Repairs), Gas Station - Full Serve (No Repairs), Plumbing - Residential, Plumbing - Commercial, Fuel Dealer (Liquid Fuel Home Delivery)</v>
    <v>null</v>
    <v>null</v>
    <v>0510, 0620</v>
    <v>Mining of hard coal, Extraction of natural gas</v>
    <v>-34.927164599999998</v>
    <v>https://linkedin.com/company/santos-ltd</v>
    <v>138.5998419</v>
    <v>Resources &amp; Energy</v>
    <v>06.2, 05.1</v>
    <v>Extraction of natural gas, Mining of hard coal</v>
    <v>211130</v>
    <v>Natural Gas Extraction</v>
    <v>211120</v>
    <v>Crude Petroleum Extraction</v>
    <v>1320, 4740, 6216</v>
    <v>19</v>
    <v>+611800267600, +61862187100, +61738383350, +61886490200, +611300096259, +6753212633, +61282078400, +6753225599, +61886490100, +61282078500, +61394154397, +6753225566, +61738383000, +6703311275, +6753212847, +61881165050, +61881165000, +61862187200, +61267929035, +61749788444, +611800761113</v>
    <v>5000</v>
    <v>community@santos.com</v>
    <v>+61881165000</v>
    <v>South Australia</v>
    <v>3660000000</v>
    <v>South Australia Northern Territory Oil Search) is an Australian oil and gas exploration and production company, with its headquarters in Adelaide, South Australia.</v>
    <v>EM-MD | Oil &amp; Gas - Midstream</v>
    <v>EM | Extractives &amp; Minerals Processing</v>
    <v>EM.4 | Oil &amp; Gas</v>
    <v>ssl/tls certificate authorities: aws certificate manager, paas: amazon web services, advertising: sizmek, reverse proxies: nginx, font scripts: hoefler&amp;co, databases: mysql, javascript libraries: jquery migrate - 3.4.0, miscellaneous: open graph, issue trackers: sentry - 7.56.0, wordpress plugins: tablepress, video players: vimeo, cms: wordpress, blogs: wordpress, javascript libraries: lodash - 1.13.6, tag managers: google tag manager, wordpress plugins: the seo framework, javascript frameworks: gsap - 2.1.3, javascript libraries: jquery - 3.6.4, web servers: nginx, programming languages: php, seo: the seo framework, cdn: amazon cloudfront, analytics: google analytics, javascript libraries: flickity</v>
    <v>https://twitter.com/SantosLtd</v>
    <v>14.07.2024</v>
    <v>https://www.santos.com/</v>
    <v>santos.com</v>
    <v>en</v>
    <v>com</v>
    <v>1954</v>
    <v>https://www.youtube.com/user/santosltd</v>
  </rv>
  <rv s="1">
    <v>Aker BP</v>
    <v>0</v>
    <v>Aker BP</v>
    <v>9</v>
    <v>Oksenøyveien</v>
    <v/>
    <v>null</v>
    <v>Bærum</v>
    <v>Aker BP, Aker BP Norway</v>
    <v>3f331bc0-93e5-11eb-8474-3bbe2d07207d</v>
    <v>Aker BP ASA.</v>
    <v>Aker BP</v>
    <v>Public</v>
    <v>Norway</v>
    <v>NO</v>
    <v>24.11.2019</v>
    <v>ir@akerbp.com, post@akerbp.com, privacy@akerbp.com</v>
    <v>2400</v>
    <v>Field Development Planning, Oil And Gas Production, Oil And Gas, Exploration And Production, Oil Companies, Oil &amp; Gas Industries</v>
    <v>Aker BP ASA is a Norwegian oil exploration and development company focusing petroleum resources on the Norwegian Continental Shelf. It is present all over Norway. The headquarters are in Fornebu with additional offices in Trondheim, Stavanger and Harstad. The company employs a staff of more than 2,400.</v>
    <v>https://www.facebook.com/akerbpasa/</v>
    <v>Petroleum Technology Services, Drilling Operations Management, Oilfield Services, Exploration Licensing, Natural Gas Production, Reservoir Management, Subsea Infrastructure, Seismic Data Acquisition, Hydrocarbon Production, Oil and Gas Development, Offshore Installation Services, Energy Resource Extraction, Offshore Oil Exploration, Well Intervention Services</v>
    <v>Aker BP ASA is a Norwegian oil exploration and development company that specializes in exploring and developing petroleum resources on the Norwegian Continental Shelf. With headquarters in Fornebu and additional offices in Trondheim, Stavanger, and Harstad, the company operates throughout Norway and employs over 2,400 staff.</v>
    <v>598202, 552101, 552501, 171103, 171101</v>
    <v>Fuel Dealer (Liquid Fuel Home Delivery), Gas Station - Full Serve (No Repairs), Gas Station - Self Serve (No Repairs), Plumbing - Commercial, Plumbing - Residential</v>
    <v>https://www.instagram.com/akerbp/</v>
    <v>null</v>
    <v>0610</v>
    <v>Extraction of crude petroleum</v>
    <v>59.905042999999999</v>
    <v>https://no.linkedin.com/company/akerbp</v>
    <v>10.625481000000001</v>
    <v>Resources &amp; Energy</v>
    <v>06.1</v>
    <v>Extraction of crude petroleum</v>
    <v>211120</v>
    <v>Crude Petroleum Extraction</v>
    <v/>
    <v/>
    <v>1320</v>
    <v>4</v>
    <v>+4722032024, +442034652684, +442070298691, +4724169297, +442079865704, +37064536771, +4724132186, +4724133606, +442077107623, +4721008502, +4722936472, +4722009356, +442074253016, +4723139076, +4722016187, +4785407784, +390280222242, +442079967109, +4748883302, +4751353000, +4724015080, +4792202528, +33144945605, +442031346669, +4722937212, +442077625902, +442034938464, +442074298530</v>
    <v>1366</v>
    <v>ir@akerbp.com</v>
    <v>+4723139076</v>
    <v>Viken</v>
    <v>12999999488</v>
    <v>Aker BP ASA is a Norwegian oil exploration and development company focusing petroleum resources on the Norwegian Continental Shelf.</v>
    <v>EM-EP | Oil &amp; Gas - Exploration &amp; Production</v>
    <v>EM | Extractives &amp; Minerals Processing</v>
    <v>EM.4 | Oil &amp; Gas</v>
    <v>miscellaneous: rss, translation: polylang, security: recaptcha, miscellaneous: parcel, wordpress plugins: yoast seo - 20.9, cdn: cdnjs, miscellaneous: pwa, miscellaneous: lottiefiles - 5.7.6, security: hsts, analytics: plausible, databases: mysql, javascript libraries: jquery migrate - 3.4.0, miscellaneous: open graph, javascript libraries: polyfill - 2, miscellaneous: swc, cdn: jsdelivr, javascript graphics: chart.js - 3.7.0, javascript libraries: lightbox, wordpress plugins: polylang, video players: vimeo, cms: wordpress, appointment scheduling: addevent, blogs: wordpress, javascript libraries: modernizr - 2.6.2, web servers: apache http server - 2.4.41, seo: yoast seo - 20.9, operating systems: ubuntu, javascript libraries: jquery - 3.6.4, cdn: cloudflare, programming languages: php</v>
    <v>https://twitter.com/akerbpasa</v>
    <v>14.07.2024</v>
    <v>https://www.akerbp.com/</v>
    <v>akerbp.com</v>
    <v>en</v>
    <v>com</v>
    <v>0</v>
    <v>https://www.youtube.com/@akerbpasa30/videos</v>
  </rv>
  <rv s="1">
    <v>CONSOL Energy</v>
    <v>0</v>
    <v>CONSOL Energy</v>
    <v>9</v>
    <v/>
    <v/>
    <v>null</v>
    <v>Pittsburgh</v>
    <v>Consol Energy</v>
    <v>9564a640-93e4-11eb-b4a6-27899be4e45d</v>
    <v>CONSOL Energy INC.</v>
    <v>CONSOL Energy</v>
    <v>Public</v>
    <v>United States</v>
    <v>US</v>
    <v>24.11.2019</v>
    <v>directors@consolenergy.com, media@consolenergy.com</v>
    <v>1692</v>
    <v>Coal Mining, Corporate Governance Documents, Health And Safety, Natural Gas, Energy Companies</v>
    <v>Consol Energy Inc. is an American energy company with interests in coal headquartered in the suburb of Cecil Township, in the Southpointe complex, just outside Pittsburgh, Pennsylvania. In 2017, Consol formed two separate entities: CNX Resources Corporation and CONSOL Energy Inc. While CNX Resources Corp. focuses on natural gas, spin-off Consol Mining Corporation, now Consol Energy Inc. focuses on coal. In 2010, Consol was the leading producer of high-BTU bituminous coal in the United States and the U.S.'s largest underground coal mining company. The company employs more than 1,600 people.</v>
    <v>https://www.facebook.com/ConsolEnergy/</v>
    <v>Environmental Reclamation Services, Shale Gas Extraction, Coal Mining Operations, Natural Gas Production, Natural Gas Liquids, Energy Supply Chain, Resource Extraction Services, Thermal Coal Supplier, Energy Resource Development, Coalbed Methane Production, Mining Services Provider, Fossil Fuel Exploration</v>
    <v>Consol Energy Inc. is a publicly owned energy company based in Canonsburg, Pennsylvania, that specializes in the production and export of high-btu bituminous thermal and crossover metallurgical coal. The company owns and operates some of the most productive longwall mining operations in the Northern Appalachian Basin, with its flagship operation being the Pennsylvania Mining Complex, which produces approximately 28.5 million tons of coal per year. Consol Energy's coal mines are highly technical operating environments that require specialized training, and the company has a strong record of safety and environmental stewardship. Since its establishment in 1860, Consol has grown through expansion of existing operations and the acquisition of other coal mining companies and reserves throughout all of the major coal fields in the United States. The Pittsburgh Coal Company formed after the war, and Consol responded by supplying vital coal energy for transportation and home heating needs.</v>
    <v>171901, 173102, 173101, 552501, 891601</v>
    <v>Solar Energy Contractors (Sales / Service / Installation Only), Electrical Contractors - Commercial (No Industrial), Electrical Contractors - Residential, Gas Station - Self Serve (No Repairs), Engineers</v>
    <v>null</v>
    <v>null</v>
    <v>0510, 0520</v>
    <v>Mining of hard coal, Mining of lignite</v>
    <v>0</v>
    <v>https://www.linkedin.com/company/consol-energy</v>
    <v>0</v>
    <v>Resources &amp; Energy</v>
    <v>05.1, 05.2</v>
    <v>Mining of hard coal, Mining of lignite</v>
    <v>212114</v>
    <v>Surface Coal Mining</v>
    <v>211120</v>
    <v>Crude Petroleum Extraction</v>
    <v>1005, 1016</v>
    <v>2</v>
    <v>+17244168300, +18005448024, +18775815548</v>
    <v>null</v>
    <v>directors@consolenergy.com</v>
    <v>+17244168300</v>
    <v>Pennsylvania</v>
    <v>1021000000</v>
    <v>Consol Energy Inc. is an American energy company with interests in coal headquartered in the suburb of Cecil Township, in the Southpointe complex, just outside Pittsburgh, Pennsylvania.</v>
    <v>EM-CO | Coal Operations</v>
    <v>EM | Extractives &amp; Minerals Processing</v>
    <v>EM.1 | Coal</v>
    <v>analytics: matomo analytics, javascript libraries: jquery ui - 1.13.2, miscellaneous: rss, performance: priority hints, ui frameworks: bootstrap - 3.4.1, font scripts: google font api, security: hsts, reverse proxies: nginx, databases: mysql, seo: yoast seo - 21.3, analytics: facebook pixel - 2.9.134, javascript libraries: jquery - 3.7.0, javascript libraries: modernizr - 2.8.3, miscellaneous: open graph, wordpress plugins: divi - 4.9.11, page builders: divi - 4.9.11, wordpress plugins: yoast seo - 21.3, javascript libraries: core-js - 3.0.0, javascript libraries: jquery migrate - 3.4.1, wordpress themes: divi - 4.9.11, cms: wordpress, blogs: wordpress, javascript libraries: lodash - 1.13.6, video players: mediaelement.js - 4.2.17, tag managers: google tag manager, javascript frameworks: backbone.js - 1.4.1, javascript libraries: underscore.js, web servers: nginx, analytics: google analytics - UA, programming languages: php</v>
    <v>https://twitter.com/consol_energy</v>
    <v>14.07.2024</v>
    <v>https://www.consolenergy.com/</v>
    <v>consolenergy.com</v>
    <v>en</v>
    <v>com</v>
    <v>1864</v>
    <v>null</v>
  </rv>
  <rv s="1">
    <v>Novatek</v>
    <v>0</v>
    <v>Novatek</v>
    <v>9</v>
    <v>Улица Тарасова</v>
    <v/>
    <v>null</v>
    <v>Тарко-Сале</v>
    <v>Novatek, PAO NOVATEK</v>
    <v>90b41682-93e4-11eb-91fb-73d498260b10</v>
    <v>Novatek PJSC, PAO NOVATEK Company</v>
    <v>Novatek</v>
    <v>Public</v>
    <v>Russia</v>
    <v>RU</v>
    <v>23.11.2019</v>
    <v>ir@novatek.ru, security_hotline@novatek.ru, press@novatek.ru</v>
    <v>5997</v>
    <v>Project Implementation, Environmental Conservation, Ecological Monitoring</v>
    <v>Novatek (ПАО «НОВАТЭК», mcx: NVTK, lse: NVTK) is Russia's second-largest natural gas producer (behind Gazprom), and the seventh-largest publicly traded company globally by natural gas production volume. The company was originally known as OAO FIK Novafininvest. Novatek is based in the Yamalo-Nenets Autonomous Region in West Siberia, and maintains a sales office in Moscow. In the 2020 Forbes Global 2000, Novatek was ranked as the 316th-largest public company in the world. The company is not to be confused with Novatek Inc, a US company that produces synthetic diamonds for the oil and gas industry, or Novatek Microelectronics Corp., a supplier of display controller integrated circuits, or Novatek AS, a Norwegian engineering company.</v>
    <v>https://facebook.com/novatek.eng</v>
    <v>Liquefied Natural Gas, Oil Field Services, Natural Gas Production, Gas Condensate Production, Energy Resource Development, Petrochemical Products, Oil &amp; Gas Company, Petroleum Gas Supplier, Hydrocarbon Exploration</v>
    <v>PAO Novatek is a Russian company that specializes in the exploration, production, processing, and marketing of natural gas and liquid hydrocarbons. Its main operating areas are concentrated in the Yamal-Nenets Autonomous Region, the most significant gas-producing region in Russia. The company holds 17.6 billion barrels of oil equivalent (BOE) of SEC proved reserves, with most of its reserves located onshore or can be developed from onshore locations. Novatedk aims to expand its resource base through geological exploration in existing and potential prospective hydrocarbon areas. The production of hydrocarons is carried out at 26 fields, and the company generates revenues primarily from natural gas, stable gas condensate product sales, and sales of other liquid hydrocarbon liquids. NONATEK's main production assets are located in the Far North, a region with rich mineral deposits and a fragile, easily vulnerable nature.</v>
    <v>349501, 509201, 349502, 357001, 349101</v>
    <v>Circuit Board / Electrical Component / Semi-Conductor Manufacturing, Wholesale - Hardware / Plumbing Supplies / Electrical Supplies, Electrical Wiring and Cable Manufacturing, Electrical Products Manufacturing - Not Otherwise Classified, Electronic Equipment Manufacturing (No Computers / Circuit Boards)</v>
    <v>https://instagram.com/pao_novatek</v>
    <v>null</v>
    <v>0610</v>
    <v>Extraction of crude petroleum</v>
    <v>64.912757873535156</v>
    <v>https://linkedin.com/company/oao-novatek</v>
    <v>77.773033142089844</v>
    <v>Resources &amp; Energy</v>
    <v>06.1</v>
    <v>Extraction of crude petroleum</v>
    <v>211120</v>
    <v>Crude Petroleum Extraction</v>
    <v/>
    <v/>
    <v>1320</v>
    <v>12</v>
    <v>+74957212207, +73499724479, +74957306013, +74957212253, +74952323959, +74954886025, +74957306000, +73499724951</v>
    <v>629850</v>
    <v>ir@novatek.ru</v>
    <v>+74957306000</v>
    <v>Yamalo-Nenets Autonomous Okrug</v>
    <v>2112052480</v>
    <v>We generate revenues primarily from natural gas and stable gas condensate product sales and, to a lesser extent, sales of other liquid hydrocarbons.</v>
    <v>EM-EP | Oil &amp; Gas - Exploration &amp; Production</v>
    <v>EM | Extractives &amp; Minerals Processing</v>
    <v>EM.4 | Oil &amp; Gas</v>
    <v>javascript libraries: axios, javascript libraries: slick, security: recaptcha, security: hsts, reverse proxies: nginx, javascript libraries: jquery - 3.5.1, miscellaneous: open graph, analytics: yandex.metrika, javascript graphics: chart.js, web servers: nginx, programming languages: php, javascript graphics: d3 - 5.16.0</v>
    <v>https://twitter.com/novatek_</v>
    <v>13.07.2024</v>
    <v>https://www.novatek.ru/</v>
    <v>novatek.ru</v>
    <v>en</v>
    <v>ru</v>
    <v>1994</v>
    <v>https://www.youtube.com/c/NOVATEKgas</v>
  </rv>
  <rv s="1">
    <v>Genel Energy</v>
    <v>0</v>
    <v>Genel Energy</v>
    <v>9</v>
    <v>Broadway</v>
    <v/>
    <v>null</v>
    <v>London</v>
    <v>Genel Energy, Genel Energy's</v>
    <v>f4f44d92-93e4-11eb-9937-4fab995bf8ff</v>
    <v>Genel Energy plc., Genel Energy UK Services Limited</v>
    <v>Genel Energy</v>
    <v>Public</v>
    <v>United Kingdom</v>
    <v>GB</v>
    <v>25.02.2020</v>
    <v>info@genelenergy.com</v>
    <v>190</v>
    <v>Environmental Management, Health And Safety, Oil Products, Pipeline Management, Oil Drilling, Natural Resources, Exploration Drilling, Oil &amp; Gas Industries</v>
    <v>Genel Energy plc is an oil company with a registered office in Jersey and field office in Turkey. The company is listed at the London Stock Exchange. It has its exploration and production operations in Northern Iraq with plans to expand its activities into other Middle East and North African countries. The company owns rights in six production sharing contracts, including interests in the Taq Taq, Tawke, and Chia Surkh fields. Genel Energy was created in 2011 as a result of the reverse acquisition of Turkish Genel Enerji by Tony Hayward-led investment company Vallares. Vallares was set up by Tony Hayward, financier Nat Rothschild and banker Julian Metherell. Genel Enerji was controlled by Mehmet Emin Karamehmet through Çukurova Group (56%) and Mehmet Sepil's family (44%). In 2009, Genel Enerji planned to merge with Heritage Oil; the deal subsequently collapsed.</v>
    <v>https://www.facebook.com/GenelEnergy/</v>
    <v>Natural Resource Exploration, Hydrocarbon Reservoir Management, Oil &amp; Gas Licensing, Energy Portfolio Management, Petroleum Extraction Operations, Hydrocarbon Production, Oil Production Enhancement, Crude Oil Sales, Onshore Drilling Activities, Oil Exploration Services, Energy Sector Investment, Energy Asset Management, Production Sharing Contracts</v>
    <v>Genel Energy is a socially responsible oil producer listed on the London Stock Exchange. It is one of the largest independent hydrocarbon producers in London, with a strong asset portfolio that positions the company well for a future of fewer and better natural resources projects. Genel Energy operates low-cost and low-carbon production from the Sarta, Taq Taq, and Tawke licenses in the Kurdistan Region of Iraq. This financial resilience allows for investment in growth and the payment of a material and sustainable dividend, even at a low oil price. The company is also actively pursuing growth opportunities.</v>
    <v>598202, 173102, 171501, 552101, 552501</v>
    <v>Fuel Dealer (Liquid Fuel Home Delivery), Electrical Contractors - Commercial (No Industrial), Heating / Air Conditioning Equipment Installation / Service - Residential, Gas Station - Full Serve (No Repairs), Gas Station - Self Serve (No Repairs)</v>
    <v>https://www.instagram.com/genelenergyplc/</v>
    <v>null</v>
    <v>0610</v>
    <v>Extraction of crude petroleum</v>
    <v>51.499746000000002</v>
    <v>https://www.linkedin.com/company/genel-energy-plc</v>
    <v>-0.13352710000000001</v>
    <v>Resources &amp; Energy</v>
    <v>06.1</v>
    <v>Extraction of crude petroleum</v>
    <v>211120</v>
    <v>Crude Petroleum Extraction</v>
    <v/>
    <v/>
    <v>1320</v>
    <v>3</v>
    <v>+441534630080, +442076595100, +442076595110</v>
    <v>SW1H 0BH</v>
    <v>info@genelenergy.com</v>
    <v>+442076595110</v>
    <v>England</v>
    <v>334900000</v>
    <v>Genel Energy plc is an oil company with a registered office in Jersey and field office in Turkey.</v>
    <v>EM-EP | Oil &amp; Gas - Exploration &amp; Production</v>
    <v>EM | Extractives &amp; Minerals Processing</v>
    <v>EM.4 | Oil &amp; Gas</v>
    <v>performance: autoptimize, javascript libraries: core-js, seo: yoast seo, javascript libraries: lazysizes, video players: youtube, databases: mysql, paas: flywheel, miscellaneous: open graph, javascript libraries: scrollreveal, javascript frameworks: gsap, cms: wordpress, blogs: wordpress, wordpress plugins: yoast seo, programming languages: php, performance: lazysizes, wordpress plugins: autoptimize, hosting: flywheel, analytics: google analytics</v>
    <v>https://twitter.com/genelenergyplc</v>
    <v>01.06.2024</v>
    <v>https://www.genelenergy.com/</v>
    <v>genelenergy.com</v>
    <v>en</v>
    <v>com</v>
    <v>2011</v>
    <v>null</v>
  </rv>
  <rv s="1">
    <v>JAPEX</v>
    <v>0</v>
    <v>JAPEX</v>
    <v>9</v>
    <v/>
    <v/>
    <v>null</v>
    <v>Tokyo</v>
    <v>JAPEX, JAPEX Group, JAPEX 石油資源開発株式会社</v>
    <v>b1272012-93e4-11eb-b5f6-816dd10ac7b0</v>
    <v>Japan Petroleum Exploration Company Limited, JAPEX COMPANY, Japex Offshore Ltd.</v>
    <v>JAPEX</v>
    <v>Public</v>
    <v>Japan</v>
    <v>JP</v>
    <v>23.11.2019</v>
    <v/>
    <v>1782</v>
    <v>Oil And Natural Gas, Liquefied Natural Gas Lng, Enhanced Oil Recovery, Oil And Gas</v>
    <v>Japan Petroleum Exploration Company Limited (JAPEX) (石油資源開発株式会社) is a hydrocarbon exploration, production, and transportation company. JAPEX explores and produces crude oil, natural gas, and liquefied natural gas reserves worldwide. JAPEX has proven reserves of 272 million barrels in Japan and the rest of the world. Aside from operations in Hokkaido, Akita, Yamagata and Niigata in Japan, JAPEX has major operations in Canada, Indonesia and Libya. Although currently a private company, the Government of Japan owns a 34% stake in JAPEX.</v>
    <v>null</v>
    <v>Geothermal Energy Production, Natural Gas Processing, Oil Field Services, Oil and Gas Production, Natural Gas Liquids, Crude Oil Exporting, Energy Resource Development, Petroleum Reserves Development, Hydrocarbon Exploration, Offshore Drilling Services</v>
    <v>Japan Petroleum Exploration Co., Ltd. (Japexc is a Japanese company that operates in the oil and gas exploration, development, and production (E&amp;P) business, as well as infrastructure and utility business, including domestic natural gas supply and renewable energy. The company was founded in 1955 and has been contributing to the stable energy supply in Japan for over half a century. JAPEX aims to achieve growth as a comprehensive energy company and contribute to the realization of a carbon-neutral society by creating environmentally friendly businesses that contribute to sustainable growth and enhance corporate value. The E&amp;P business includes oil and natural gas exploration and production, gas and LNG supply, and electric power. JapEX has significant experience and technical capabilities in the industry and has discovered several oil and LPG fields in Japan and abroad.</v>
    <v>552501, 552101, 641403, 598202, 599101</v>
    <v>Gas Station - Self Serve (No Repairs), Gas Station - Full Serve (No Repairs), Operations Consultants, Fuel Dealer (Liquid Fuel Home Delivery), Retail - Convenience / Variety / Tobacco Store</v>
    <v>null</v>
    <v>null</v>
    <v>0610</v>
    <v>Extraction of crude petroleum</v>
    <v>0</v>
    <v>null</v>
    <v>0</v>
    <v>Resources &amp; Energy</v>
    <v>06.1</v>
    <v>Extraction of crude petroleum</v>
    <v>211120</v>
    <v>Crude Petroleum Extraction</v>
    <v/>
    <v/>
    <v>1320</v>
    <v>7</v>
    <v>+81362687001, +81362687000, +622125199938, +81144512205, +17133349800, +81244269846, +81258311401, +6568086050, +97143344248, +81188669511, +81432759311, +81222240731</v>
    <v>null</v>
    <v>null</v>
    <v>+81222240731</v>
    <v>Tokyo</v>
    <v>2109506048</v>
    <v>Japan Petroleum Exploration Company Limited (JAPEX) (石油資源開発株式会社) is a hydrocarbon exploration, production, and transportation company.</v>
    <v>EM-MD | Oil &amp; Gas - Midstream</v>
    <v>EM | Extractives &amp; Minerals Processing</v>
    <v>EM.4 | Oil &amp; Gas</v>
    <v>miscellaneous: rss, cdn: unpkg, javascript libraries: swiper, cdn: jquery cdn, javascript libraries: jquery - 3.5.1, miscellaneous: open graph, web servers: apache http server, tag managers: google tag manager, javascript graphics: chart.js, analytics: google analytics</v>
    <v>null</v>
    <v>08.05.2024</v>
    <v>https://www.japex.co.jp/</v>
    <v>japex.co.jp</v>
    <v>en</v>
    <v>co.jp</v>
    <v>1955</v>
    <v>null</v>
  </rv>
  <rv s="1">
    <v>Funding Circle</v>
    <v>0</v>
    <v>Funding Circle</v>
    <v>9</v>
    <v/>
    <v/>
    <v>null</v>
    <v>London</v>
    <v>Funding Circle, Funding Circle USA, Funding Circle UK, Funding Circle US</v>
    <v>3198232b-93e5-11eb-a33a-a3dfba582839</v>
    <v>Funding Circle Limited, Funding Circle Holdings plc.</v>
    <v>Funding Circle</v>
    <v>Public</v>
    <v>United States</v>
    <v>US</v>
    <v>24.11.2019</v>
    <v>contactus@fundingcircle.com, press@fundingcircle.com</v>
    <v>1000</v>
    <v>Fixed-rate Loans, Unsecured Business Loans, Small Business Loan, Apply For A Business Loan, Financial Services, Small Business Finances, Business Loans, Institutional Investor, Credit Scoring, Investment Funding</v>
    <v>Funding Circle is a commercial lender. Originally it was peer-to-peer lending marketplace that allows the public to lend money directly to small and medium-sized businesses. Through this exchange businesses access lower costs of financing than they would get at a bank and the public are able to become lenders and in doing so make a return on their capital. It closed its lending option to "retail investors" between 2020 and 2022, and then announced, in March 2022, that it had made the closure permanent. As of March 2022, Funding Circle had facilitated over £13.7 billion in loans to small and medium-sized firms. The company is listed on the London Stock Exchange.</v>
    <v>https://www.facebook.com/FundingCircleUK/</v>
    <v>Commercial Lending, Credit Assessment Services, Loan Servicing, Peer-to-peer Lending, Business Credit Marketplace, Loan Investment Platform, Debt Consolidation Services, Financial Technology Services, Small Business Financing</v>
    <v>Funding Circle is a commercial lender that operates as a peer-to-peer lending marketplace, enabling the public to lend money directly to small and medium-sized businesses. This exchange provides businesses with lower financing costs compared to traditional banks, while also allowing individuals to become lenders and earn a return on their capital. The company closed its lending option to retail investors between 2020 and 2022, and in March 2022, it made the closure permanent. As of March 2022 alone, Funding Circle has facilitated over £13.7 billion in loans to small businesses. The London Stock Exchange listed the company.</v>
    <v>614001, 399101, 641501, 529101, 615001</v>
    <v>Finance Companies (Personal Credit Institutions), Building Owner - Multiple Occupancy - Mixed-Use Commercial, Financial Planners / Advisors, Building Owner - Multiple Occupancy - Retail (Not Enclosed Mall), Investment Institutions</v>
    <v>https://instagram.com/fundingcircleuk</v>
    <v>null</v>
    <v>6499, 6411, 6492</v>
    <v>Other financial service activities, except insurance and pension funding activities, n.e.c., Central banking, Other credit granting</v>
    <v>0</v>
    <v>https://www.linkedin.com/company/funding-circle</v>
    <v>0</v>
    <v>Finance &amp; Insurance</v>
    <v>64.99, 64.11, 64.92</v>
    <v>Other financial service activities, except insurance and pension funding n.e.c., Central banking, Other credit granting</v>
    <v>522299</v>
    <v>International, Secondary Market, and All Other Nondepository Credit Intermediation</v>
    <v>522291</v>
    <v>Consumer Lending</v>
    <v>8017, 8810</v>
    <v>4</v>
    <v>+18553855356, +33176440460, +493031192058, +442038301325, +448000482467, +442074019111, +442036672208, +18778887836, +447522237268, +18666797966, +447989876136, +493031198631</v>
    <v>40741</v>
    <v>loanquestions@fundingcircle.com</v>
    <v>+448000482467</v>
    <v>Kentucky</v>
    <v>171670592</v>
    <v>As of March 2022, Funding Circle had facilitated over £13.7 billion in loans to small and medium-sized firms.</v>
    <v>FN-CF | Consumer Finance</v>
    <v>FN | Financials</v>
    <v>FN.2 | Corporate &amp; Retail Banking</v>
    <v>analytics: hotjar, advertising: linkedin ads, issue trackers: honeybadger, miscellaneous: webpack, analytics: facebook pixel - 2.9.133, paas: amazon web services, miscellaneous: pwa, cart abandonment: optimonk, miscellaneous: module federation, analytics: amplitude, personalisation: optimizely, surveys: hotjar incoming feedback, cdn: amazon s3, retargeting: optimonk, a/b testing: optimizely, javascript libraries: polyfill - 2, cdn: jsdelivr, security: imperva, javascript libraries: core-js - 3.0.0, cdn: imperva, programming languages: webassembly, analytics: linkedin insight tag, analytics: quantcast measure, tag managers: google tag manager, advertising: microsoft advertising, ssl/tls certificate authorities: sectigo, javascript libraries: preact, analytics: google analytics - UA, cdn: amazon cloudfront</v>
    <v>https://twitter.com/FundingCircleUS</v>
    <v>13.08.2024</v>
    <v>https://www.fundingcircle.com/</v>
    <v>fundingcircle.com</v>
    <v>en</v>
    <v>com</v>
    <v>2010</v>
    <v>https://www.youtube.com/c/fundingcircle</v>
  </rv>
  <rv s="1">
    <v>On running</v>
    <v>0</v>
    <v>On running</v>
    <v>9</v>
    <v/>
    <v/>
    <v>null</v>
    <v>Zurich</v>
    <v>On running, On Cloud</v>
    <v>f40d21f8-93e4-11eb-b997-8dd98d09cf25</v>
    <v>On company</v>
    <v>On running</v>
    <v>Private</v>
    <v>Switzerland</v>
    <v>CH</v>
    <v>24.11.2019</v>
    <v/>
    <v>1158</v>
    <v>Running Clothes, Premium Footwear, Outdoor Apparel, Sporting Wear, Running Shoes, Sports Shoes, Running Accessories, Trail Running Shoes</v>
    <v>On, sometimes referred to as On Running is an athletic shoe and performance sportswear company originating in Switzerland that designs and markets sports clothing and running shoes. As of 2019 the company held 40% of the running shoe market in Switzerland and 10% in Germany. As of mid year 2020, On sports footwear was reported to be available in 6,000 retailers in 55 countries worldwide with the United States being its biggest single market. According to market research firm NPD, On owns 6.6% of the performance running shoe category in the United States.</v>
    <v>https://www.facebook.com/onrunning/</v>
    <v>Sportswear Retail Services, Footwear Research and Development, Sports Footwear Production, Athletic Apparel Manufacturing, Performance Sportswear, Sustainable Shoe Technology, Performance Running Shoes, Running Gear Retail, Professional Athletic Sponsorships, Running Accessories Supply, Cloudtec Cushioning Innovation, Trail Running Equipment</v>
    <v>On is a Swiss athletic shoe and performance sportswear company that specializes in designing and marketing sports clothing and running shoes. As of 2019, the company held 40% of the running shoe market in Switzerland and 10% in Germany. On's sports footwear is available in 6,000 retailers across 55 countries, with the United States being its largest market. According to market research firm NPD, On owns 6.6% of a performance running shoe category in the United State.</v>
    <v>505101, 569101, 593201, 319301, 569401</v>
    <v>Wholesale - Shoes / Boots, Retail - Shoes / Boots, Retail - Sporting Goods (No Firearms / Ammunition), Footwear Manufacturing, Retail - Clothing (Women's, no Children's)</v>
    <v>https://www.instagram.com/on_running/</v>
    <v>null</v>
    <v>4771, 4782, 4791, 4799</v>
    <v>Retail sale of clothing, footwear and leather articles in specialized stores, Retail sale via stalls and markets of textiles, clothing and footwear, Retail sale via mail order houses or via Internet, Other retail sale not in stores, stalls or markets</v>
    <v>0</v>
    <v>https://www.linkedin.com/company/on-ag</v>
    <v>0</v>
    <v>Apparel, Accessories &amp; Footwear</v>
    <v>47.99, 47.91, 47.82, 47.71, 47.72</v>
    <v>Other retail sale not in stores, stalls or markets, Retail sale via mail order houses or via Internet, Retail sale via stalls and markets of textiles, clothing and footwear, Retail sale of clothing in specialised stores, Retail sale of footwear and leather goods in specialised stores</v>
    <v>458210</v>
    <v>Shoe Retailers</v>
    <v/>
    <v/>
    <v>7380, 8006, 8008, 8013, 8017, 8018, 8047</v>
    <v>11</v>
    <v>+12504336717, +442038325100, +442038718534</v>
    <v>null</v>
    <v>null</v>
    <v>+12504336717</v>
    <v>Zurich</v>
    <v>784179712</v>
    <v>On, sometimes referred to as On Running is an athletic shoe and performance sportswear company originating in Switzerland that designs and markets sports clothing and running shoes.</v>
    <v>CG-AA | Apparel, Accessories &amp; Footwear</v>
    <v>CG | Consumer Goods</v>
    <v>CG.1 | Apparel &amp; Textiles</v>
    <v>analytics: hotjar, cdn: unpkg, miscellaneous: webpack, javascript frameworks: nuxt.js, javascript frameworks: vue.js, rum: web-vitals, personalisation: sailthru, email: sailthru, rum: cloudflare browser insights, cms: contentful, referral marketing: friendbuy, analytics: google analytics - GA4, security: hsts, marketing automation: sailthru, miscellaneous: module federation, cookie compliance: onetrust, web servers: nuxt.js, programming languages: node.js, marketing automation: rockerbox, static site generator: nuxt.js, analytics: cloudflare browser insights, web frameworks: nuxt.js, affiliate programs: skimlinks, cdn: cloudflare, javascript libraries: web-vitals, security: cloudflare bot management, javascript libraries: core-js - 3.19.0</v>
    <v>https://twitter.com/on_running</v>
    <v>13.08.2024</v>
    <v>https://on-running.com/</v>
    <v>on-running.com</v>
    <v>en</v>
    <v>com</v>
    <v>2010</v>
    <v>https://www.youtube.com/On-Running</v>
  </rv>
  <rv s="1">
    <v>Altair Engineering</v>
    <v>0</v>
    <v>Altair Engineering</v>
    <v>9</v>
    <v/>
    <v/>
    <v>null</v>
    <v>Troy</v>
    <v>Altair Engineering, ALTAIR ENGINEERING FRANCE, Altair Engineering Canada</v>
    <v>35a9b3c3-93e5-11eb-8474-3bbe2d07207d</v>
    <v>Altair Engineering S.A., Altair Engineering Inc., ALTAIR ENGINEERING ISRAEL LTD., Altair Product Design Inc., ALTAIR TRANSPORTATION LLC., Altair Software Inc.</v>
    <v>Altair Engineering</v>
    <v>Public</v>
    <v>United States</v>
    <v>US</v>
    <v>24.11.2019</v>
    <v>legal@altair.com, privacy@altair.com, socialmedia@altair.com, webmaster@altair.com</v>
    <v>2800</v>
    <v>Artificial Intelligence, Data Science, Data, Analytics &amp; Ai, High Performance Computing Hpc, Enterprise Computing, Computational Science, Data Transformation, Internet Of Things, Data &amp; Analytics, Software Architecture, Software Development</v>
    <v>Altair Engineering Inc. is an American multinational information technology company headquartered in Troy, Michigan. It provides software and cloud solutions for simulation, IoT, high performance computing (HPC), data analytics, and artificial intelligence (AI). Altair Engineering is the creator of the HyperWorks CAE software product, among numerous other software packages and suites. The company was founded in 1985 and went public in 2017. It is traded on the Nasdaq stock exchange under the stock ticker symbol ALTR.</v>
    <v>https://www.facebook.com/altairengineering/</v>
    <v>Machine Learning Platforms, Cloud Computing Solutions, Engineering Data Analysis, High-performance Computing Systems, Data Analytics Tools, CAE Software Solutions, Enterprise Computing Software, Product Lifecycle Management, 3D Design Technology, Business Intelligence Software, Simulation-driven Innovation, Iot Integration Services, Product Design Services, Engineering Simulation Software, Artificial Intelligence Applications</v>
    <v>Altair Engineering Inc. is an American multinational information technology company based in Troy, Michigan. They specialize in providing software and cloud solutions for simulation, IoT, high performance computing (Hpc), data analytics, and artificial intelligence (AI). Altair Engineering is known for creating the HyperWorks CAE software product, along with other software packages and suites. The company was founded in 1985 and went public in 2017. It is traded on the Nasdaq stock exchange under the stock ticker symbol ALTR.</v>
    <v>891802, 740810, 740808, 641411, 740701</v>
    <v>Software Developers (Custom), Software Implementation Integration, Cloud Computing, Information Technology Consultants, Data Processing Centres / Server Farms</v>
    <v>https://www.instagram.com/altairengineering/</v>
    <v>null</v>
    <v>6201</v>
    <v>Computer programming activities</v>
    <v>0</v>
    <v>https://www.linkedin.com/company/altair-engineering</v>
    <v>0</v>
    <v>IT&amp;C Services</v>
    <v>62.01</v>
    <v>Computer programming activities</v>
    <v>541511</v>
    <v>Custom Computer Programming Services</v>
    <v>541715</v>
    <v>Research and Development in the Physical, Engineering, and Life Sciences (except Nanotechnology and Biotechnology)</v>
    <v>8810</v>
    <v>89</v>
    <v>+914048504423, +972765670590, +34936338145, +61398665557, +97145232424, +34910810080, +33534368760, +60327427890, +862087085656, +27218311500, +33698657811, +4989379952400, +914449014050, +302310473311, +14087355922, +19492210930, +918066294500, +46317882700, +12485261920, +14254817476, +14143321855, +861085715016, +17048889982, +33476905045, +827040509200, +862981024828, +390119007711, +886227316662, +14164476463, +12486142400, +551138840414, +81345639182, +4922157777850, +49761470940, +441926468600, +27211409234, +14097716124, +33141330990, +46464602800, +862161171666, +302310839992, +525556586808, +302105325822, +441614393340</v>
    <v>null</v>
    <v>webmaster@altair.com</v>
    <v>+19492210930</v>
    <v>New York</v>
    <v>532200000</v>
    <v>Altair Engineering Inc. is an American multinational information technology company headquartered in Troy, Michigan.</v>
    <v>IF-EN | Engineering &amp; Construction Services</v>
    <v>IF | Infrastructure</v>
    <v>IF.2 | Infrastructure</v>
    <v>javascript libraries: owl carousel, javascript libraries: jquery - 3.6.3, miscellaneous: azure edge network, advertising: linkedin ads, ssl/tls certificate authorities: digicert, javascript libraries: lazysizes, paas: amazon web services, security: hsts, miscellaneous: http/3, javascript libraries: jquery migrate - 3.4.0, javascript libraries: jquery ui - 1.12.1, cdn: amazon s3, video players: wistia, miscellaneous: open graph, javascript libraries: fancybox - 3.5.7, tag managers: google tag manager, cookie compliance: usercentrics, javascript libraries: hammer.js - 2.0.8, cdn: cloudflare, performance: lazysizes, analytics: google analytics</v>
    <v>https://twitter.com/altair_inc</v>
    <v>13.08.2024</v>
    <v>https://www.altair.com/</v>
    <v>altair.com</v>
    <v>en</v>
    <v>com</v>
    <v>1985</v>
    <v>https://www.youtube.com/@AltairHowTo</v>
  </rv>
  <rv s="1">
    <v>Squarespace</v>
    <v>0</v>
    <v>Squarespace</v>
    <v>9</v>
    <v>Varick Street</v>
    <v/>
    <v>https://play.google.com/store/apps/details?id=com.squarespace.android.squarespaceapp</v>
    <v>New York</v>
    <v>Squarespace</v>
    <v>26035ac7-93e5-11eb-90d2-e3355a7e800b</v>
    <v>Squarespace Inc., Squarespace UK Limited</v>
    <v>Squarespace</v>
    <v>Public</v>
    <v>United States</v>
    <v>US</v>
    <v>23.11.2019</v>
    <v>arbitration-opt-out@squarespace.com, legal@squarespace.com, privacy@squarespace.com</v>
    <v>1800</v>
    <v>Creator Tools, Email Campaigns, Website Planning, Unlimited Web Hosting, Site Examples, Website Templates, Email Marketing Tools, E-mail Marketing, Content Management System, Seo Tools, Starting An Online Store, Custom Online Stores</v>
    <v>Squarespace, Inc. is an American website building and hosting company which is based in New York City, USA. It provides software as a service for website building and hosting, and allows users to use pre-built website templates and drag-and-drop elements to create and modify webpages. In 2004, Anthony Casalena founded Squarespace as a blog hosting service while attending the University of Maryland, College Park. He was its only employee until 2006 when it reached $1 million in revenue. The company grew from 30 employees in 2010 to 550 by 2015. By 2014, it raised a total of $78.5 million in venture capital; added e-commerce tools, domain name services, and analytics; and replaced its coding backend with drag-and-drop features. It began trading on the New York Stock Exchange on May 19, 2021. According to W3Techs, Squarespace is used by 1.9% of the top 10 million websites.</v>
    <v>null</v>
    <v>Online Marketing Services, Integrated Website Builder, Search Engine Optimization, Website Templates, Digital Content Creation, Website Analytics Tools, Branding Tools, Domain Registration, Professional Email Services, Website Design Tools, Content Management System, E-commerce Solutions, Web Hosting Services, Online Store Builder</v>
    <v>Squarespace is a company that offers an all-in-one solution for creating customizable websites and online stores. They provide a drag-and-drop website builder that allows users to start with a flexible designer template or build their own, which can be customized to fit their style and professional needs. Squarespace offers everything needed to run an ecommerce business, from payments and checkout to shipping and fulfillment. They also provide SEO tools and social media integrations to maximize reach and branded email campaigns for effortless communication. The company believes that great design should be available to everyone and is relentless in their pursuit of great design in everything they do.</v>
    <v>399101, 663301, 663101, 651101, 529101</v>
    <v>Building Owner - Multiple Occupancy - Mixed-Use Commercial, Building Owner - Multiple Occupancy - Warehouse / Wholesale, Building Owner - Residential - One or Two Family Dwellings (Not Townhouse), Building Owner - Multiple Occupancy - Office, Building Owner - Multiple Occupancy - Retail (Not Enclosed Mall)</v>
    <v>null</v>
    <v>https://itunes.apple.com/us/app/squarespace/id1361797894?mt=8</v>
    <v>6201</v>
    <v>Computer programming activities</v>
    <v>40.728993299999999</v>
    <v>https://www.linkedin.com/company/squarespace</v>
    <v>-74.005437099999995</v>
    <v>Advertising &amp; Marketing</v>
    <v>62.01</v>
    <v>Computer programming activities</v>
    <v>541511</v>
    <v>Custom Computer Programming Services</v>
    <v/>
    <v/>
    <v>8810</v>
    <v>5</v>
    <v/>
    <v>10014</v>
    <v>arbitration-opt-out@squarespace.com</v>
    <v>null</v>
    <v>New York</v>
    <v>867000000</v>
    <v>Squarespace, Inc. is an American website building and hosting company which is based in New York City, USA.</v>
    <v>TC-SI | Software &amp; IT Services</v>
    <v>TC | Technology &amp; Communications</v>
    <v>TC.1 | Technology</v>
    <v>cdn: fastly, payment processors: paypal, widgets: twitter, website builders: squarespace, analytics: facebook custom audiences, web frameworks: ruby on rails, maps: google maps, performance: priority hints, cms: squarespace, paas: atlassian statuspage, miscellaneous: webpack, issue trackers: sentry, ssl/tls certificate authorities: digicert, ecommerce: squarespace commerce, javascript frameworks: react, programming languages: ruby, saas: zendesk, font scripts: google font api, security: hsts, javascript libraries: jquery - 3.5.1, video players: youtube, ecommerce: squarespace commerce - 7, miscellaneous: module federation, javascript libraries: yui - 2.8.0r4, cms: zendesk, widgets: facebook, retargeting: facebook custom audiences, cms: squarespace - 7, miscellaneous: open graph, captchas: recaptcha, javascript frameworks: yui - 2.8.0r4, advertising networks: appnexus, analytics: ahrefs, seo tool: facebook friendly, live chat: zendesk, javascript libraries: lightbox, analytics: linkedin insight tag, seo: ahrefs, ecommerce: cart functionality, tag managers: google tag manager, analytics: facebook analytics, retargeting: facebook, javascript frameworks: jquery - 3.5.1, analytics: chartbeat, advertising: microsoft advertising, javascript libraries: core-js - 2.6.11, javascript frameworks: lightbox, seo tool: twitter friendly, cookie compliance: trustarc, cdn: cloudflare, advertising: twitter ads, javascript libraries: polyfill, analytics: google analytics, programming languages: java</v>
    <v>https://twitter.com/squarespace</v>
    <v>13.08.2024</v>
    <v>https://www.squarespace.com/</v>
    <v>squarespace.com</v>
    <v>en</v>
    <v>squarespace.com</v>
    <v>2003</v>
    <v>null</v>
  </rv>
  <rv s="1">
    <v>Robinhood</v>
    <v>0</v>
    <v>Robinhood</v>
    <v>9</v>
    <v>Willow Road</v>
    <v/>
    <v>null</v>
    <v>Menlo Park</v>
    <v>Robinhood, Robinhood Markets, Robinhood Financial</v>
    <v>c5757d50-93e4-11eb-b4a6-27899be4e45d</v>
    <v>Robinhood Markets Inc., Robinhood Financial LLC., Robinhood U.K. Ltd., Robinhood Credit Inc., Robinhood Europe U.A.B.</v>
    <v>Robinhood</v>
    <v>Public</v>
    <v>United States</v>
    <v>US</v>
    <v>24.11.2019</v>
    <v>licensing@robinhood.com, press@robinhood.com, privacy@robinhood.com</v>
    <v>2300</v>
    <v>Trading Strategy, Margin Lending, Financial Services, Stocks Trading, Cash Balance, Cryptocurrency Wallets, Exchange Traded Funds, Investment Apps, Broker Dealers, Cryptocurrency</v>
    <v>Robinhood Markets, Inc. is an American financial services company headquartered in Menlo Park, California, that facilitates commission-free trades of stocks, exchange-traded funds and cryptocurrencies via a mobile app introduced in March 2015. Robinhood is a FINRA-regulated broker-dealer, registered with the U.S. Securities and Exchange Commission, and is a member of the Securities Investor Protection Corporation. The company's revenue comes from three main sources: interest earned on customers' cash balances, selling order information to high-frequency traders (a practice for which the SEC opened an investigation into the company in September 2020) and margin lending. , Robinhood had 22.8 million funded accounts and 15.9 million monthly active users. In April 2022, Robinhood rolled out a cryptocurrency wallet to more than 2 million users.</v>
    <v>https://facebook.com/robinhoodapp</v>
    <v>IPO Access Platform, Fractional Shares Trading, Securities Brokerage, Stock Trading Platform, Investment Education Resources, Exchange-traded Funds, Mobile Investment App, Financial Services, Stock Market Access, Cryptocurrency Exchange, Options Trading Service, Cash Management Accounts, Commission-free Trading</v>
    <v>Robinhood Markets, Inc. is an American financial services company based in Menlo Park, California. It operates as a FINRA-regulated broker-dealer and is registered with the U.S. Securities and Exchange Commission. Robinhood facilitates commission-free trades of stocks, exchange-traded funds, cryptocurrencies, and individual retirement accounts through a mobile app. The company generates revenue through interest earned on customers' cash balances, selling order information to high-frequency traders, and margin lending. As of September 2020, Robinhood had 22.8 million funded accounts and 15.9 million monthly active users. In April 2022, the company introduced a cryptocurrency wallet to over 2 million users.</v>
    <v>641501, 399101, 529101, 740802, 641201</v>
    <v>Financial Planners / Advisors, Building Owner - Multiple Occupancy - Mixed-Use Commercial, Building Owner - Multiple Occupancy - Retail (Not Enclosed Mall), Bookkeeping Services, Insurance Agents / Brokers / Adjusters</v>
    <v>https://www.instagram.com/robinhoodapp/</v>
    <v>null</v>
    <v>6630, 6619</v>
    <v>Fund management activities, Other activities auxiliary to financial service activities</v>
    <v>37.45250708333333</v>
    <v>https://www.linkedin.com/company/robinhood</v>
    <v>-122.16715733333334</v>
    <v>Finance &amp; Insurance</v>
    <v>66.3, 66.19</v>
    <v>Fund management activities, Other activities auxiliary to financial services, except insurance and pension funding</v>
    <v>523940</v>
    <v>Portfolio Management and Investment Advice</v>
    <v/>
    <v/>
    <v>8742</v>
    <v>6</v>
    <v/>
    <v>94025</v>
    <v>privacy@robinhood.com</v>
    <v>null</v>
    <v>California</v>
    <v>1360000000</v>
    <v>Robinhood Markets, Inc. is an American financial services company headquartered in Menlo Park, California, that facilitates commission-free trades of stocks, exchange-traded funds and cryptocurrencies via a mobile app introduced in March 2015.</v>
    <v>FN-IB | Investment Banking &amp; Brokerage</v>
    <v>FN | Financials</v>
    <v>FN.1 | Capital Markets</v>
    <v>javascript libraries: lodash, ssl/tls certificate authorities: aws certificate manager, javascript libraries: core-js, static site generator: next.js, miscellaneous: webpack, security: recaptcha, issue trackers: sentry, javascript frameworks: emotion, paas: amazon web services, javascript frameworks: react, security: hsts, miscellaneous: module federation, development: emotion, miscellaneous: open graph, reverse proxies: envoy, programming languages: node.js, web servers: next.js, web frameworks: next.js, javascript frameworks: next.js, cdn: amazon cloudfront</v>
    <v>https://twitter.com/RobinhoodApp</v>
    <v>12.08.2024</v>
    <v>https://www.robinhood.com/</v>
    <v>robinhood.com</v>
    <v>en</v>
    <v>com</v>
    <v>2013</v>
    <v>https://www.youtube.com/channel/UCY55VHsy1umgvR35gl5bmUw</v>
  </rv>
  <rv s="1">
    <v>Sonder Holdings Inc.</v>
    <v>0</v>
    <v>Sonder Holdings Inc.</v>
    <v>9</v>
    <v>15th Street</v>
    <v/>
    <v>https://play.google.com/store/apps/details?id=com.sonder.mahalo&amp;referrer=utm_source%3Dsondercom</v>
    <v>San Francisco</v>
    <v/>
    <v>f8b4b0f3-93e4-11eb-a736-0f5b20ecb2f1</v>
    <v>Sonder Holdings Inc., Sonder Corp., Sonder Technology B.V., Sonder Technology Inc., Sonder Hospitality USA Inc.</v>
    <v>Sonder Holdings Inc.</v>
    <v>Private</v>
    <v>United States</v>
    <v>US</v>
    <v>24.11.2019</v>
    <v>optout@sonder.com, sales@sonder.com, legal@sonder.com, inquiries@sonder.com, copyright@sonder.com, reservations@sonder.com, privacy@sonder.com</v>
    <v>1300</v>
    <v>Apartments &amp; Hotels, Two Bedroom Apartment, Short Term Rental, Housekeeping Services, Studio Apartments, Queen Rooms, Furnished Apartment, Real Estate, Accommodation Options, Places to Stay, Bathroom Amenities</v>
    <v>Sonder Holdings Inc. manages short-term rentals, such as apartment hotels, in North America, Europe, and Dubai. It was founded in Montreal, Canada in 2014 and since 2016 has been based in San Francisco, California. Sonder manages over 6,300 units in over 35 cities in 10 countries and has served over 1 million guests. It is the largest host on Airbnb. Although it competes with Airbnb, Sonder leases and manages its own rentals. It targets travelers who prefer larger accommodations than a hotel room but want a more predictable experience than renting from an amateur host. Guests use a mobile app to check in and get customer support. The company outsources maintenance and housekeeping services.</v>
    <v>https://www.facebook.com/SonderStays/</v>
    <v>Short-term Rentals, 24/7 Guest Support, Tech-powered Accommodations, Furnished Apartments, Travel Accommodation, Digital Hospitality Platform, Boutique Hotel Amenities, Self-service Check-in, Extended Stay Suites, Hospitality Services</v>
    <v>Sonder Holdings Inc. is a company that manages short-term rentals, including apartment hotels, in North America, Europe, and Dubai. Founded in Montreal, Canada in 2014 and based in San Francisco, California since 2016, Sonder manages over 9,000 units in more than 40 cities across 10 countries. It has served over 1 million guests and is the largest host on Airbnb. Sonder leases and manages its own rentals, providing travelers with larger accommodations and a more predictable experience compared to renting from amateur hosts. Guests can check in through a mobile app and receive customer support, and the company also outsources maintenance and housekeeping services.</v>
    <v>701101, 705401, 705101, 705301, 706101</v>
    <v>Hotels, Bed &amp; Breakfast Tourist Home, Motels - With Restaurant or Liquor License (Not Seasonal), Motels - No Restaurant, No Liquor License (Not Seasonal), Motels - With Restaurant or Liquor License (Seasonal)</v>
    <v>https://www.instagram.com/sonderstays/</v>
    <v>https://itunes.apple.com/app/apple-store/id1422914567?pt=119113931&amp;ct=sondercom&amp;mt=8</v>
    <v>6810</v>
    <v>Real estate activities with own or leased property</v>
    <v>37.767244599999998</v>
    <v>https://linkedin.com/company/sonder-inc</v>
    <v>-122.4021723</v>
    <v>Accommodation &amp; Food Services</v>
    <v>68.1, 68.2</v>
    <v>Buying and selling of own real estate, Rental and operating of own or leased real estate</v>
    <v>531110</v>
    <v>Lessors of Residential Buildings and Dwellings</v>
    <v/>
    <v/>
    <v>9015</v>
    <v>248</v>
    <v>+16173000956</v>
    <v>94103</v>
    <v>privacy@sonder.com</v>
    <v>+16173000956</v>
    <v>California</v>
    <v>537400000</v>
    <v>Sonder Holdings Inc. manages short-term rentals, such as apartment hotels, in North America, Europe, and Dubai.</v>
    <v>SV-HL | Hotels &amp; Lodging</v>
    <v>SV | Services</v>
    <v>SV.2 | Hospitality &amp; Recreation</v>
    <v>payment processors: paypal, javascript libraries: lodash, javascript libraries: core-js, static site generator: next.js, web frameworks: ruby on rails, maps: google maps, javascript libraries: swiper, miscellaneous: webpack, issue trackers: sentry, javascript frameworks: react, programming languages: ruby, miscellaneous: pwa, rum: cloudflare browser insights, customer data platform: segment - 4.1.0, security: hsts, rum: datadog, cdn: cloudinary, miscellaneous: module federation, web frameworks: next.js - 12.3.0, customer data platform: segment, javascript libraries: lodash - 4.17.21, web servers: next.js - 12.3.0, miscellaneous: open graph, reverse proxies: envoy, programming languages: node.js, analytics: datadog, analytics: cloudflare browser insights, web servers: next.js, web frameworks: next.js, javascript frameworks: next.js, cdn: cloudflare, digital asset management: cloudinary, javascript frameworks: next.js - 12.3.0, static site generator: next.js - 12.3.0</v>
    <v>https://twitter.com/sonderstays</v>
    <v>12.08.2024</v>
    <v>https://www.sonder.com/</v>
    <v>sonder.com</v>
    <v>fr</v>
    <v>com</v>
    <v>2014</v>
    <v>null</v>
  </rv>
  <rv s="1">
    <v>Getty Images</v>
    <v>0</v>
    <v>Getty Images</v>
    <v>9</v>
    <v>North 34th Street</v>
    <v/>
    <v>https://play.google.com/store/apps/details?id=com.gettyimages.gettyimages</v>
    <v>Seattle</v>
    <v>Getty Images, Getty Images International UC, Getty, Getty Images Enterprise Solutions</v>
    <v>903e2331-93e4-11eb-91fb-73d498260b10</v>
    <v>Getty Images Holdings Inc.</v>
    <v>Getty Images</v>
    <v>Private</v>
    <v>United States</v>
    <v>US</v>
    <v>17.04.2020</v>
    <v/>
    <v>1600</v>
    <v>Video And Music, Api &amp; Integration, Stock Photos, Digital Asset Management, Creative Videos, Photography Services, Editorial Photography, Music Tracks, Photo Illustration</v>
    <v>Getty Images Holdings, Inc. is an American-British visual media company and is a supplier of stock images , editorial photography, video and music for businesses, marketing and creative professionals. The company provides a range of services, including the licensing of digital content, rights-managed and royalty-free images, as well as creative services and production services for customers around the world.</v>
    <v>https://www.facebook.com/gettyimages/</v>
    <v>Music Licensing, Editorial Images, Online Media Marketplace, Archival Content, Image Licensing, Digital Media Services, Custom Media Solutions, Rights-managed Images, Video Production, Stock Photography, Media Distribution, Stock Footage, Multimedia Products, Royalty-free Images</v>
    <v>Getty Images Holdings, Inc. is an American-British visual media company that specializes in supplying stock images, editorial photography, video, and music for businesses and consumers. With a library of over 477 million assets, it serves three main markets: creative professionals in advertising and graphic design, the media industry (print and online publishing), and corporate departments (in-house design, marketing, and communication). The company has distribution offices worldwide and relies on the internet for distribution, with over 2.3 billion searches annually on its sites. Getty Images has digitized the collections of older photo agencies and archives, enabling online distribution. It operates a large commercial website where clients can search and browse for images, purchase usage rights, and download images. The company also offers custom photo services for corporate clients. Image prices vary based on resolution and type of rights.</v>
    <v>571103, 740801, 729601, 729501, 729201</v>
    <v>Retail - Gifts &amp; Decorative Items, Business Services - Not Otherwise Classified, Beauty Parlours / Barber Shops (Hairstyling / Manicures / Pedicures Only, No Estheticians), Photography Developing / Printing Services, Photographers' Studios (Incl Away from Premises)</v>
    <v>https://www.instagram.com/gettyimages/</v>
    <v>https://itunes.apple.com/us/app/getty-images/id376812381?mt=8</v>
    <v>7420</v>
    <v>Photographic activities</v>
    <v>47.649972300000002</v>
    <v>https://linkedin.com/company/getty-images</v>
    <v>-122.35064476313744</v>
    <v>Other Consumer Services</v>
    <v>74.2</v>
    <v>Photographic activities</v>
    <v>541922</v>
    <v>Commercial Photography</v>
    <v>541921</v>
    <v>Photography Studios, Portrait</v>
    <v>4361</v>
    <v>20</v>
    <v>+12123386063, +12158972453, +12043042354, +12156397194, +12147648930, +12147692990, +12157143263, +12069255623, +12149820887, +12159010840, +12154529615, +12134240641, +14242548770, +12157129604, +12146516290, +12149809619, +12069255000, +12086233684, +12147505167, +12099867192, +12153813527, +12039536981, +12155095248, +12156014567, +12127929960</v>
    <v>98103</v>
    <v>20privacy@gettyimages.com</v>
    <v>+14242548770</v>
    <v>Washington</v>
    <v>404025408</v>
    <v>Trouvez le visuel libre de droits parfait pour votre prochain projet. Accédez à la meilleure banque d’images au monde : photos créatives, vidéos, illustrations et vectoriels.</v>
    <v>TC-IM | Internet Media &amp; Services</v>
    <v>TC | Technology &amp; Communications</v>
    <v>TC.2 | Internet Media &amp; Services</v>
    <v>javascript libraries: jquery - 2.2.4, wordpress plugins: wpbakery, ssl/tls certificate authorities: aws certificate manager, ui frameworks: bootstrap - 4.0.0, javascript frameworks: angularjs - 1.4.14, analytics: facebook custom audiences, web frameworks: ruby on rails, documentation tools: demandbase, javascript libraries: underscore.js - 1.13.1, miscellaneous: webpack, javascript libraries: loadable-components, retargeting: wpml - \1, javascript libraries: jquery - 3.3.2, web servers: nginx - 1.15.8, advertising: demandbase, javascript frameworks: jquery - 3.3.2, paas: amazon web services, seo tool: yoast seo premium - 17.9, javascript frameworks: react, miscellaneous: revslider - 6.5.3, programming languages: ruby, ui frameworks: animate.css, reverse proxy: nginx - 1.15.8, web frameworks: animate.css, wordpress plugins: yoast seo - 18.0, javascript frameworks: jquery migrate - 3.3.2, font scripts: google font api, security: hsts, web servers: nginx - 1.22.0, blogging platforms: wordpress, databases: mysql, miscellaneous: module federation, javascript frameworks: sweetalert, analytics: facebook pixel - 2.9.134, javascript frameworks: moment.js, page builders: wpbakery, widgets: facebook, retargeting: facebook custom audiences, seo tool: yoast seo - 18.0, seo tool: wpml - \1, affiliate programs: impact, javascript frameworks: underscore.js - 1.13.1, javascript libraries: sweetalert, font scripts: font awesome, web frameworks: bootstrap - 4.0.0, paas: demandbase, web servers: apache, javascript libraries: core-js - 3.0.0, seo tool: facebook friendly, javascript libraries: lightbox, wordpress plugins: revslider - 6.5.3, reverse proxies: nginx - 1.22.0, analytics: linkedin insight tag, cms: wordpress, ecommerce: cart functionality, tag managers: google tag manager, javascript libraries: jquery, widgets: owl carousel, retargeting: facebook, javascript libraries: jquery migrate - 3.3.2, javascript frameworks: lightbox, seo tool: twitter friendly, marketing automation: eloqua, programming languages: php, javascript libraries: moment.js, cdn: amazon cloudfront, javascript frameworks: jquery, analytics: google analytics</v>
    <v>https://twitter.com/gettyimages</v>
    <v>12.08.2024</v>
    <v>https://www.gettyimages.com/</v>
    <v>gettyimages.com</v>
    <v>en</v>
    <v>com</v>
    <v>1995</v>
    <v>null</v>
  </rv>
  <rv s="1">
    <v>Coinbase</v>
    <v>0</v>
    <v>Coinbase</v>
    <v>9</v>
    <v/>
    <v/>
    <v>https://play.google.com/store/apps/details?id=com.coinbase.android</v>
    <v>San Francisco</v>
    <v>Coinbase, Coinbase Global, Coinbase Germany</v>
    <v>47a854a1-93e5-11eb-be3a-7f925cb94351</v>
    <v>Coinbase Global Inc, Coinbase Inc., Coinbase Ireland Ltd.</v>
    <v>Coinbase</v>
    <v>Public</v>
    <v>United States</v>
    <v>US</v>
    <v>24.11.2019</v>
    <v>no-reply@coinbase.com</v>
    <v>4510</v>
    <v>Earn Crypto, Earn Interest, Blockchain, Crypto Tools, Cryptocurrency Exchange, Bitcoin, Crypto Basics, Digital Currency, Cryptocurrency, Cryptocurrency Prices</v>
    <v>Coinbase Global, Inc., branded Coinbase, is an American publicly traded company that operates a cryptocurrency exchange platform. Coinbase is a distributed company; all employees operate via remote work and the company lacks a physical headquarters. It is the largest cryptocurrency exchange in the United States by trading volume. The company was founded in 2012 by Brian Armstrong and Fred Ehrsam. In May 2020, Coinbase announced it would shut its San Francisco, California headquarters and change operations to remote-first, part of a wave of several major tech companies closing headquarters in San Francisco in the wake of the COVID-19 pandemic.</v>
    <v>https://www.facebook.com/Coinbase/</v>
    <v>Fiat Currency Support, Crypto Staking, Trade Execution Services, Digital Wallet Services, USD Coin Services, Asset Trading Platform, API for Developers, Crypto Custody Services, Digital Currency Storage, Cryptocurrency Transaction Services, Cryptocurrency Brokerage, Cryptocurrency Investment, Blockchain Analytics, Merchant Payment Solutions</v>
    <v>Coinbase is a cryptocurrency exchange platform that allows users to buy, sell, transfer, and store various cryptocurrencies, including Bitcoin, Ethereum, and Dogecoin. The platform offers powerful analytical tools and real-time order books to enhance the trading experience. Users can store their crypto in their personal crypto wallet and explore decentralized finance (DeFi), buy and sell NFTs, and more. Coinbase Prime is a popular choice for sophisticated investors and institutions looking to invest in digital assets. The company also offers a wallet builder to help users build and manage their own crypto assets. Additionally, users can earn rewards by holding USDC and earning up to 6% yield on some of their staking assets.</v>
    <v>399101, 641403, 623001, 641401, 487101</v>
    <v>Building Owner - Multiple Occupancy - Mixed-Use Commercial, Operations Consultants, Commodity Brokers / Dealers, Management Consultants, Freight Brokers</v>
    <v>https://www.instagram.com/coinbase/</v>
    <v>https://apps.apple.com/us/app/coinbase-buy-sell-bitcoin/id886427730</v>
    <v>6499, 6612</v>
    <v>Other financial service activities, except insurance and pension funding activities, n.e.c., Security and commodity contracts brokerage</v>
    <v>0</v>
    <v>https://www.linkedin.com/company/coinbase</v>
    <v>0</v>
    <v>Finance &amp; Insurance</v>
    <v>66.12, 64.99</v>
    <v>Security and commodity contracts brokerage, Other financial service activities, except insurance and pension funding n.e.c.</v>
    <v>523160</v>
    <v>Commodity Contracts Intermediation</v>
    <v/>
    <v/>
    <v>8742</v>
    <v>3</v>
    <v>+13027770200, +18889087930</v>
    <v>null</v>
    <v>no-reply@coinbase.com</v>
    <v>+13027770200</v>
    <v>California</v>
    <v>3190000128</v>
    <v>Coinbase Global, Inc., branded Coinbase, is an American publicly traded company that operates a cryptocurrency exchange platform.</v>
    <v>FN-EX | Security &amp; Commodity Exchanges</v>
    <v>FN | Financials</v>
    <v>FN.1 | Capital Markets</v>
    <v>payment processors: paypal, advertising: linkedin ads, development: styled-components, miscellaneous: webpack, security: recaptcha, javascript frameworks: angularjs, paas: amazon web services, javascript frameworks: react, miscellaneous: pwa, cms: contentful, security: hsts, miscellaneous: plaid, miscellaneous: module federation, authentication: onfido, javascript frameworks: styled-components, cdn: amazon s3, miscellaneous: open graph, seo tool: facebook friendly, javascript frameworks: react - 61262, programming languages: node.js, paas: heroku, web servers: next.js, tag managers: google tag manager, security: onfido, web frameworks: next.js, payment processors: plaid, seo tool: twitter friendly, cdn: cloudflare, security: cloudflare bot management, analytics: google analytics</v>
    <v>https://twitter.com/coinbase</v>
    <v>12.08.2024</v>
    <v>https://www.coinbase.com/</v>
    <v>coinbase.com</v>
    <v>en</v>
    <v>com</v>
    <v>2012</v>
    <v>null</v>
  </rv>
  <rv s="1">
    <v>iRobot</v>
    <v>0</v>
    <v>iRobot</v>
    <v>9</v>
    <v>Crosby Drive</v>
    <v/>
    <v>null</v>
    <v>Bedford</v>
    <v>IRobot</v>
    <v>32a9e146-93e5-11eb-97db-273ba5953680</v>
    <v>iRobot Corporation.</v>
    <v>iRobot</v>
    <v>Public</v>
    <v>United States</v>
    <v>US</v>
    <v>26.04.2020</v>
    <v/>
    <v>1254</v>
    <v>Cleaning Systems, Vacuum Cleaning, Cleaning Devices, Artificial Intelligence, Robotic Accessories, Robot Vacuum, Robotics Education, Vacuum Cleaner Accessories, Mop Accessories</v>
    <v>IRobot Corporation is an American technology company that designs and builds consumer robots. It was founded in 1990 by three members of MIT's Artificial Intelligence Lab, who designed robots for space exploration and military defense. The company's products include a range of autonomous home vacuum cleaners (Roomba), floor moppers (Braava), and other autonomous cleaning devices. On August 5, 2022, Amazon announced that it plans to acquire iRobot in a deal worth US$1.7billion. The deal is currently subject to federal approval from the FTC. This was not immediately forthcoming; in September 2022, the FTC requested more data from both companies, amid concerns about Amazon's market power and the privacy implications of it gaining information about consumer floorplans.</v>
    <v>https://www.facebook.com/irobot/</v>
    <v>Consumer Electronics Robotics, Robotic Mopping Devices, Advanced Cleaning Robots, Autonomous Vacuum Robots, Robotics Technology Innovation, Robotic Floor Care, Connected Robots Services, Robotic Mapping Technology, Robotics Software Solutions, Intelligent Navigation Robots, Home Robotics Manufacturer</v>
    <v>iRobot is a company that specializes in the production of robot vacuums and mops for cleaning homes. They offer a wide selection of products, including robot vacs and mop cleaners, and provide curated kits to help customers choose the right robot for their needs. iRobot also offers a home app to help users find the right robotic vacuum for their home and a maintenance program to keep their robots running smoothly. The company's products are designed to clean a variety of surfaces, including hardwood floors, carpets, tiles, ceramic tiles, glass, and wood. iROBOT's Roomba i5 and i5+ self-contained robot vac cleaners are among their best-selling products.</v>
    <v>769101, 641411, 739401, 739402, 357301</v>
    <v>Repair Shops - Household Electronics / Appliances, Information Technology Consultants, Housekeeping Service (Residential), Janitorial Service (Commercial), Appliance Manufacturing - Household (Small - e.g. Blenders / Toasters)</v>
    <v>https://www.instagram.com/irobot/</v>
    <v>null</v>
    <v>2750</v>
    <v>Manufacture of domestic appliances</v>
    <v>42.504469799999995</v>
    <v>https://www.linkedin.com/company/irobot</v>
    <v>-71.243117900000001</v>
    <v>Electronics &amp; Appliances</v>
    <v>27.51, 27.52</v>
    <v>Manufacture of electric domestic appliances, Manufacture of non-electric domestic appliances</v>
    <v>335210</v>
    <v>Small Electrical Appliance Manufacturing</v>
    <v/>
    <v/>
    <v>3179</v>
    <v>3</v>
    <v>+16179458751, +17814303000, +18002224444, +18005529963, +18667476268</v>
    <v>01730</v>
    <v>myaccessibility@irobot.com</v>
    <v>+16179458751</v>
    <v>Massachusetts</v>
    <v>1180000000</v>
    <v>IRobot Corporation is an American technology company that designs and builds consumer robots.</v>
    <v>CG-MR | Multiline and Specialty Retailers &amp; Distributors</v>
    <v>CG | Consumer Goods</v>
    <v>CG.3 | Consumer Goods Retail</v>
    <v>javascript libraries: lodash, javascript libraries: core-js, browser fingerprinting: threatmetrix, security: threatmetrix, ecommerce: salesforce commerce cloud, security: recaptcha, ssl/tls certificate authorities: digicert, payment processors: affirm, security: hsts, payment processors: braintree, crm: salesforce, rum: datadog, video players: youtube, segmentation: salesforce interaction studio, javascript libraries: jquery ui, personalisation: salesforce interaction studio, analytics: datadog, ecommerce: cart functionality, tag managers: google tag manager, buy now pay later: affirm, javascript libraries: jquery, reviews: powerreviews, cookie compliance: trustarc, cdn: cloudflare, authentication: sap customer data cloud sign-in</v>
    <v>https://twitter.com/iRobot</v>
    <v>12.08.2024</v>
    <v>http://www.irobot.com/</v>
    <v>irobot.com</v>
    <v>en</v>
    <v>com</v>
    <v>1990</v>
    <v>https://www.youtube.com/user/irobot</v>
  </rv>
  <rv s="1">
    <v>Paysafe</v>
    <v>0</v>
    <v>Paysafe</v>
    <v>9</v>
    <v>Gresham Street</v>
    <v/>
    <v>null</v>
    <v>London</v>
    <v>Paysafe, Paysafe Group, Meritus Payment Solutions</v>
    <v>971c8f70-93e4-11eb-9937-4fab995bf8ff</v>
    <v>Paysafe Inc., Paysafe Direct LLC., Paysafe Prepaid Services Limited, Paysafe Payment Solutions Limited, Paysafe Payment Asia PTE. Ltd., Paysafe Limited</v>
    <v>Paysafe</v>
    <v>Public</v>
    <v>United Kingdom</v>
    <v>GB</v>
    <v>24.11.2019</v>
    <v>pr@paysafe.com, technicalsupport@paysafe.com, uk.customerservice@paysafe.com</v>
    <v>3500</v>
    <v>Payment Methods, Payment Solutions, Business Payments, Electronic Money, Online Payment Options, Financial Services, E-commerce Solutions, Prepaid Services</v>
    <v>Paysafe Limited (formerly known as Optimal Payments PLC) is a multinational online payments company. The group offers services both under the Paysafe brand and subsidiary brands that have become part of the group through several mergers and acquisitions, most notably Neteller, Skrill, Paysafecash and paysafecard. Legally domiciled in Bermuda, Paysafe’s corporate headquarters are in the United Kingdom. Various Paysafe group companies hold a number of licences from different national and state regulators including the U.S. Securities and Exchange Commission and the Financial Conduct Authority. The company was listed on the London Stock Exchange and was a constituent of the FTSE 250 Index until it was acquired by a consortium of The Blackstone Group and CVC Capital Partners in December 2017. Paysafe then listed on the New York Stock Exchange on March 31, 2021 (ticker PSFE) following a merger with special purpose acquisition company Foley Trasimene Acquisition Corp II.</v>
    <v>https://www.facebook.com/paysafe/</v>
    <v>Integrated Payment Systems, Digital Wallet Services, E-money Transfer Services, Risk Management Solutions, Merchant Account Services, Prepaid Card Programs, Mobile Commerce Services, Payment Gateway Solutions, Transaction Processing Services, Online Payment Processing</v>
    <v>Paysafe is a prominent payments platform that specializes in serving merchants and consumers in the global entertainment sectors. It offers industry-leading capabilities in payment processing, digital wallet, and online cash solutions to enable seamless transactions between businesses and consumers. Paysafe's integrated platform focuses on mobile-initiated transactions, real-time analytics, and the integration of brick-and-mortar and online payments.</v>
    <v>399101, 740809, 740810, 533202, 891801</v>
    <v>Building Owner - Multiple Occupancy - Mixed-Use Commercial, Technology Customer Support Services (For others), Software Implementation Integration, Vending Machine Operators (Food / Beverage), Software Developers (Pre-Packaged)</v>
    <v>https://www.instagram.com/paysafe/</v>
    <v>null</v>
    <v>6619</v>
    <v>Other activities auxiliary to financial service activities</v>
    <v>0</v>
    <v>https://www.linkedin.com/company/paysafe</v>
    <v>0</v>
    <v>Finance &amp; Insurance</v>
    <v>66.19</v>
    <v>Other activities auxiliary to financial services, except insurance and pension funding</v>
    <v>522320</v>
    <v>Financial Transactions Processing, Reserve, and Clearinghouse Activities</v>
    <v/>
    <v/>
    <v>8810</v>
    <v>13</v>
    <v>+18668268003, +18557192087, +442076088460, +19497881008, +441189285075</v>
    <v>EC2V 7AD</v>
    <v>uk.customerservice@paysafe.com</v>
    <v>+19497881008</v>
    <v>England</v>
    <v>1426000000</v>
    <v>Paysafe Limited (formerly known as Optimal Payments PLC) is a multinational online payments company.</v>
    <v>TC-SI | Software &amp; IT Services</v>
    <v>TC | Technology &amp; Communications</v>
    <v>TC.1 | Technology</v>
    <v>ui frameworks: bootstrap, miscellaneous: popper, javascript libraries: slick, ssl/tls certificate authorities: digicert, ui frameworks: bootstrap - 3.4.1, cdn: akamai, miscellaneous: onetrust, security: hsts, reverse proxies: nginx, javascript libraries: jquery - 3.5.1, miscellaneous: optanon, reverse proxy: nginx, cms: typo3 cms, miscellaneous: open graph, cookie compliance: onetrust, web servers: apache, seo tool: facebook friendly, javascript libraries: lightbox, javascript frameworks: slick, video players: vimeo, tag managers: google tag manager, javascript libraries: jquery, javascript frameworks: jquery - 3.5.1, javascript libraries: jquery migrate - 3.1.0, javascript frameworks: lightbox, security: akamai bot manager, web servers: nginx, programming languages: php, javascript frameworks: jquery migrate - 3.1.0, web frameworks: bootstrap - 3.4.1, programming languages: java</v>
    <v>https://twitter.com/Paysafe</v>
    <v>12.08.2024</v>
    <v>https://www.paysafe.com/de-de/</v>
    <v>paysafe.com</v>
    <v>en</v>
    <v>com</v>
    <v>1998</v>
    <v>https://www.youtube.com/@PaysafeGroup/</v>
  </rv>
  <rv s="1">
    <v>LegalZoom</v>
    <v>0</v>
    <v>LegalZoom</v>
    <v>9</v>
    <v>North Brand Boulevard</v>
    <v/>
    <v>null</v>
    <v>Glendale</v>
    <v>LegalZoom, LegalZoomUK, legalzoom.com</v>
    <v>bb8404b4-93e4-11eb-8859-29e7c34dee35</v>
    <v>LegalZoom.com, Inc., LegalZoom Inc., LEGALZOOM IT WILL BE LIMITED, LegalZoom Legal Services Ltd.</v>
    <v>LegalZoom</v>
    <v>Public</v>
    <v>United States</v>
    <v>US</v>
    <v>08.02.2020</v>
    <v>customercare@legalzoom.com, privacyrequests@legalzoom.com, copyrightagent@legalzoom.com, partnerships@legalzoom.com, support@legalzoom.com, legalnotice@legalzoom.com</v>
    <v>1383</v>
    <v>Legalization Services, Estate Plan, Estate Planning Documents, Living Trusts, Power Of Attorneys, Intellectual Property, Registered Agent Service, Business Protections, Legal Forms &amp; Templates, Attorney Advertising, Get Legal Help</v>
    <v>LegalZoom.com, Inc. is an American online legal technology company that helps its customers create legal documents without necessarily having to hire a lawyer. Available documents include wills and living trusts, business formation documents, copyright registrations, and trademark applications. The company also offers attorney referrals and registered agent services. Cited as a disruption to traditional consumer legal services, the company asserts that this disruption benefits people who otherwise could not hire a lawyer by expanding their access to legal services.</v>
    <v>https://www.facebook.com/LegalZoom/</v>
    <v>Estate Planning Documents, Business Compliance Solutions, Legal Document Services, Legal Subscription Plans, Legal Form Preparation, Incorporation Services, Attorney Consultation Services, Online Legal Assistance, Trademark Registration Services, Intellectual Property Filings</v>
    <v>LegalZoom.com, Inc. is an American online legal technology and services company that was launched in 2001. It provides customers with the ability to create legal documents such as wills, living trusts, business formation documents, copyright registrations, and trademark applications. The company also offers attorney referrals and registered agent services. LegalZoom claims to have disrupted traditional consumer legal services and aims to expand access to legal services for individuals who may not have the opportunity to hire a lawyer.</v>
    <v>811101, 808501, 862002, 641411, 641401</v>
    <v>Lawyers / Barristers / Solicitors, Social / Counselling / Consulting Services, Business Improvement Associations / Chambers of Commerce, Information Technology Consultants, Management Consultants</v>
    <v>https://www.instagram.com/legalzoom/</v>
    <v>null</v>
    <v>6910</v>
    <v>Legal activities</v>
    <v>34.147375199999999</v>
    <v>https://www.linkedin.com/company/legalzoom</v>
    <v>-118.2556855</v>
    <v>Legal</v>
    <v>69.1</v>
    <v>Legal activities</v>
    <v>541110</v>
    <v>Offices of Lawyers</v>
    <v/>
    <v/>
    <v>8820</v>
    <v>39</v>
    <v>+18556920800, +18883818758, +18666791568, +18667382618, +18557871221, +18883790854, +18778188787, +18557871922, +18886781801, +18007730888, +18667730888, +14406281071</v>
    <v>91203</v>
    <v>e-sign@legalzoom.com</v>
    <v>+18007730888</v>
    <v>California</v>
    <v>620000000</v>
    <v>LegalZoom.com, Inc. is an American online legal technology company that helps its customers create legal documents without necessarily having to hire a lawyer.</v>
    <v>SV-PS | Professional &amp; Commercial Services</v>
    <v>SV | Services</v>
    <v>SV.3 | Consumer Services</v>
    <v>miscellaneous: babel, web server extensions: google pagespeed - 1.13.35.2, analytics: tiktok pixel, customer data platform: segment - 4.16.1, miscellaneous: popper, maps: google maps, cms: october cms, ssl/tls certificate authorities: digicert, analytics: quantum metric, cms: drupal - 8, paas: amazon web services, payment processors: stripe, cdn: cdnjs, tag managers: tealium, hosting: drupal multisite, javascript frameworks: angular - 12.2.13, segmentation: tealium audiencestream, miscellaneous: onetrust, font scripts: google font api, security: hsts, javascript libraries: jquery - 3.5.1, miscellaneous: http/3, javascript libraries: day.js, miscellaneous: optanon, analytics: amplitude, reverse proxy: nginx, analytics: microsoft clarity - 0.7.12, personalisation: optimizely, analytics: facebook pixel - 2.9.134, analytics: snowplow analytics, javascript libraries: fancybox - 3.5.2, advertising: reddit ads, analytics: google call conversion tracking, caching: google pagespeed - 1.13.35.2, javascript libraries: lodash - 4.17.21, marketing automation: pardot, a/b testing: optimizely, iaas: snowplow analytics, customer data platform: tealium, cookie compliance: onetrust, page builders: pardot, cdn: jsdelivr, javascript libraries: core-js - 3.0.0, web servers: apache http server, analytics: linkedin insight tag, lead generation: pardot, feature management: launchdarkly, tag managers: google tag manager, advertising: microsoft advertising, web servers: nginx, cdn: cloudflare, advertising: twitter ads, programming languages: php, ui frameworks: bootstrap - 4.6.2, web frameworks: laravel, cdn: amazon cloudfront, analytics: google analytics, performance: google pagespeed - 1.13.35.2</v>
    <v>https://twitter.com/LegalZoom</v>
    <v>12.08.2024</v>
    <v>https://www.legalzoom.com/</v>
    <v>legalzoom.com</v>
    <v>en</v>
    <v>com</v>
    <v>2001</v>
    <v>https://www.youtube.com/LegalZoom/</v>
  </rv>
  <rv s="1">
    <v>Criteo</v>
    <v>0</v>
    <v>Criteo</v>
    <v>9</v>
    <v>Rue Blanche</v>
    <v/>
    <v>null</v>
    <v>Paris</v>
    <v>Criteo, BR - Criteo, RU - Criteo, ES - Criteo</v>
    <v>d162ed04-93e4-11eb-b5f6-816dd10ac7b0</v>
    <v>Criteo S.A.</v>
    <v>Criteo</v>
    <v>Public</v>
    <v>France</v>
    <v>FR</v>
    <v>23.11.2019</v>
    <v>marketingkr@criteo.com, security@criteo.com, dpo@criteo.com</v>
    <v>2700</v>
    <v>Consumer Journey, Behavioral Targeting, Consumer Behavior, Digital Advertisements, Customer Acquisition, Retail Media, Contextual Advertising</v>
    <v>Criteo is an advertising company that provides online display advertisements. The company was founded and is headquartered in Paris, France.</v>
    <v>https://www.facebook.com/GoCriteo/</v>
    <v>Advertising Retargeting Platform, Machine Learning Optimization, Commerce Media Platform, Advertising Audience Segmentation, Customer Acquisition Tools, Real-time Ad Bidding, Demand-side Platform, Performance Marketing Technology, Supply-side Platform, Data-driven Marketing, Cross-device Advertising, Online Personalized Ads, Advertising Analytics Services, Digital Advertising Solutions, Ad Campaign Management</v>
    <v>Criteo is a global technology company that offers a Commerce Media Platform to help marketers and media owners achieve their goals. Their platform provides a connected commerce media environment for the open internet, allowing users to activate and monetize audiences across category-leading retailers and premium brand-safe open internet publishers within a single self-service demand-side platform. The company's solutions enable full-funnel, outcomes-driven advertising, from awareness to conversion and video to retail media. They offer different solutions to meet the unique needs of marketers and publishers, from the world's largest brands to DTC and ecommerce businesses, retailers, and publishers. Criteo's commerce media platform helps everyone win with commerce media, with lower cost per install compared to other channels, and helps achieve customer acquisition and retention objectives with simple yet powerful automated advertising.</v>
    <v>891801, 271001, 891802, 731201, 518001</v>
    <v>Software Developers (Pre-Packaged), Newspaper / Magazine Publishing / Printing, Software Developers (Custom), Advertising Agencies, Wholesale - Newspapers / Periodicals / Books</v>
    <v>null</v>
    <v>null</v>
    <v>7310</v>
    <v>Advertising</v>
    <v>48.878899099999998</v>
    <v>https://www.linkedin.com/company/criteo</v>
    <v>2.3315841000000002</v>
    <v>Advertising &amp; Marketing</v>
    <v>73.11, 73.12</v>
    <v>Advertising agencies, Media representation</v>
    <v>541840</v>
    <v>Media Representatives</v>
    <v/>
    <v/>
    <v>8742</v>
    <v>34</v>
    <v>+33175850939</v>
    <v>75009</v>
    <v>security@criteo.com</v>
    <v>+33175850939</v>
    <v>Ile-de-France</v>
    <v>2000000000</v>
    <v>Criteo is an advertising company that provides online display advertisements.</v>
    <v>TC-SI | Software &amp; IT Services</v>
    <v>TC | Technology &amp; Communications</v>
    <v>TC.1 | Technology</v>
    <v>cdn: fastly, analytics: matomo analytics, miscellaneous: babel, javascript libraries: core-js, advertising: criteo, javascript libraries: core-js - 3.0.1, miscellaneous: rss, ui frameworks: bootstrap, maps: google maps, javascript libraries: fancybox - 3.0.47, miscellaneous: webpack, javascript libraries: slick, seo: yoast seo, paas: pantheon, rum: new relic, wordpress plugins: svg support, cdn: cdnjs, miscellaneous: pwa, font scripts: font awesome - 4.5.0, wordpress plugins: hubspot wordpress plugin - 10.2.5, marketing automation: 6sense, security: hsts, reverse proxies: nginx, javascript graphics: particles.js, javascript libraries: modernizr, databases: mysql, miscellaneous: module federation, seo: yoast seo - 21.3, javascript libraries: jquery - 1.7.1, analytics: site kit - 1.111.0, javascript libraries: select2, analytics: hubspot analytics, cdn: google hosted libraries, miscellaneous: open graph, cdn: sucuri, analytics: quora pixel, cookie compliance: onetrust, wordpress plugins: yoast seo - 21.3, cdn: jsdelivr, wordpress plugins: site kit - 1.111.0, analytics: linkedin insight tag, javascript frameworks: gsap, cms: wordpress, blogs: wordpress, analytics: piwik pro core, security: sucuri, retargeting: criteo, caching: varnish, tag managers: google tag manager, javascript libraries: isotope, javascript libraries: jquery, databases: mariadb, marketing automation: hubspot, web servers: nginx, personalisation: 6sense, cdn: cloudflare, wordpress plugins: yoast seo, programming languages: php, javascript libraries: jquery migrate, font scripts: typekit - 1.21.0, analytics: google analytics</v>
    <v>https://twitter.com/criteo</v>
    <v>12.08.2024</v>
    <v>https://www.criteo.com/</v>
    <v>criteo.com</v>
    <v>en</v>
    <v>com</v>
    <v>2005</v>
    <v>https://www.youtube.com/user/CriteoOfficial</v>
  </rv>
  <rv s="1">
    <v>Shutterstock</v>
    <v>0</v>
    <v>Shutterstock</v>
    <v>9</v>
    <v>5th Avenue</v>
    <v/>
    <v>https://play.google.com/store/apps/details?id=com.shutterstock.consumer&amp;hl=en&amp;referrer=utm_source%3Dsstk.com%2520lohp</v>
    <v>New York</v>
    <v>Shutterstock</v>
    <v>b2aa8bc3-93e4-11eb-8474-3bbe2d07207d</v>
    <v>Shutterstock Inc., Shutterstock Ireland Limited</v>
    <v>Shutterstock</v>
    <v>Public</v>
    <v>United States</v>
    <v>US</v>
    <v>23.11.2019</v>
    <v>support@shutterstock.com, editorial-contributors@shutterstock.com, privacy@shutterstock.com, legal-notices@shutterstock.com</v>
    <v>1328</v>
    <v>Video And Music, Graphics And Illustration, Business Branding, Stock Music, Social Media And Marketing, Sound Effects, Music Tracks</v>
    <v>Shutterstock is an American provider of stock photography, stock footage, stock music, and editing tools; it is headquartered in New York. Founded in 2003 by programmer and photographer Jon Oringer, Shutterstock maintains a library of around 200 million royalty-free stock photos, vector graphics, and illustrations, with around 10 million video clips and music tracks available for licensing. Originally a subscription site only, Shutterstock expanded beyond subscriptions into a la carte pricing in 2008. It has been publicly traded on the New York Stock Exchange since 2012.</v>
    <v>https://www.facebook.com/Shutterstock/</v>
    <v>Stock Video Collections, Stock Footage Library, Stock Photography Provider, Online Media Marketplace, Creative Design Assets, Commercial Photography Content, Editorial Imagery Service, Music Licensing Service, Digital Asset Management, Stock Music Platform, High-resolution Imagery, Stock Image Subscriptions, Royalty-free Content, Video Effects Clips, 3D Models Repository</v>
    <v>Shutterstock is an American company based in New York that specializes in providing stock photography, stock footage, stock music, and editing tools. Founded in 2003 by Jon Oringer, a programmer and photographer, the company offers a vast library of approximately 200 million royalty-free stock photos, vector graphics, and illustrations. It also offers around 10 million video clips and music tracks for licensing. Originally a subscription site, Shutterstock expanded into a la carte pricing in 2008 and has been publicly traded on the New York Stock Exchange since 2012.</v>
    <v>729601, 729401, 729501, 729201, 599701</v>
    <v>Beauty Parlours / Barber Shops (Hairstyling / Manicures / Pedicures Only, No Estheticians), Photography (Aerial), Photography Developing / Printing Services, Photographers' Studios (Incl Away from Premises), Retail - Cameras / Photography Supplies</v>
    <v>https://www.instagram.com/shutterstock/</v>
    <v>https://apps.apple.com/en/app/apple-store/id473347409</v>
    <v>7420</v>
    <v>Photographic activities</v>
    <v>40.748442050000001</v>
    <v>https://www.linkedin.com/company/shutterstock</v>
    <v>-73.985658901607508</v>
    <v>Other Consumer Services</v>
    <v>74.2</v>
    <v>Photographic activities</v>
    <v>541921</v>
    <v>Photography Studios, Portrait</v>
    <v/>
    <v/>
    <v>4361</v>
    <v>2</v>
    <v>+12239558385, +16464194452, +18666633954</v>
    <v>10118</v>
    <v>editorial-contributors@shutterstock.com</v>
    <v>+12239558385</v>
    <v>New York</v>
    <v>828000000</v>
    <v>Shutterstock is an American provider of stock photography, stock footage, stock music, and editing tools</v>
    <v>CG-MR | Multiline and Specialty Retailers &amp; Distributors</v>
    <v>CG | Consumer Goods</v>
    <v>CG.3 | Consumer Goods Retail</v>
    <v>ssl/tls certificate authorities: aws certificate manager, static site generator: next.js, performance: priority hints, miscellaneous: webpack, javascript frameworks: emotion, paas: amazon web services, javascript frameworks: react, rum: new relic, cms: contentful, security: hsts, ui frameworks: mui, miscellaneous: http/3, miscellaneous: module federation, development: emotion, miscellaneous: open graph, programming languages: node.js, ecommerce: cart functionality, web servers: next.js, web frameworks: next.js, javascript frameworks: next.js, marketing automation: eloqua, cdn: amazon cloudfront</v>
    <v>https://twitter.com/Shutterstock</v>
    <v>12.08.2024</v>
    <v>https://www.shutterstock.com/</v>
    <v>shutterstock.com</v>
    <v>en</v>
    <v>com</v>
    <v>2003</v>
    <v>https://www.youtube.com/c/shutterstock</v>
  </rv>
  <rv s="1">
    <v>WeWork</v>
    <v>0</v>
    <v>WeWork</v>
    <v>9</v>
    <v>Broadway</v>
    <v/>
    <v>null</v>
    <v>New York</v>
    <v>WeWork, WeWork Cos, WeWork Friedrichstraße 76</v>
    <v>e73bbad2-93e4-11eb-8859-29e7c34dee35</v>
    <v>WeWork Companies LLC., WeWork Inc., WeWork Companies Inc.</v>
    <v>WeWork</v>
    <v>Private</v>
    <v>United States</v>
    <v>US</v>
    <v>24.11.2019</v>
    <v>help@wework.com, investor@wework.com</v>
    <v>4300</v>
    <v>Private Office Space, Office Space For Rent, Dedicated Desk, Real Estate Portfolio, Private Rooms, Offices Spaces, Real Estate, Furnished Offices, Shared Office, Commercial Real Estate</v>
    <v>WeWork Inc. is a provider of coworking spaces, including physical and virtual shared spaces, headquartered in New York City. As of December 31, 2021, the company operated 44.8 e6ft2 of space, including 19.8 e6ft2 in the United States and Canada, in 756 locations in 38 countries, and had 590,000 members, with a weighted average commitment term of 20 months. The company gained mainstream media attention in 2019 with its failed initial public offering (IPO) of company stock. The Wall Street Journal noted that upon the release of its public prospectus in August 2019, the company was "besieged with criticism over its governance, business model, and ability to turn a profit".</v>
    <v>https://www.facebook.com/wework/</v>
    <v>Workspace Management Services, Workspace Technology Integration, Corporate Coworking Services, Office Space Design, Real Estate Investment Trusts, Business Community Networking, Professional Event Spaces, Virtual Office Offerings, Enterprise Workspace Solutions, On-demand Meeting Rooms, Flexible Workspace Solutions, Shared Office Spaces, Commercial Property Leasing, Private Office Rentals, Coworking Membership Plans</v>
    <v>WeWork is a global workplace provider that offers flexible and cost-effective solutions for the real estate market, including turnkey offices, coworking spaces, business intelligence solutions, and technology. Founded in 2010 in New York City, the company is committed to creating environments where people and companies can come together to do their best work. WeWork provides a range of workspace solutions for teams of all sizes, including private offices, dedicated desks, and move-in ready offices with shared or private amenities. The company is constantly reimagining how the workspace can help everyone from freelancers to Fortune 500 businesses be more motivated, productive, and happy.</v>
    <v>651101, 651102, 651201, 663201, 389101</v>
    <v>Building Owner - Multiple Occupancy - Office, Condominium Corporation - Multiple Occupancy - Office, Building Owner - Single Occupancy - Office, Building Owner - Single Occupancy - Retail, Building Owners Risk Only - Mfg., Industrial or Wholesale: more than 5 tenants</v>
    <v>https://www.instagram.com/wework/</v>
    <v>null</v>
    <v>6810</v>
    <v>Real estate activities with own or leased property</v>
    <v>40.710852000000003</v>
    <v>https://www.linkedin.com/company/wework</v>
    <v>-74.008393139972839</v>
    <v>Real Estate</v>
    <v>68.1, 68.2</v>
    <v>Buying and selling of own real estate, Rental and operating of own or leased real estate</v>
    <v>531120</v>
    <v>Lessors of Nonresidential Buildings (except Miniwarehouses)</v>
    <v/>
    <v/>
    <v>9015</v>
    <v>779</v>
    <v>+493030808409</v>
    <v>10023</v>
    <v>investor@wework.com</v>
    <v>+493030808409</v>
    <v>New York</v>
    <v>3244999936</v>
    <v>WeWork Inc. is a provider of coworking spaces, including physical and virtual shared spaces, headquartered in New York City.</v>
    <v>IF-RS | Real Estate Services</v>
    <v>IF | Infrastructure</v>
    <v>IF.3 | Real Estate</v>
    <v>miscellaneous: babel, ui frameworks: bootstrap - 3.3.6, issue trackers: rollbar - 2.3.1, cdn: imgix, maps: google maps, miscellaneous: webpack, javascript libraries: slick, paas: amazon web services, ui frameworks: animate.css, cdn: cdnjs, web frameworks: animate.css, miscellaneous: onetrust, cache tools: varnish, security: hsts, blogging platforms: wordpress, font scripts: glyphicons, video players: youtube, javascript libraries: glide.js, javascript libraries: modernizr, javascript frameworks: jquery - 2.0, miscellaneous: optanon, databases: mysql, miscellaneous: module federation, reverse proxy: nginx, live chat: drift, customer data platform: segment, issue trackers: bugherd, font scripts: typekit, javascript libraries: select2, javascript frameworks: underscore.js - 0.94, miscellaneous: open graph, digital asset management: imgix, cookie compliance: onetrust, javascript libraries: xregexp, cdn: jsdelivr, font scripts: font awesome, javascript libraries: jquery ui, javascript libraries: core-js - 2.6.12, javascript frameworks: modernizr, seo tool: facebook friendly, javascript libraries: lightbox, javascript frameworks: slick, cms: wordpress, javascript frameworks: jquery ui, caching: varnish, javascript libraries: underscore.js - 0.94, tag managers: google tag manager, seo tool: yoast seo premium - 11.9, javascript libraries: jquery - 2.0, javascript libraries: jquery migrate - 3.1.0, javascript frameworks: select2, javascript frameworks: lightbox, web servers: nginx, cdn: cloudflare, programming languages: php, javascript frameworks: xregexp, javascript frameworks: jquery migrate - 3.1.0, analytics: segment, web frameworks: bootstrap - 3.3.6, cdn: amazon cloudfront, customer data platform: segment - 4.15.3, javascript frameworks: angularjs - 1.8.2, javascript frameworks: tweenmax</v>
    <v>https://twitter.com/wework</v>
    <v>12.08.2024</v>
    <v>https://www.wework.com/</v>
    <v>wework.com</v>
    <v>en</v>
    <v>com</v>
    <v>2008</v>
    <v>https://www.youtube.com/@WeWork</v>
  </rv>
  <rv s="1">
    <v>BigCommerce</v>
    <v>0</v>
    <v>BigCommerce</v>
    <v>9</v>
    <v>Four Points Drive</v>
    <v/>
    <v>null</v>
    <v>Austin</v>
    <v>BigCommerce, Bigcommerce - Austin Hq</v>
    <v>f141cceb-93e4-11eb-b997-8dd98d09cf25</v>
    <v>BigCommerce Inc., BigCommerce Pty. Ltd., BigCommerce Software Ireland Ltd.</v>
    <v>BigCommerce</v>
    <v>Public</v>
    <v>United States</v>
    <v>US</v>
    <v>23.11.2019</v>
    <v>privacy@bigcommerce.com</v>
    <v>1300</v>
    <v>Industry Solutions, Omnichannel Strategy, Customer Acquisition, Digital Marketing &amp; Web Design, Partner Ecosystem, Headless Commerce, Apps And Integrations, Omnichannel Commerce, E-Commerce Services</v>
    <v>BigCommerce is a NASDAQ-listed ecommerce platform that provides software as a service services to retailers. The company’s platform includes online store creation, search engine optimization, hosting, and marketing and security from small to Enterprise sized businesses.</v>
    <v>https://www.facebook.com/Bigcommerce/</v>
    <v>Enterprise Marketplace, Multi-currency Support, Shopping Cart Software, Hosted Ecommerce, B2B Ecommerce Services, SEO Management Tools, Website Design Templates, Cloud-based Ecommerce, Digital Commerce Tools, Cross-channel Commerce, Saas Ecommerce Solutions, Online Payment Processing, Online Store Builder, Ecommerce Platform</v>
    <v>BigCommerce is an ecommerce platform listed on Nasdaq that offers software as a service (SaaS) services to retailers. Their services include online store creation, search engine optimization, hosting, and marketing and security for small to enterprise-sized businesses.</v>
    <v>641403, 641405, 641401, 740809, 641411</v>
    <v>Operations Consultants, Marketing Consultants, Management Consultants, Technology Customer Support Services (For others), Information Technology Consultants</v>
    <v>https://www.instagram.com/bigcommerce/</v>
    <v>null</v>
    <v>6201</v>
    <v>Computer programming activities</v>
    <v>30.405949</v>
    <v>https://www.linkedin.com/company/bigcommerce</v>
    <v>-97.850770900000001</v>
    <v>IT&amp;C Services</v>
    <v>62.01</v>
    <v>Computer programming activities</v>
    <v>541511</v>
    <v>Custom Computer Programming Services</v>
    <v/>
    <v/>
    <v>8810</v>
    <v>81</v>
    <v>+18008523064, +15127587588, +18882489325, +61281881832, +18886998911</v>
    <v>78726</v>
    <v>trustandsafety@bigcommerce.com</v>
    <v>+18882489325</v>
    <v>Texas</v>
    <v>219900000</v>
    <v>BigCommerce is a NASDAQ-listed ecommerce platform that provides software as a service services to retailers.</v>
    <v>TC-SI | Software &amp; IT Services</v>
    <v>TC | Technology &amp; Communications</v>
    <v>TC.1 | Technology</v>
    <v>static site generator: next.js, ui frameworks: bootstrap, web frameworks: bootstrap, miscellaneous: webpack, ssl/tls certificate authorities: digicert, javascript frameworks: react, security: hsts, miscellaneous: http/3, miscellaneous: module federation, customer data platform: segment, seo tool: facebook friendly, programming languages: node.js, web servers: next.js, tag managers: google tag manager, retargeting: google remarketing tag, web frameworks: next.js, paas: vercel, javascript libraries: jquery, javascript frameworks: next.js, cdn: cloudflare, analytics: segment, javascript frameworks: jquery, analytics: google analytics</v>
    <v>https://twitter.com/BigCommerce</v>
    <v>12.08.2024</v>
    <v>https://www.bigcommerce.com/</v>
    <v>bigcommerce.com</v>
    <v>en</v>
    <v>com</v>
    <v>2009</v>
    <v>https://www.youtube.com/c/bigcommerce/</v>
  </rv>
  <rv s="1">
    <v>Skillsoft</v>
    <v>0</v>
    <v>Skillsoft</v>
    <v>9</v>
    <v>Innovative Way</v>
    <v/>
    <v>null</v>
    <v>Nashua</v>
    <v>Skillsoft, SmartForce</v>
    <v>f5cea804-93e4-11eb-b4a6-27899be4e45d</v>
    <v>Skillsoft Corporation, Skillsoft Limited, Skillsoft NETg GmbH</v>
    <v>Skillsoft</v>
    <v>Public</v>
    <v>United States</v>
    <v>US</v>
    <v>24.11.2019</v>
    <v>contactdpo@skillsoft.com, privacy@skillsoft.com, india@skillsoft.com, apac@skillsoft.com, contactfrance@skillsoft.com, ir@skillsoft.com, dpo@skillsoft.com, support@skillsoft.com</v>
    <v>2400</v>
    <v>Diversity &amp; Equity, Online Learning, Compliance Courses, Course Videos, Compliance &amp; Ethics, Leadership Development, Learning Solutions, Management Development Program</v>
    <v>Skillsoft is an American educational technology company that produces learning management system software and content.</v>
    <v>https://www.facebook.com/skillsoft/</v>
    <v>Professional Certification Courses, Leadership Development Programs, Workforce Development Software, IT Skills Training, Custom Content Services, Corporate Training Services, Cloud-based Learning, Business Skills Courses, Digital Learning Platform, Learning Management System, Talent Management Solutions, Compliance Training Software, Online Skill Development, Content Delivery Software, Elearning Solutions</v>
    <v>Skillsoft is an American educational technology company specializing in the development of learning management system software and content.</v>
    <v>832301, 832401, 891802, 831001, 740808</v>
    <v>Schools - Not Otherwise Classified (incl Business Colleges), Trade Schools / Vocational Schools, Software Developers (Custom), Universities / Community Colleges / Polytechnical Schools, Cloud Computing</v>
    <v>https://www.instagram.com/skillsoftcorp/</v>
    <v>null</v>
    <v>8549</v>
    <v>Other education n.e.c.</v>
    <v>42.714368950000001</v>
    <v>https://www.linkedin.com/company/skillsoft</v>
    <v>-71.455296001324513</v>
    <v>Education</v>
    <v>85.53, 85.59</v>
    <v>Driving school activities, Other education n.e.c.</v>
    <v>611420</v>
    <v>Computer Training</v>
    <v/>
    <v/>
    <v>8868</v>
    <v>33</v>
    <v>+6568663788, +4921116433, +912250365002, +18573177700, +18667573177, +18667545435, +61280678663, +491752021241, +15064571285, +15852407500, +492111643437, +18775455763, +14803154000, +919100788993, +441276401950, +914023222555, +35312181000, +16033243000, +18445099585, +914066950000, +33183640410, +16175120059</v>
    <v>03062</v>
    <v>india@skillsoft.com</v>
    <v>+491752021241</v>
    <v>New Hampshire</v>
    <v>496355168</v>
    <v>Skillsoft is an American educational technology company that produces learning management system software and content.</v>
    <v>SV-ED | Education</v>
    <v>SV | Services</v>
    <v>SV.3 | Consumer Services</v>
    <v>javascript libraries: core-js, analytics: tiktok pixel, analytics: hotjar, ui frameworks: bootstrap, performance: priority hints, cms: craft cms, miscellaneous: webpack, javascript libraries: lazysizes, analytics: vwo, a/b testing: vwo, marketing automation: 6sense, security: hsts, web frameworks: yii, miscellaneous: module federation, performance: blitz, customer data platform: segment, miscellaneous: open graph, analytics: crazy egg, cdn: jsdelivr, marketing automation: marketo, analytics: linkedin insight tag, tag managers: google tag manager, advertising: thetradedesk, javascript libraries: jquery, analytics: facebook pixel, advertising: microsoft advertising, seo: seomatic, cookie compliance: trustarc, personalisation: 6sense, advertising: twitter ads, programming languages: php, performance: lazysizes, analytics: google analytics</v>
    <v>https://twitter.com/skillsoft</v>
    <v>12.08.2024</v>
    <v>https://www.skillsoft.com/</v>
    <v>skillsoft.com</v>
    <v>en</v>
    <v>com</v>
    <v>1998</v>
    <v>https://www.youtube.com/user/skillsoft</v>
  </rv>
  <rv s="1">
    <v>Lightspeed</v>
    <v>0</v>
    <v>Lightspeed</v>
    <v>9</v>
    <v/>
    <v/>
    <v>null</v>
    <v>Montreal</v>
    <v>Lightspeed, Lightspeed Commerce, lightspeedHQ LightspeedPOS LightspeedRetail</v>
    <v>7741f555-93e4-11eb-b4a6-27899be4e45d</v>
    <v>Lightspeed Commerce Inc., Lightspeed Commerce USA Inc., Lightspeed company, Lightspeed POS Inc.</v>
    <v>Lightspeed</v>
    <v>Public</v>
    <v>Canada</v>
    <v>CA</v>
    <v>24.11.2019</v>
    <v>info.uk@lightspeedhq.com, info@lightspeedhq.com, hi@lightspeedhq.com, privacy@lightspeedhq.com, billing@lightspeedhq.com, info.nl@lightspeedhq.com, reseller@lightspeedhq.com</v>
    <v>3000</v>
    <v>Point Of Sale Pos Systems, Kitchen Display Systems, Omnichannel Retail, Retail Pos, Lightspeed Retail, Restaurant Pos Systems</v>
    <v>Lightspeed Commerce is a point-of-sale and e-commerce software provider based in Montreal, Quebec, Canada. It was founded in 2005 by Dax da Silva who served as the CEO of the company until February 2, 2022. It has offices in Montreal, New York, Ottawa, Toronto, London, Belfast, Amsterdam, Berlin, Geneva, Ghent and Melbourne. It offers its services to retail, restaurant, and hospitality businesses.</v>
    <v>https://www.facebook.com/LightspeedHQ/</v>
    <v>Hospitality Management Systems, E-commerce Platforms, Restaurant POS Solutions, Analytics and Reporting, POS Hardware Sales, Business Operations Software, Omnichannel Retail, Retail POS Systems, Inventory Management, Cloud-based POS, Golf Course Management Software, Payment Processing Solutions</v>
    <v>Lightspeed is a Canadian company that provides a one-stop commerce platform for retail, hospitality, and golf businesses in over 100 countries. Founded in 2005 in Montreal, Canada, Lightspeed's cloud solution helps merchants simplify, scale, and provide exceptional customer experiences by transforming and unifying online and physical operations, multichannel sales, expansion to new locations, global payments, financing, and supplier network connection. The company is dual-listed on the New York Stock Exchange and Toronto Stock Exchange. Lightspeed has teams across North America, Europe, and Asia Pacific, and is dedicated to powering businesses that are the backbone of the global economy.</v>
    <v>891802, 740810, 891801, 625001, 602101</v>
    <v>Software Developers (Custom), Software Implementation Integration, Software Developers (Pre-Packaged), Currency Brokers / Exchanges, Banks / Trust Companies (Accepting Deposits)</v>
    <v>https://instagram.com/lightspeedhq.au</v>
    <v>null</v>
    <v>6619</v>
    <v>Other activities auxiliary to financial service activities</v>
    <v>0</v>
    <v>http://www.linkedin.com/company/lightspeedcommerce</v>
    <v>0</v>
    <v>Finance &amp; Insurance</v>
    <v>66.19</v>
    <v>Other activities auxiliary to financial services, except insurance and pension funding</v>
    <v>522320</v>
    <v>Financial Transactions Processing, Reserve, and Clearinghouse Activities</v>
    <v/>
    <v/>
    <v>8810</v>
    <v>13</v>
    <v>+12568107736, +15709068598, +31208202391, +15154230160, +64800453952, +61285992247, +14155086544, +13053493833, +33185080852, +15088450709, +15142214499, +13105970679, +18888859970, +18669321801, +6591090252, +14134455858, +15085390300, +18003057060, +18553007108, +16464594389, +17187866870, +447710543884, +12129918400, +442036959599, +15126172774, +447957872276, +498007244541, +15149071801, +16467800802, +18596309003, +16152090505, +3292980273, +41227004545, +441442244444, +12034933944</v>
    <v>null</v>
    <v>experts@lightspeedhq.com</v>
    <v>+18553007108</v>
    <v>Quebec</v>
    <v>548000000</v>
    <v>Lightspeed Commerce is a point-of-sale and e-commerce software provider based in Montreal, Quebec, Canada.</v>
    <v>TC-SI | Software &amp; IT Services</v>
    <v>TC | Technology &amp; Communications</v>
    <v>TC.1 | Technology</v>
    <v>page builders: hubspot, javascript libraries: lodash, analytics: matomo analytics, marketing automation: dreamdata, javascript frameworks: jquery - 1, cms: wordpress -  4.9.16, analytics: facebook custom audiences, cdn: google cloud cdn, ui frameworks: bootstrap, analytics: google ads conversion tracking, javascript libraries: jquery - 1.11.4, lead generation: hubspot lead flows, performance: priority hints, web frameworks: bootstrap, miscellaneous: webpack, security: recaptcha, javascript frameworks: underscore.js - 1.8.3, analytics: optimizely, javascript libraries: lazysizes, javascript frameworks: react, analytics: vwo, a/b testing: hubspot, ui frameworks: animate.css, a/b testing: google optimize, miscellaneous: pwa, web frameworks: animate.css, lead generation: hubspot, a/b testing: vwo, javascript libraries: jquery ui - 1, font scripts: google font api, a/b testing: google optimize 360, analytics: piwik, blogging platforms: wordpress, javascript frameworks: jquery - 1.11.4, rum: datadog, font scripts: font awesome - 4.1.0, javascript libraries: modernizr, databases: mysql, miscellaneous: module federation, live chat: drift, javascript frameworks: moment.js, analytics: google call conversion tracking, widgets: facebook, retargeting: facebook custom audiences, analytics: hubspot analytics, ui frameworks: semantic-ui, ecommerce: lightspeed ecom, miscellaneous: open graph, captchas: recaptcha, analytics: hubspot, a/b testing: optimizely, cookie compliance: onetrust, cdn: jsdelivr, marketing automation: marketo, javascript frameworks: modernizr, analytics: dreamdata, seo tool: facebook friendly, analytics: matomo, advertising: google ads, analytics: microsoft clarity, analytics: linkedin insight tag, cms: wordpress, blogging platforms: wordpress -  4.9.16, cache tools: wordpress super cache, blogs: wordpress, analytics: datadog, ecommerce: cart functionality, tag managers: google tag manager, retargeting: google remarketing tag, web frameworks: semantic-ui, blogging platforms: hubspot, javascript frameworks: jquery ui - 1, retargeting: facebook, crm: hubspot, analytics: pinterest conversion tag, analytics: facebook pixel, advertising: microsoft advertising, web mail: marketo mail, cdn: google cloud, seo tool: twitter friendly, marketing automation: hubspot, javascript libraries: underscore.js - 1.8.3, cdn: cloudflare, iaas: google cloud, programming languages: php, performance: lazysizes, security: cloudflare bot management, javascript libraries: polyfill, javascript libraries: moment.js, marketing automation: hubspot lead flows, analytics: google analytics, javascript libraries: jquery - 1</v>
    <v>https://twitter.com/LightspeedHQ</v>
    <v>11.08.2024</v>
    <v>https://www.lightspeedhq.com/</v>
    <v>lightspeedhq.com</v>
    <v>en</v>
    <v>com</v>
    <v>2005</v>
    <v>null</v>
  </rv>
  <rv s="1">
    <v>PROGRESS SOFTWARE</v>
    <v>0</v>
    <v>PROGRESS SOFTWARE</v>
    <v>9</v>
    <v/>
    <v/>
    <v>null</v>
    <v>Bedford</v>
    <v>Progress Software, PSC, Progress</v>
    <v>e849cf71-93e4-11eb-8ad6-7326edce8d21</v>
    <v>Progress Software Corporation Limited, Progress Software S.A., Data Language Corporation</v>
    <v>PROGRESS SOFTWARE</v>
    <v>Public</v>
    <v>United States</v>
    <v>US</v>
    <v>24.11.2019</v>
    <v>security@progress.com, copyrights@progress.com, legal@progress.com, sales_japan@progress.com, trademarks@progress.com, privacy@progress.com</v>
    <v>2100</v>
    <v>Consultancy &amp; Outsourcing, Bi Analytics, Actionable Intelligence, Independent Software Vendors, Data Connectivity, Business Intelligence, Cloud Applications, Analytics &amp; Business Intelligence, Business App Development, Digital Experience</v>
    <v>Progress Software Corporation (Progress) is an American public company that offers software for creating and deploying business applications. Headquartered in Burlington, Massachusetts with offices in 16 countries, the company posted revenues of $531.3 million (USD) in 2021 and employs approximately 2100 people.</v>
    <v>https://www.facebook.com/progresssw/</v>
    <v>Cognitive Predictive Maintenance, Content Management Solutions, Database Management Systems, Adaptive Analytics Tools, Cybersecurity Software, Digital Experience Platform, Machine Learning Deployment, Cloud Computing Services, Data Integration Services, Application Server Software, Application Development Software, Software Project Management, Business Rules Management, Data Connectivity Solutions, Openedge Development Platform</v>
    <v>Progress Software Corporation (Progress) is an American public company based in Burlington, Massachusetts. They specialize in providing software solutions for creating and deploying business applications. With offices in 16 countries, the company reported revenues of $531.3 million (USD) in 2021 and employs approximately 2100 people.</v>
    <v>891802, 740810, 740808, 641411, 740809</v>
    <v>Software Developers (Custom), Software Implementation Integration, Cloud Computing, Information Technology Consultants, Technology Customer Support Services (For others)</v>
    <v>https://www.instagram.com/progress_sw_/</v>
    <v>null</v>
    <v>6201</v>
    <v>Computer programming activities</v>
    <v>0</v>
    <v>https://www.linkedin.com/company/progress-software</v>
    <v>0</v>
    <v>IT&amp;C Services</v>
    <v>62.01</v>
    <v>Computer programming activities</v>
    <v>541511</v>
    <v>Custom Computer Programming Services</v>
    <v/>
    <v/>
    <v>8810</v>
    <v>45</v>
    <v>+35929819573, +17816765700, +18004776473, +31102351111, +351229999400, +17812804000, +358925107310, +37052780405, +3544409000, +17812804473, +3211521260, +3614370702, +3545809200, +33155681111, +3614370700, +17862212300, +27112678600, +37052780409, +35929818519, +351229999409, +16506552300, +21671846446, +31102865700, +3215307700, +34910488575, +35928099850, +19194614200</v>
    <v>null</v>
    <v>bod@progress.com</v>
    <v>+34910488575</v>
    <v>Texas</v>
    <v>531300000</v>
    <v>Progress Software Corporation (Progress) is an American public company that offers software for creating and deploying business applications.</v>
    <v>TC-SI | Software &amp; IT Services</v>
    <v>TC | Technology &amp; Communications</v>
    <v>TC.1 | Technology</v>
    <v>javascript libraries: jquery - 3.6.3, performance: priority hints, security: recaptcha, web frameworks: microsoft asp.net, cdn: cdnjs, font scripts: google font api, security: hsts, cms: progress sitefinity, javascript libraries: jquery migrate - 3.4.0, javascript libraries: core-js - 3.19.2, miscellaneous: open graph, cookie compliance: onetrust, tag managers: google tag manager, cdn: cloudflare</v>
    <v>https://twitter.com/progresssw</v>
    <v>11.08.2024</v>
    <v>https://www.progress.com/</v>
    <v>progress.com</v>
    <v>en</v>
    <v>com</v>
    <v>1981</v>
    <v>https://www.youtube.com/user/ProgressSW</v>
  </rv>
  <rv s="1">
    <v>8x8</v>
    <v>0</v>
    <v>8x8</v>
    <v>9</v>
    <v>Creekside Way</v>
    <v/>
    <v>null</v>
    <v>Campbell</v>
    <v>8x8, Integrated Information Technology, IIT</v>
    <v>9674ddcd-93e4-11eb-919a-b3f9a5ad205c</v>
    <v>8x8 Inc., 8x8 International Pty Limited, 8x8 International Pte. Ltd., 8x8 International SRL., 8x8 International Solutions Company Limited, 8x8 UK Limited</v>
    <v>8x8</v>
    <v>Public</v>
    <v>United States</v>
    <v>US</v>
    <v>24.11.2019</v>
    <v>dpo@8x8.com, social@8x8.com</v>
    <v>2216</v>
    <v>Business Phone Services, Pbx Systems, Audio Conferencing, Cloud Solution, Collaboration &amp; Mobility, Customer Experience Enhancement, Video Chat, Cloud Phone Systems, Business Phone Systems, Cloud Communication, Unlimited Calling</v>
    <v>8x8 Inc. is an American provider of Voice over IP products. Its products include cloud-based voice, contact center, video, mobile and unified communications for businesses. Since 2018, 8x8 manages Jitsi.</v>
    <v>https://www.facebook.com/8x8Inc/</v>
    <v>Cross-platform Messaging Services, Cloud Telephony Services, Video Conferencing Systems, Virtual Office Platforms, Telecommunications Equipment, Cloud Communications Provider, Mobile Business Communication, Team Messaging Applications, Analytics and Reporting Tools, Communication Platform as A Service, Enterprise Communication Solutions, Voice over IP Solutions, API Integration Services, Unified Communications Services</v>
    <v>8x8 Inc. is an American company that specializes in providing Voice over IP (VoIP) products. Their offerings include cloud-based voice, contact center, video, mobile, and unified communications solutions for businesses. Since 2018, 8x8 has been managing Jitsi.</v>
    <v>153401, 153402, 641401, 891802, 891801</v>
    <v>Communication Equipment Installation - Residential, Communication Equipment Installation - Commercial, Management Consultants, Software Developers (Custom), Software Developers (Pre-Packaged)</v>
    <v>https://www.instagram.com/8x8inc/</v>
    <v>null</v>
    <v>6190</v>
    <v>Other telecommunications activities</v>
    <v>37.293015203227867</v>
    <v>https://www.linkedin.com/company/8x8</v>
    <v>-121.93560851120635</v>
    <v>IT&amp;C Services</v>
    <v>61.9</v>
    <v>Other telecommunications activities</v>
    <v>517810</v>
    <v>All Other Telecommunications</v>
    <v/>
    <v/>
    <v>7600</v>
    <v>17</v>
    <v>+351234020294, +18668798647, +33157960361, +18447884895, +6562211521, +443330438888</v>
    <v>95008</v>
    <v>social@8x8.com</v>
    <v>+18668798647</v>
    <v>California</v>
    <v>638000000</v>
    <v>8x8 Inc. is an American provider of Voice over IP products.</v>
    <v>TC-TL | Telecommunication Services</v>
    <v>TC | Technology &amp; Communications</v>
    <v>TC.4 | Telecommunications</v>
    <v>marketing automation: qualified, javascript libraries: core-js, paas: netlify, analytics: facebook custom audiences, advertising: linkedin ads, analytics: zoominfo, miscellaneous: webpack, javascript libraries: loadable-components, ssl/tls certificate authorities: digicert, cdn: netlify, analytics: optimizely, javascript libraries: keen-slider, web frameworks: microsoft asp.net, javascript frameworks: react, miscellaneous: pwa, web servers: apache tomcat, static site generator: gatsby, font scripts: google font api, javascript frameworks: gatsby, security: hsts, miscellaneous: module federation, analytics: segment - 4.1.8, reverse proxy: nginx, live chat: drift, personalisation: optimizely, web frameworks: bootstrap - 8d398c47ea5957efd8bd86687bc98459, widgets: facebook, retargeting: facebook custom audiences, analytics: hubspot analytics, miscellaneous: open graph, a/b testing: optimizely, marketing automation: marketo, marketing automation: invoca, customer data platform: treasure data, operating systems: windows server, seo tool: facebook friendly, analytics: linkedin insight tag, web servers: netlify, analytics: zipkin, ui frameworks: bootstrap - 8d398c47ea5957efd8bd86687bc98459, web servers: iis, tag managers: google tag manager, analytics: invoca, javascript libraries: jquery, retargeting: facebook, analytics: facebook pixel, advertising: microsoft advertising, web mail: marketo mail, seo tool: twitter friendly, live chat: qualified, web servers: nginx, javascript libraries: preact, cdn: cloudflare, programming languages: php, security: cloudflare bot management, customer data platform: segment - 4.1.8, javascript frameworks: jquery, analytics: google analytics, programming languages: java</v>
    <v>https://twitter.com/8x8</v>
    <v>11.08.2024</v>
    <v>https://www.8x8.com/</v>
    <v>8x8.com</v>
    <v>en</v>
    <v>com</v>
    <v>1987</v>
    <v>https://www.youtube.com/user/8x8Inc</v>
  </rv>
  <rv s="1">
    <v>HashiCorp</v>
    <v>0</v>
    <v>HashiCorp</v>
    <v>9</v>
    <v>2nd Street</v>
    <v/>
    <v>null</v>
    <v>San Francisco</v>
    <v>HashiCorp, HashiCorpが, HashiCorp Discuss</v>
    <v>4c932e49-93e5-11eb-aa66-9b8d95e2171b</v>
    <v>HashiCorp Inc.</v>
    <v>HashiCorp</v>
    <v>Public</v>
    <v>United States</v>
    <v>US</v>
    <v>24.11.2019</v>
    <v>support@hashicorp.com, privacy@hashicorp.com, security@hashicorp.com</v>
    <v>1850</v>
    <v>Cloud Architecture, Networking And Infrastructure, Zero Trust, Cloud Strategies, Infrastructure Management, Integrations And Partners, Cloud Operations, Privileged Access Management, Public Cloud, Security Automation, Secret Manager</v>
    <v>HashiCorp is a software company with a freemium business model based in San Francisco, California. HashiCorp provides open-source tools and commercial products that enable developers, operators and security professionals to provision, secure, run and connect cloud-computing infrastructure. It was founded in 2012 by Mitchell Hashimoto and Armon Dadgar. HashiCorp is headquartered in San Francisco, but their employees are distributed across the United States, Canada, Australia, India, and Europe. HashiCorp offers both open-source and proprietary products.</v>
    <v>https://www.facebook.com/HashiCorp/</v>
    <v>Devops Automation Tools, Distributed Systems Coordination, Infrastructure as Code, Consul Service Networking, Terraform Configuration, Open-source Software Development, Cloud Infrastructure Automation, Secrets Management, Vault Security Tool, Secure Service Connectivity, Nomad Scheduling Framework, Service Mesh Management, Multi-cloud Provisioning, Vagrant Development Environments</v>
    <v>HashiCorp is a leading provider of cloud-based infrastructure and security lifecycle management solutions for organizations of all sizes, from well-known brands to ambitious start-ups. Their Infrastructure Cloud platform (HCP) offers managed cloud services, self-hosted enterprise offerings, and community source available products for managing the lifecycle of infrastructure and securing critical applications. HashiCorp's workflows are designed to solve real-world problems of IT operators working in multicloud and hybrid environments, and their products were downloaded by software practitioners more than half a billion times last year. They are building a unique software infrastructure company with a different approach, adapting best practices learned from their roots in open source software to help organizations seamlessly transition into the cloud. HoshiCorp's solutions automate multi-cloud and hybrid environment lifecycle and security management, enabling organizations to deliver essential services, communication tools, and entertainment platforms worldwide.</v>
    <v>891801, 891802, 740701, 641401, 641403</v>
    <v>Software Developers (Pre-Packaged), Software Developers (Custom), Data Processing Centres / Server Farms, Management Consultants, Operations Consultants</v>
    <v>https://www.instagram.com/hashicorp_/</v>
    <v>null</v>
    <v>6201</v>
    <v>Computer programming activities</v>
    <v>37.787951999999997</v>
    <v>https://www.linkedin.com/company/hashicorp</v>
    <v>-122.39943638538774</v>
    <v>IT&amp;C Services</v>
    <v>62.01</v>
    <v>Computer programming activities</v>
    <v>541511</v>
    <v>Custom Computer Programming Services</v>
    <v/>
    <v/>
    <v>8810</v>
    <v>7</v>
    <v>+14153013227, +14153013250, +32473886965, +35929816645</v>
    <v>94105</v>
    <v>support@hashicorp.com</v>
    <v>+14153013250</v>
    <v>California</v>
    <v>320000000</v>
    <v>HashiCorp provides open-source tools and commercial products that enable developers, operators and security professionals to provision, secure, run and connect cloud-computing infrastructure.</v>
    <v>TC-SI | Software &amp; IT Services</v>
    <v>TC | Technology &amp; Communications</v>
    <v>TC.1 | Technology</v>
    <v>static site generator: next.js, miscellaneous: rss, performance: priority hints, analytics: fathom, analytics: vercel analytics, miscellaneous: webpack, javascript frameworks: react, ui frameworks: radix ui, security: hsts, miscellaneous: module federation, customer data platform: segment, miscellaneous: open graph, cms: datocms, programming languages: node.js, web servers: next.js, tag managers: google tag manager, retargeting: google remarketing tag, web frameworks: next.js, paas: vercel, javascript frameworks: next.js, analytics: google analytics</v>
    <v>https://twitter.com/hashicorp</v>
    <v>11.08.2024</v>
    <v>https://www.hashicorp.com/</v>
    <v>hashicorp.com</v>
    <v>en</v>
    <v>com</v>
    <v>2012</v>
    <v>https://www.youtube.com/HashiCorp</v>
  </rv>
  <rv s="1">
    <v>Smartsheet</v>
    <v>0</v>
    <v>Smartsheet</v>
    <v>9</v>
    <v>Northeast 8th Street</v>
    <v/>
    <v>https://play.google.com/store/apps/details?id=com.smartsheet.android&amp;hl=en</v>
    <v>Bellevue</v>
    <v>Smartsheet</v>
    <v>232c1eeb-93e5-11eb-a33a-a3dfba582839</v>
    <v>Smartsheet Inc., Smartsheet UK Limited, Smartsheet Australia Pty Limited</v>
    <v>Smartsheet</v>
    <v>Public</v>
    <v>United States</v>
    <v>US</v>
    <v>24.11.2019</v>
    <v>dpo@smartsheet.com, privacy@smartsheet.com</v>
    <v>3191</v>
    <v>Developer API, Workflow Automation, Automating Processes, Project Management, Cloud Integrations, Professional Services, Portfolio Management, Software Development, Governance And Administration</v>
    <v>Smartsheet Inc. is an American publicly-listed company that develops and markets the Smartsheet application. As of 2022, it had over 2,600 employees, and is headquartered in Bellevue, Washington The company was founded in the summer of 2005, shortly after co-founder Brent Frei sold his prior company, Onyx Software. Initially it was funded mostly by Frei. About a year after its founding, Smartsheet had raised $4 million in funding and had just nine employees. By early 2012 it had raised $8.2 million in funding over three rounds and hired its first salesperson. After the Smartsheet software was redesigned in 2010, the company's revenues grew by more than 100 percent each year, for four consecutive years. It raised $26 million in funding in December 2012 and another $35 million in May 2014. In 2017, the company raised an additional $52.1 million in funding. In 2018, it was announced that Smartsheet acquired Converse.AI, a Scotland-based company that develops software for creating business automation bots.</v>
    <v>https://www.facebook.com/smartsheet/</v>
    <v>Spreadsheet-inspired Interface, Enterprise Software Solutions, Software as A Service, Strategic Planning Software, Work Management Platform, Data Visualization Tools, Dynamic Reporting Capabilities, Project Management Tools, Resource Management Features, Workflow Configuration Options, Content Management System, Cloud-based Applications, Automation and Integration Services, Professional Services Management</v>
    <v>Smartsheet (Nyse: SMAR) is an enterprise work management platform that aims to align people and technology in organizations to facilitate faster movement and drive innovation. With millions of users, Smartsheet enables its users to achieve more. It is utilized by over 75% of Fortune 500 companies to implement, manage, and automate processes across various departments and use cases.</v>
    <v>740809, 740810, 641401, 891801, 891802</v>
    <v>Technology Customer Support Services (For others), Software Implementation Integration, Management Consultants, Software Developers (Pre-Packaged), Software Developers (Custom)</v>
    <v>https://www.instagram.com/smartsheetplatform/</v>
    <v>https://itunes.apple.com/app/smartsheet/id568421135</v>
    <v>6201</v>
    <v>Computer programming activities</v>
    <v>47.617617099999997</v>
    <v>https://www.linkedin.com/company/smartsheet-com</v>
    <v>-122.2001928</v>
    <v>IT&amp;C Services</v>
    <v>62.01</v>
    <v>Computer programming activities</v>
    <v>541511</v>
    <v>Custom Computer Programming Services</v>
    <v>541512</v>
    <v>Computer Systems Design Services</v>
    <v>8810</v>
    <v>7</v>
    <v>+442039001410, +16057211922, +61290558255, +12122073385, +18443242360, +14253242360</v>
    <v>98004</v>
    <v>dpo@smartsheet.com</v>
    <v>+18443242360</v>
    <v>Washington</v>
    <v>767000000</v>
    <v>Smartsheet Inc. is an American publicly-listed company that develops and markets the Smartsheet application.</v>
    <v>TC-SI | Software &amp; IT Services</v>
    <v>TC | Technology &amp; Communications</v>
    <v>TC.1 | Technology</v>
    <v>javascript libraries: lodash, javascript libraries: core-js, security: recaptcha, miscellaneous: pwa, security: hsts, personalisation: coveo, personalisation: optimizely, paas: lagoon, miscellaneous: open graph, a/b testing: optimizely, javascript libraries: jquery ui, cms: drupal, analytics: linkedin insight tag, cookie compliance: ketch, tag managers: google tag manager, javascript libraries: jquery, search engines: coveo, programming languages: php</v>
    <v>https://twitter.com/smartsheet</v>
    <v>11.08.2024</v>
    <v>https://www.smartsheet.com/</v>
    <v>smartsheet.com</v>
    <v>en</v>
    <v>com</v>
    <v>2005</v>
    <v>https://www.youtube.com/user/SmartSheet</v>
  </rv>
  <rv s="1">
    <v>Varonis</v>
    <v>0</v>
    <v>Varonis</v>
    <v>9</v>
    <v>Broadway Street</v>
    <v/>
    <v>null</v>
    <v>New York</v>
    <v>Varonis, Varonis Systems, Varonis Systems Nederland</v>
    <v>0bd93430-93e5-11eb-90d2-e3355a7e800b</v>
    <v>Varonis Systems Inc., Varonis Systems Ltd., Varonis UK Ltd.</v>
    <v>Varonis</v>
    <v>Public</v>
    <v>United States</v>
    <v>US</v>
    <v>24.11.2019</v>
    <v>pr@varonis.com, investors@varonis.com, privacy@varonis.com, partners@varonis.com</v>
    <v>2100</v>
    <v>Data &amp; Protection, Threat Detection &amp; Response, Bigdata, Information Security, Data Breaches, Identity And Security, Data And Security, Enterprise Software Solution, Information Technology, Cybersecurity Services</v>
    <v>Varonis Systems is a software company with headquarters in New York City with R&amp;D offices in Herzliya, Israel. They developed a security software platform that allows organizations to track, visualize, analyze and protect unstructured data. Varonis performs User Behavior Analytics (UBA) that identifies abnormal behavior from cyberattacks. Their software extracts metadata from an enterprise's IT infrastructure and uses this information to map relationships among employees, data objects, content, and usage.</v>
    <v>https://www.facebook.com/VaronisSystems/</v>
    <v>Threat Detection Software, User Behavior Analytics, Data Governance Solutions, Permission Analysis Software, Data Classification Tools, File Activity Monitoring, Data Protection Services, Enterprise Risk Management, Data Access Governance, Data Security Software, Data Privacy Compliance</v>
    <v>Varonis Systems is a software company headquartered in New York City, with R&amp;D offices in Herzliya, Israel. They have developed a security software platform that enables organizations to track, visualize, analyze, and protect unstructured data. The company specializes in User Behavior Analytics (UBA) to identify abnormal behavior from cyberattacks. Their software extracts metadata from an enterprise's IT infrastructure and uses this information to map relationships among employees, data objects, content, and usage.</v>
    <v>891801, 891802, 740809, 740810, 641401</v>
    <v>Software Developers (Pre-Packaged), Software Developers (Custom), Technology Customer Support Services (For others), Software Implementation Integration, Management Consultants</v>
    <v>https://www.instagram.com/varonislife/</v>
    <v>null</v>
    <v>6201</v>
    <v>Computer programming activities</v>
    <v>44.132766066751891</v>
    <v>https://www.linkedin.com/company/varonis</v>
    <v>-76.320617821610085</v>
    <v>IT&amp;C Services</v>
    <v>62.01</v>
    <v>Computer programming activities</v>
    <v>541511</v>
    <v>Custom Computer Programming Services</v>
    <v>541512</v>
    <v>Computer Systems Design Services</v>
    <v>8810</v>
    <v>14</v>
    <v>+498938037990, +43800070791, +353212063666, +35227861050, +33186267800, +448001700590, +19197013300, +15033059600, +97299561389, +61272088060, +19712668831, +18444758321, +31203082100, +18772928767, +97299713300</v>
    <v>10001</v>
    <v>pr@varonis.com</v>
    <v>+31203082100</v>
    <v>New York</v>
    <v>287300000</v>
    <v>The world's only fully automated DSPM. Continuously discover and classify critical data, remove exposures, and stop threats in real-time with AI-powered automation.</v>
    <v>TC-SI | Software &amp; IT Services</v>
    <v>TC | Technology &amp; Communications</v>
    <v>TC.1 | Technology</v>
    <v>analytics: matomo analytics, marketing automation: dreamdata, javascript libraries: core-js, live chat: hubspot chat, security: recaptcha, advertising: appnexus, cms: hubspot cms hub, font scripts: google font api, marketing automation: 6sense, security: hsts, miscellaneous: http/3, analytics: plausible, analytics: snowplow analytics, advertising: reddit ads, video players: wistia, marketing automation: salesloft, analytics: hubspot analytics, miscellaneous: open graph, iaas: snowplow analytics, security: imperva, cdn: imperva, analytics: dreamdata, analytics: linkedin insight tag, tag managers: google tag manager, javascript libraries: jquery, analytics: facebook pixel, advertising: microsoft advertising, marketing automation: hubspot, personalisation: 6sense, javascript libraries: preact, cdn: cloudflare, advertising: twitter ads, security: cloudflare bot management, analytics: google analytics, cookie compliance: hubspot cookie policy banner</v>
    <v>https://twitter.com/varonis</v>
    <v>11.08.2024</v>
    <v>https://www.varonis.com/</v>
    <v>varonis.com</v>
    <v>en</v>
    <v>com</v>
    <v>2005</v>
    <v>https://www.youtube.com/@VaronisSystem</v>
  </rv>
  <rv s="1">
    <v>2U Inc.</v>
    <v>0</v>
    <v>2U Inc.</v>
    <v>9</v>
    <v>Harkins Road</v>
    <v/>
    <v>null</v>
    <v>Lanham</v>
    <v/>
    <v>937e3310-93e4-11eb-919a-b3f9a5ad205c</v>
    <v>2U Inc., 2tor Inc.</v>
    <v>2U Inc.</v>
    <v>Public</v>
    <v>United States</v>
    <v>US</v>
    <v>24.11.2019</v>
    <v>media@2u.com</v>
    <v>3445</v>
    <v>Student Recruitment, Software as A Service, Boot Camp, Online Education, Non-degree Program, Classes &amp; Education, Online Degrees And Programs, Participating Colleges, University Partnerships, University Partners, Organizations We Help, Degrees And Programs, Online Program Management</v>
    <v>2U, Inc. is an American educational technology company that contracts with non-profit colleges and universities to build, deliver and support online degree and non-degree programs. The company is an online program manager (OPM), supplying its client institutions with a cloud-based software-as-a-service platform, coursework design, infrastructure support, and capital. The company has been criticized for its online program manager contracts in which it licenses its courses, through a revenue-sharing agreement, to participating colleges and for its student recruitment practices.</v>
    <v>https://www.facebook.com/2UInc/</v>
    <v>Online Learning Platforms, Career Networking Services, Continuing Education Platforms, Education Administration Software, Data Analytics Services, Digital Education Services, Professional Education Programs, Educational Technology, Student Acquisition Solutions, Course Development Support, Graduate Program Delivery, Online Program Management, Higher Education Services</v>
    <v>2U, Inc. is an American educational technology company that specializes in contracting with non-profit colleges and universities to develop and support online degree and non-degree programs. As an online program manager (Opm), the company offers a cloud-based software-as-a-service platform, coursework design, infrastructure support, and capital to its client institutions. However, the company has faced criticism for its licensing of courses through a revenue-sharing agreement and its student recruitment practices.</v>
    <v>830401, 641401, 832301, 832401, 740801</v>
    <v>Private Schools (Primary / Secondary Levels), Management Consultants, Schools - Not Otherwise Classified (incl Business Colleges), Trade Schools / Vocational Schools, Business Services - Not Otherwise Classified</v>
    <v>https://www.instagram.com/2uinc/</v>
    <v>null</v>
    <v>8550</v>
    <v>Educational support services</v>
    <v>38.951387949999997</v>
    <v>https://linkedin.com/company/2u</v>
    <v>-76.872790049999992</v>
    <v>Education</v>
    <v>85.6</v>
    <v>Educational support activities</v>
    <v>611710</v>
    <v>Educational Support Services</v>
    <v>611310</v>
    <v>Colleges, Universities, and Professional Schools</v>
    <v>8742</v>
    <v>4</v>
    <v>+18882780813, +18882133391, +18882133846, +27214477565, +18889834839, +13018924350, +18882133874</v>
    <v>20706</v>
    <v>kgafford@2u.com</v>
    <v>+13018924350</v>
    <v>Maryland</v>
    <v>963000000</v>
    <v>2U, Inc. is an American educational technology company that contracts with non-profit colleges and universities to build, deliver and support online degree and non-degree programs.</v>
    <v>SV-ED | Education</v>
    <v>SV | Services</v>
    <v>SV.3 | Consumer Services</v>
    <v>miscellaneous: webpack, issue trackers: sentry - 7.18.0, javascript libraries: loadable-components, javascript frameworks: styled-components - 5.0.0-rc.2, web servers: apache traffic server, javascript frameworks: react, miscellaneous: pwa, security: hsts, javascript libraries: core-js - 3.26.0, miscellaneous: module federation, development: styled-components - 5.0.0-rc.2, font scripts: typekit, miscellaneous: open graph, cookie compliance: onetrust, static site generator: gatsby - 4.24.7, caching: varnish, javascript frameworks: gatsby - 4.24.7</v>
    <v>https://twitter.com/2Uinc</v>
    <v>11.08.2024</v>
    <v>https://2u.com/</v>
    <v>2u.com</v>
    <v>en</v>
    <v>com</v>
    <v>2008</v>
    <v>https://www.youtube.com/channel/UCmbq-RiyFt5NynDsAM7Z7_g/</v>
  </rv>
  <rv s="1">
    <v>Cloudflare</v>
    <v>0</v>
    <v>Cloudflare</v>
    <v>9</v>
    <v>Townsend Street</v>
    <v/>
    <v>null</v>
    <v>San Francisco</v>
    <v>Cloudflare</v>
    <v>21d58f98-93e5-11eb-86dd-ffbd1b53140e</v>
    <v>Cloudflare Inc., Cloudflare Ltd., Cloudflare Pte., Cloudflare Malaysia Sdn. Bhd.</v>
    <v>Cloudflare</v>
    <v>Public</v>
    <v>United States</v>
    <v>US</v>
    <v>23.11.2019</v>
    <v>support@cloudflare.com, unsubscribe@cloudflare.com</v>
    <v>3217</v>
    <v>Ddos Protection, Zero Trust, Infrastructure Services, Network Performance, Load Balancers, Application Services, Zero Trust Network Access, Intelligent Routing, Cloud Networking, Service Network, Network And Security, Secure Web Gateway Swg, Network Modernization</v>
    <v>Cloudflare, Inc. is an American content delivery network and DDoS mitigation company, founded in 2010. It primarily acts as a reverse proxy between a website's visitor and the Cloudflare customer's hosting provider. Its headquarters are in San Francisco, California. According to The Hill, it is used by more than 20 percent of the entire Internet for its web security services.</v>
    <v>https://www.facebook.com/cloudflare/</v>
    <v>SSL Certificate Provisioning, Ddos Mitigation, Cloud Services Provider, Web Application Firewall, Domain Name Registrar, Content Delivery Network, Bot Management Services, Zero Trust Security, DNS Services Provider, Website Performance Solutions, Distributed Network Services, Internet Security Services, API Security Solutions, Edge Computing Services, Traffic Optimization Services</v>
    <v>Cloudflare is a technology company that provides a unified platform for businesses to connect, protect, and build everywhere. Their connectivity cloud offers visibility and control of IT and security across on-prem, public cloud, SaaS, and the Internet, improving security and resilience while reducing attack surface, vendor count, and tool sprawl. They offer SASE and SSE services to connect and secure employees, contractors, devices, networks, apps, and data everywhere they live. Cloudflare also provides app and infrastructure services to give digital products and services top-notch security, reliability, and performance for customers everywhere. The company has been recognized for its "light branch, heavy cloud" architecture and its ability to help global, cloud-minded enterprises accelerate their network modernization. Cloudplare's connectivity cloud helps businesses improve security, consolidate to reduce costs, and move faster than ever.</v>
    <v>153401, 740701, 173103, 891801, 891802</v>
    <v>Communication Equipment Installation - Residential, Data Processing Centres / Server Farms, Burglar / Fire Alarm Installation (No Monitoring), Software Developers (Pre-Packaged), Software Developers (Custom)</v>
    <v>https://www.instagram.com/cloudflare/</v>
    <v>null</v>
    <v>6311, 7420</v>
    <v>Data processing, hosting and related activities, Photographic activities</v>
    <v>37.781393299999998</v>
    <v>https://www.linkedin.com/company/cloudflare</v>
    <v>-122.39180020000001</v>
    <v>IT&amp;C Services</v>
    <v>74.2, 63.11</v>
    <v>Photographic activities, Data processing, hosting and related activities</v>
    <v>518210</v>
    <v>Computing Infrastructure Providers, Data Processing, Web Hosting, and Related Services</v>
    <v/>
    <v/>
    <v>8803</v>
    <v>13</v>
    <v>+442035146970, +18882743482, +33173015244, +15035551212, +12267052945, +611300748959, +351211230932, +18554770748, +18889935273, +551132304523, +498925552276, +18003014062, +18663254810</v>
    <v>94107</v>
    <v>support@cloudflare.com</v>
    <v>+18882743482</v>
    <v>California</v>
    <v>975000000</v>
    <v>Cloudflare, Inc. is an American content delivery network and DDoS mitigation company, founded in 2010.</v>
    <v>TC-SI | Software &amp; IT Services</v>
    <v>TC | Technology &amp; Communications</v>
    <v>TC.1 | Technology</v>
    <v>javascript libraries: jquery - 3.7.1, cdn: google cloud cdn, miscellaneous: rss, cdn: unpkg, performance: priority hints, miscellaneous: webpack, issue trackers: sentry, javascript frameworks: vue.js, performance: cloudflare zaraz, javascript frameworks: react, javascript graphics: katex - 0.15.2, a/b testing: google optimize, cdn: cdnjs, miscellaneous: pwa, rum: cloudflare browser insights, static site generator: gatsby, javascript frameworks: gatsby, security: hsts, cms: ghost - 5.44, miscellaneous: http/3, web frameworks: express, miscellaneous: module federation, web servers: express, miscellaneous: open graph, cookie compliance: onetrust, blogs: ghost - 5.44, cdn: jsdelivr, marketing automation: marketo, seo tool: facebook friendly, programming languages: node.js, analytics: cloudflare browser insights, tag managers: google tag manager, miscellaneous: prism, seo tool: twitter friendly, cdn: cloudflare, iaas: google cloud, security: cloudflare bot management</v>
    <v>https://twitter.com/cloudflare</v>
    <v>11.08.2024</v>
    <v>https://www.cloudflare.com/</v>
    <v>cloudflare.com</v>
    <v>en</v>
    <v>com</v>
    <v>2009</v>
    <v>https://www.youtube.com/cloudflare</v>
  </rv>
  <rv s="1">
    <v>Pinterest</v>
    <v>0</v>
    <v>Pinterest</v>
    <v>9</v>
    <v>Brannan Street</v>
    <v/>
    <v>https://play.google.com/store/apps/details?id=com.pinterest</v>
    <v>San Francisco</v>
    <v>Pinterest, Pinterest Help, Pinterest Policy</v>
    <v>e0f2fee5-93e4-11eb-a736-0f5b20ecb2f1</v>
    <v>Pinterest Inc., Pinterest Europe Limited</v>
    <v>Pinterest</v>
    <v>Public</v>
    <v>United States</v>
    <v>US</v>
    <v>23.11.2019</v>
    <v>privacy-support@pinterest.com</v>
    <v>3987</v>
    <v>Home Decorating Ideas, Social Media Services, Home Recipes</v>
    <v>Pinterest is an American image sharing and social media service designed to enable saving and discovery of information (specifically "ideas") on the internet using images, and on a smaller scale, animated GIFs and videos, in the form of pinboards. The site was created by Ben Silbermann, Paul Sciarra, and Evan Sharp, and had 433 million global monthly active users as of July 2022. It is operated by Pinterest, Inc., based in San Francisco.</v>
    <v>https://facebook.com/pinterest</v>
    <v>Personalized Recommendations, Web Analytics Service, Digital Pinboards, Mobile Application, User-generated Content, Image Sharing Service, E-commerce Integration, Online Advertising, Search Engine Features, Visual Discovery Engine, Idea Curation Tool, Social Media Platform, Content Sharing Website</v>
    <v>Pinterest is an American image sharing and social media service based in San Francisco, operated by Pinterest, Inc. It was created by Ben Silbermann, Paul Sciarra, and Evan Sharp. The platform allows users to save and discover information, specifically ideas, on the internet using images, animated GIFs, and videos in the form of pinboards. With 450 million global monthly active users, Pinterest aims to provide a platform for users to share and access information on a larger scale.</v>
    <v>399101, 641405, 641403, 641411, 641401</v>
    <v>Building Owner - Multiple Occupancy - Mixed-Use Commercial, Marketing Consultants, Operations Consultants, Information Technology Consultants, Management Consultants</v>
    <v>null</v>
    <v>https://itunes.apple.com/us/app/pinterest/id429047995</v>
    <v>6201</v>
    <v>Computer programming activities</v>
    <v>37.775245699999999</v>
    <v>https://linkedin.com/company/pinterest</v>
    <v>-122.399667346496</v>
    <v>IT&amp;C Services</v>
    <v>62.01</v>
    <v>Computer programming activities</v>
    <v>541511</v>
    <v>Custom Computer Programming Services</v>
    <v/>
    <v/>
    <v>8810</v>
    <v>2</v>
    <v/>
    <v>94107</v>
    <v>litigation@pinterest.com</v>
    <v>null</v>
    <v>California</v>
    <v>2800000000</v>
    <v>Pinterest is an American image sharing and social media service designed to enable saving and discovery of information (specifically "ideas") on the internet using images, and on a smaller scale, animated GIFs and videos, in the form of pinboards.</v>
    <v>SV-AD | Advertising &amp; Marketing</v>
    <v>SV | Services</v>
    <v>SV.1 | Media</v>
    <v>javascript libraries: core-js, advertising: linkedin ads, performance: priority hints, miscellaneous: webpack, security: recaptcha, javascript libraries: loadable-components, ssl/tls certificate authorities: digicert, paas: amazon web services, javascript frameworks: react, miscellaneous: pwa, authentication: google sign-in, security: hsts, miscellaneous: http/3, miscellaneous: module federation, cdn: amazon s3, widgets: facebook, authentication: facebook login, miscellaneous: open graph, reverse proxies: envoy, seo tool: facebook friendly, social login: facebook sign-in, analytics: facebook analytics, retargeting: facebook</v>
    <v>https://twitter.com/pinterest</v>
    <v>11.08.2024</v>
    <v>https://www.pinterest.com/</v>
    <v>pinterest.com</v>
    <v>en</v>
    <v>com</v>
    <v>2009</v>
    <v>null</v>
  </rv>
  <rv s="1">
    <v>Fox Factory</v>
    <v>0</v>
    <v>Fox Factory</v>
    <v>9</v>
    <v>Sugarloaf Parkway</v>
    <v/>
    <v>null</v>
    <v>Duluth</v>
    <v>Fox Factory, Fox Racing Shox, Fox Factory Service Portal, Ridefox</v>
    <v>9cf74750-93e4-11eb-8474-3bbe2d07207d</v>
    <v>FOX Factory GmbH, Fox Factory Holding Corp.</v>
    <v>Fox Factory</v>
    <v>Public</v>
    <v>United States</v>
    <v>US</v>
    <v>24.11.2019</v>
    <v>privacy@ridefox.com, servicemn@ridefox.com, copyright@ridefox.com, info@ridefox.com, serviceavl@ridefox.com, ukservice@ridefox.com, servicenv@ridefox.com</v>
    <v>2600</v>
    <v>Off-road Vehicle, Fox Racing, Road Racing</v>
    <v>Fox Factory Holding Corp. is an American company best known for their Fox Racing Shox brand of off-road racing suspension components.</v>
    <v>https://www.facebook.com/fox/</v>
    <v>Suspension Tuning Services, All-terrain Vehicle Parts, Off-road Suspension Solutions, Off-road Products, Motorcycle Suspension, Racing Suspension Parts, Shock Absorber Manufacturing, Aftermarket Vehicle Parts, Automotive Performance Products, Vehicle Upgrade Components, Suspension Forks, Vehicle Suspension Systems, Mountain Bike Components, High-performance Shocks</v>
    <v>Fox Factory Holding Corp. is an American company that specializes in the production and distribution of off-road racing suspension components under the Fox Racing Shox brand.</v>
    <v>379601, 379501, 501601, 501401, 379401</v>
    <v>Auto Parts Manufacturing (Non-Operating - Bodies / Reefers / Accessories / Etc), Auto Parts Manufacturing (Not Otherwise Classified), Wholesale - Auto Parts (Non-Operating - Body Parts / Accessories), Wholesale - Auto Parts (Wheels / Brakes / Steering), Auto Parts Manufacturing (Wheels / Brakes / Steering)</v>
    <v>https://www.instagram.com/fox?utm_source=qr/</v>
    <v>null</v>
    <v>3091, 3092</v>
    <v>Manufacture of motorcycles, Manufacture of bicycles and invalid carriages</v>
    <v>34.022507599999997</v>
    <v>http://www.linkedin.com/company/foxfactory</v>
    <v>-84.119253900000004</v>
    <v>Toys &amp; Sporting Goods</v>
    <v>30.91, 30.92</v>
    <v>Manufacture of motorcycles, Manufacture of bicycles and invalid carriages</v>
    <v>336991</v>
    <v>Motorcycle, Bicycle, and Parts Manufacturing</v>
    <v/>
    <v/>
    <v>3851, 3865</v>
    <v>10</v>
    <v>+18773136557, +18317687026, +18003697469, +16192586141, +18312746500, +442045863775, +18312746557, +16197681800, +18005279244, +16195963740</v>
    <v>30097</v>
    <v>servicemn@ridefox.com</v>
    <v>+16197681800</v>
    <v>Georgia</v>
    <v>803000000</v>
    <v>Fox Factory Holding Corp. is an American company best known for their Fox Racing Shox brand of off-road racing suspension components.</v>
    <v>CG-MR | Multiline and Specialty Retailers &amp; Distributors</v>
    <v>CG | Consumer Goods</v>
    <v>CG.3 | Consumer Goods Retail</v>
    <v>javascript frameworks: requirejs, analytics: facebook custom audiences, maps: google maps, issue trackers: new relic, miscellaneous: webpack, javascript libraries: slick, javascript libraries: jquery - 2.1.3, web frameworks: microsoft asp.net, javascript graphics: highstock - 4.2.7, miscellaneous: pwa, font scripts: google font api, ui frameworks: zurb foundation - 5.5.3, javascript libraries: modernizr, miscellaneous: module federation, web application frameworks: addtoany, analytics: facebook pixel - 2.9.134, javascript frameworks: moment.js, widgets: facebook, widgets: addtoany, javascript libraries: modernizr - 2.8.3, retargeting: facebook custom audiences, miscellaneous: open graph, web frameworks: zurb foundation, video players: mediaelement.js - 4.2.10, font scripts: font awesome, javascript libraries: core-js - 2.6.12, javascript frameworks: modernizr, operating systems: windows server, seo tool: facebook friendly, javascript frameworks: slick, ui frameworks: zurb foundation, video players: vimeo, javascript frameworks: fancybox, javascript graphics: highcharts - 4.2.7, javascript libraries: fancybox, web servers: iis, javascript libraries: fancybox - 2.1.5, tag managers: google tag manager, javascript libraries: jquery, dev tools: new relic, retargeting: facebook, marketing automation: klaviyo, cdn: cloudflare, analytics: google analytics - UA, programming languages: php, analytics: new relic, security: cloudflare bot management, javascript libraries: moment.js, javascript frameworks: mustache - 2.3.0, javascript frameworks: jquery, analytics: google analytics</v>
    <v>https://twitter.com/foxracingshox</v>
    <v>11.08.2024</v>
    <v>https://ridefox.com/</v>
    <v>ridefox.com</v>
    <v>en</v>
    <v>com</v>
    <v>1977</v>
    <v>https://www.youtube.com/foxfactory</v>
  </rv>
  <rv s="1">
    <v>Remitly</v>
    <v>0</v>
    <v>Remitly</v>
    <v>9</v>
    <v>3rd Avenue</v>
    <v/>
    <v>null</v>
    <v>Seattle</v>
    <v>Remitly, Beamit Mobile, Careers at Remitly, Remitly Australia</v>
    <v>243ec76b-93e5-11eb-a736-0f5b20ecb2f1</v>
    <v>Remitly Europe Limited, Remitly U.K. Ltd., Remitly Canada Inc.</v>
    <v>Remitly</v>
    <v>Private</v>
    <v>United States</v>
    <v>US</v>
    <v>23.11.2019</v>
    <v>datasubjectrequest@remitly.com, dpo@remitly.com, privacy@remitly.com</v>
    <v>1600</v>
    <v>Payment Technology, Remittance Services, Money Transfer, International Money Transfer, Financial Tools, Economic / Financial, Money Transfer Services, Rates / Fees</v>
    <v>Remitly is an online remittance service based in Seattle, United States that offers international money transfers to over 135 countries. It was founded in 2011 by Matthew Oppenheimer, Josh Hug, and Shivaas Gulati and became publicly traded on the Nasdaq exchange in September of 2021.</v>
    <v>https://www.facebook.com/Remitly/</v>
    <v>Cross-border Transactions, Mobile Payment Service, Payment Processing Services, Digital Wallet Transactions, Electronic Funds Transfer, Financial Services, Digital Remittance Platform, International Money Transfer, Financial Technology, Currency Exchange Service</v>
    <v>Remitly Nicaragua is a financial institution and money transfer service based in Managua, Nicaragua.</v>
    <v>487101, 623001, 740101, 625001, 621001</v>
    <v>Freight Brokers, Commodity Brokers / Dealers, Auctioneer's Operations, Currency Brokers / Exchanges, Stock / Security Brokers / Dealers</v>
    <v>https://www.instagram.com/remitly/</v>
    <v>null</v>
    <v>6419</v>
    <v>Other monetary intermediation</v>
    <v>47.606668749999997</v>
    <v>https://www.linkedin.com/company/remitly</v>
    <v>-122.33544359599723</v>
    <v>Finance &amp; Insurance</v>
    <v>64.19</v>
    <v>Other monetary intermediation</v>
    <v>522390</v>
    <v>Other Activities Related to Credit Intermediation</v>
    <v/>
    <v/>
    <v>8856</v>
    <v>10</v>
    <v>+12065356152, +18002821376, +18887364859, +34671842440</v>
    <v>98101</v>
    <v>dpo@remitly.com</v>
    <v>+18887364859</v>
    <v>Washington</v>
    <v>256000000</v>
    <v>Remitly is an online remittance service based in Seattle, United States that offers international money transfers to over 135 countries.</v>
    <v>FN-CF | Consumer Finance</v>
    <v>FN | Financials</v>
    <v>FN.2 | Corporate &amp; Retail Banking</v>
    <v>analytics: sift, miscellaneous: babel, ssl/tls certificate authorities: aws certificate manager, javascript libraries: core-js, paas: amazon web services, javascript frameworks: react, miscellaneous: pwa, security: sift, font scripts: google font api, security: hsts, miscellaneous: open graph, reverse proxies: envoy, javascript libraries: core-js - 2.6.12</v>
    <v>https://twitter.com/remitly</v>
    <v>11.08.2024</v>
    <v>https://www.remitly.com/</v>
    <v>remitly.com</v>
    <v>en</v>
    <v>com</v>
    <v>2011</v>
    <v>null</v>
  </rv>
  <rv s="1">
    <v>TOMRA</v>
    <v>0</v>
    <v>TOMRA</v>
    <v>9</v>
    <v>Drengsrudhagen</v>
    <v/>
    <v>null</v>
    <v>Asker</v>
    <v>TOMRA, Tomra Systems, TOMRA Food, TOMRA Recycling</v>
    <v>7fa81324-93e4-11eb-8474-3bbe2d07207d</v>
    <v>TOMRA Systems ASA., TOMRA Sorting Ltd., TOMRA Sorting GmbH, TOMRA Sorting N.V., TOMRA Sorting Co. Ltd., TOMRA Sorting Technology Xiamen Co. Ltd.</v>
    <v>TOMRA</v>
    <v>Public</v>
    <v>Norway</v>
    <v>NO</v>
    <v>23.11.2019</v>
    <v>media.food@tomra.com, dpo@tomra.com</v>
    <v>4025</v>
    <v>Resource Recovery, Metals Recycling, Recycling Services, Waste And Recycling, Beverage Containers, Reverse Vending Machines</v>
    <v>TOMRA is a Norwegian multinational corporation manufacturing collection and sorting products, such as reverse vending machines for the food, recycling and mining industries. With over 82,000 (RVMs) installed, 10,000 food sorters and 6,000 recycling systems worldwide, TOMRA is the market leader in its industries. TOMRA is listed on the Oslo Stock Exchange (OSEBX) under the ticker symbol TOM. The parent company, Tomra Systems ASA, is headquartered in Asker, Norway, with central departments located in Mülheim-Kärlich, Germany and Shelton, Connecticut.</v>
    <v>https://www.facebook.com/tomragroup/</v>
    <v>Metal Recovery Systems, Data-driven Recycling, Material Recovery Services, Food Sorting Solutions, Deposit Return Systems, Waste Sorting Solutions, Recycling Equipment Manufacturing, Reverse Vending Machines, Circular Economy Solutions, Sensor-based Sorting Technology, Waste Management Technology, Plastic Collection Services</v>
    <v>TOMRA is a company that was founded in 1972 and specializes in the design, manufacturing, and sale of reverse vending machines (RVMs) for automated collection of used beverage containers. They offer technology-led solutions that support the circular economy by providing advanced collection and sorting systems for resource recovery and waste minimization in the food, recycling, and mining industries.</v>
    <v>369501, 510101, 510601, 369502, 369402</v>
    <v>Machinery &amp; Equipment Manufacturing (Industrial / Commercial), Wholesale - Machinery (Industrial), Manufacturers' Agents - Machinery (Not Otherwise Classified), Machinery &amp; Equipment Manufacturing (Industrial / Commercial) - Parts Only, Machinery &amp; Equipment Manufacturing (Construction / Agricultural) - Not Self Propelled or Power Takeoff</v>
    <v>https://www.instagram.com/tomragroup/</v>
    <v>null</v>
    <v>2670, 2790, 2817, 2819, 2822, 2825, 2826, 2829, 3030, 3290</v>
    <v>Manufacture of optical instruments and photographic equipment, Manufacture of other electrical equipment, Manufacture of office machinery and equipment (except computers and peripheral equipment), Manufacture of other general-purpose machinery, Manufacture of metal-forming machinery and machine tools, Manufacture of machinery for food, beverage and tobacco processing, Manufacture of machinery for textile, apparel and leather production, Manufacture of other special-purpose machinery, Manufacture of air and spacecraft and related machinery, Other manufacturing n.e.c.</v>
    <v>59.824931100000001</v>
    <v>https://www.linkedin.com/company/tomra</v>
    <v>10.399534600000001</v>
    <v>Resources &amp; Energy</v>
    <v>28.41, 28.49, 28.29, 28.25, 26.7, 27.9, 32.99, 32.91, 30.3, 28.99, 28.96, 28.95, 28.94, 28.23, 28.93</v>
    <v>Manufacture of metal forming machinery, Manufacture of other machine tools, Manufacture of other general-purpose machinery n.e.c., Manufacture of non-domestic cooling and ventilation equipment, Manufacture of optical instruments and photographic equipment, Manufacture of other electrical equipment, Other manufacturing n.e.c., Manufacture of brooms and brushes, Manufacture of air and spacecraft and related machinery, Manufacture of other special-purpose machinery n.e.c., Manufacture of plastics and rubber machinery, Manufacture of machinery for paper and paperboard production, Manufacture of machinery for textile, apparel and leather production, Manufacture of office machinery and equipment (except computers and peripheral equipment), Manufacture of machinery for food, beverage and tobacco processing</v>
    <v>333310</v>
    <v>Commercial and Service Industry Machinery Manufacturing</v>
    <v>423930</v>
    <v>Recyclable Material Merchant Wholesalers</v>
    <v>3169, 3559, 3574, 3632, 4149, 4923</v>
    <v>56</v>
    <v>+3216396396, +918022224223, +49410318880, +441162181430, +31202410944, +61286240100, +390521681062, +6492221058, +18555035951, +902165263337, +48426487917, +18774021755, +56225820590, +49263096520, +81488299081, +27110100300, +56223321600, +4766799100, +551132943400, +4926309150990, +865925720783, +13036267742, +4915122659374, +821028493992</v>
    <v>1385</v>
    <v>media.food@tomra.com</v>
    <v>+3216396396</v>
    <v>Viken</v>
    <v>879685312</v>
    <v>TOMRA is a Norwegian multinational corporation manufacturing collection and sorting products, such as reverse vending machines for the food, recycling and mining industries.</v>
    <v>EM-MM | Metals &amp; Mining</v>
    <v>EM | Extractives &amp; Minerals Processing</v>
    <v>EM.3 | Metals &amp; Mining</v>
    <v>javascript libraries: lodash, cms: sitecore, programming languages: typescript, security: recaptcha, web frameworks: microsoft asp.net, paas: amazon web services, javascript libraries: hammer.js, security: hsts, miscellaneous: http/3, video players: youtube, video players: mediaelement.js, cdn: amazon s3, miscellaneous: open graph, cookie compliance: onetrust, widgets: fullcalendar, javascript libraries: jquery ui, tag managers: google tag manager, javascript libraries: jquery, javascript libraries: underscore.js, cdn: cloudflare, javascript frameworks: backbone.js, javascript libraries: moment.js</v>
    <v>https://twitter.com/TOMRAGroup</v>
    <v>11.08.2024</v>
    <v>http://tomra.com/</v>
    <v>tomra.com</v>
    <v>en</v>
    <v>com</v>
    <v>1972</v>
    <v>https://www.youtube.com/tomra</v>
  </rv>
  <rv s="1">
    <v>RingCentral</v>
    <v>0</v>
    <v>RingCentral</v>
    <v>9</v>
    <v>Davis Drive</v>
    <v/>
    <v>null</v>
    <v>Belmont</v>
    <v>RingCentral</v>
    <v>a3fc2754-93e4-11eb-86dd-ffbd1b53140e</v>
    <v>RingCentral Inc.</v>
    <v>RingCentral</v>
    <v>Public</v>
    <v>United States</v>
    <v>US</v>
    <v>23.11.2019</v>
    <v>affiliates@ringcentral.com, partners@ringcentral.com, privacy@ringcentral.com, unsubscribe@ringcentral.com</v>
    <v>3902</v>
    <v>Business Cloud, Business Sms, Api &amp; Integration, Cloud Fax, Customization And Integration, Communication Solutions for Businesses, Conferences And Webinars, Cloud Phone Systems, Business Phone Systems, Phone Systems, Unified Communications Services, Business Texting</v>
    <v>RingCentral, Inc. is an American publicly traded provider of cloud-based communication and collaboration products and services for businesses. CEO Vlad Shmunis and CTO Vlad Vendrow founded the company in 1999. Investors included Doug Leone, Sequoia Capital, David Weiden, Khosla Ventures, Rob Theis, Scale Venture Partners, Bobby Yerramilli-Rao, Hermes Growth Partners and DAG Ventures. It completed its IPO in 2013.</v>
    <v>https://www.facebook.com/ringcentral/</v>
    <v>Video Conferencing Solutions, Telecommunications Services, Customer Engagement Platform, Voip Service Provider, Communication Platform as A Service, Enterprise Communication Tools, Team Messaging Services, Cloud Communications, Cloud PBX Systems, Business Telephony, Workforce Engagement Management, Unified Communications</v>
    <v>RingCentral is a cloud communications platform that offers AI-powered phone, message, video, contact center, and virtual events solutions. The company was founded by Vlad Shmunis and Vlad Vendrow, who aimed to reimagine business communications using cloud technologies. They launched the RingCentral cloud phone system and focused on growing the company's technology solutions and vision. RingCentral's services include RingEX, a reliable and powerful AI cloud calling system that is easy to deploy and use across all devices, RingCX, an omnichannel contact center solution for businesses of any size, and RingSense for Sales, which provides AI-enabled conversation intelligence for sales leaders, teams, managers, account executives, and more. The platform also offers pre-built app integrations, APIs, and SDKs to customize or extend RingCentral for Microsoft Teams. Ringcentral's services are designed to simplify employee and customer communications and provide heightened security, ease of use, and connectivity.</v>
    <v>153401, 153402, 891801, 891802, 349401</v>
    <v>Communication Equipment Installation - Residential, Communication Equipment Installation - Commercial, Software Developers (Pre-Packaged), Software Developers (Custom), Communications Equipment Manufacturing (Outside)</v>
    <v>https://www.instagram.com/ringcentral/</v>
    <v>null</v>
    <v>6190</v>
    <v>Other telecommunications activities</v>
    <v>37.510891650000005</v>
    <v>https://www.linkedin.com/company/ringcentral</v>
    <v>-122.3065111318934</v>
    <v>IT&amp;C Services</v>
    <v>61.9</v>
    <v>Other telecommunications activities</v>
    <v>517810</v>
    <v>All Other Telecommunications</v>
    <v/>
    <v/>
    <v>7600</v>
    <v>13</v>
    <v>+18003788110, +18005745290, +18006440773, +19253018209</v>
    <v>94002</v>
    <v>unsubscribe@ringcentral.com</v>
    <v>+18005745290</v>
    <v>California</v>
    <v>1990000000</v>
    <v>RingCentral, Inc. is an American publicly traded provider of cloud-based communication and collaboration products and services for businesses.</v>
    <v>TC-TL | Telecommunication Services</v>
    <v>TC | Technology &amp; Communications</v>
    <v>TC.4 | Telecommunications</v>
    <v>analytics: akamai mpulse, analytics: adobe analytics, analytics: soasta mpulse, cms: adobe experience manager, rum: akamai mpulse, documentation tools: demandbase, ssl/tls certificate authorities: digicert, rum: boomerang, javascript libraries: slick - 1.3.7, advertising: demandbase, web frameworks: bootstrap - 4.4.1, web frameworks: microsoft asp.net, javascript frameworks: react, development: firebase, cdn: akamai, miscellaneous: onetrust, a/b testing: mixpanel, font scripts: google font api, cms: contentful, security: hsts, miscellaneous: optanon, javascript libraries: mobx, reverse proxy: nginx, databases: firebase, font scripts: typekit, javascript frameworks: slick - 1.3.7, miscellaneous: open graph, captchas: recaptcha, ui frameworks: bootstrap - 4.4.1, cookie compliance: onetrust, tag managers: adobe dynamic tag management, font scripts: font awesome, marketing automation: marketo, paas: demandbase, web servers: apache, marketing automation: invoca, operating systems: windows server, seo tool: facebook friendly, javascript frameworks: angular - 7.2.5, web servers: apache http server, web servers: iis, analytics: mixpanel, javascript libraries: boomerang, analytics: invoca, javascript libraries: jquery, analytics: sitecatalyst, web mail: marketo mail, seo tool: twitter friendly, security: akamai bot manager, web servers: nginx, cdn: cloudflare, security: cloudflare bot management, javascript frameworks: jquery, analytics: google analytics, programming languages: java</v>
    <v>https://twitter.com/ringcentral</v>
    <v>11.08.2024</v>
    <v>https://www.ringcentral.com/</v>
    <v>ringcentral.com</v>
    <v>en</v>
    <v>com</v>
    <v>1999</v>
    <v>https://www.youtube.com/user/ringcentral</v>
  </rv>
  <rv s="1">
    <v>SEI Investments Company</v>
    <v>0</v>
    <v>SEI Investments Company</v>
    <v>9</v>
    <v/>
    <v/>
    <v>null</v>
    <v>Oaks</v>
    <v>SEI Investments, SEI Content, SEI Connecting, SEI collects</v>
    <v>9ac88071-93e4-11eb-90d2-e3355a7e800b</v>
    <v>SEI Investments Company</v>
    <v>SEI Investments Company</v>
    <v>Public</v>
    <v>United States</v>
    <v>US</v>
    <v>24.11.2019</v>
    <v>india@seic.com, webmaster@seic.com</v>
    <v>4700</v>
    <v>Investment Process, Reports &amp; Filings, Asset Management, Financial Services, Personalized Wealth Management, Investment Solutions, Institutional Investor, Investment Managers</v>
    <v>SEI Investments Company, formerly Simulated Environments Inc, is a financial services company headquartered in Oaks, Pennsylvania, United States. The company describes itself as "a global provider of investment processing, investment management, and investment operations solutions". SEI provides products and services to institutions, private banks, investment advisors, investment managers, and private clients. Through its subsidiaries and partnerships in which the company has significant interests, SEI manages, advises or administers $1 trillion in hedge funds, private equity, mutual funds and pooled or separately managed assets. This includes $352 billion in assets under management and $683.3 billion in client assets under administration. SEI has corporate headquarters in Oaks, Pennsylvania with offices in Indianapolis, Toronto, London, Dublin, The Netherlands, Hong Kong, South Africa, and Dubai.</v>
    <v>https://www.facebook.com/SEICorporateHeadquarters/</v>
    <v>Financial Services Consulting, Financial Planning Solutions, Retirement Plan Services, Investment Management Services, Private Banking Services, Investment Processing Outsourcing, Asset Management Solutions, Regulatory Compliance Services, Wealth Management Platforms, Portfolio Management Software, Investment Risk Management, Investment Operations Solutions, Institutional Investors Services, Data Analytics for Investments</v>
    <v>SEI Investments Company, formerly known as Simulated Environments Inc, is a global financial services company based in Oaks, Pennsylvania, United States. They offer investment processing, investment management, and investment operations solutions to institutions, private banks, investment advisors, investment managers, and private clients. With significant interests in subsidiaries and partnerships, SEI manages, advises, or administers $1 trillion in hedge funds, private equity, mutual funds, and pooled or separately managed assets. They have $352 billion in assets under management and $683.3 billion in client assets under administration. SEI has corporate headquarters in Oaks and additional offices in Indianapolis, Toronto, London, Dublin, The Netherlands, Hong Kong, South Africa, and Dubai.</v>
    <v>641101, 641501, 740802, 641401, 641403</v>
    <v>Accountants / Auditors, Financial Planners / Advisors, Bookkeeping Services, Management Consultants, Operations Consultants</v>
    <v>https://www.instagram.com/sei_hq/</v>
    <v>null</v>
    <v>6630, 6619</v>
    <v>Fund management activities, Other activities auxiliary to financial service activities</v>
    <v>0</v>
    <v>https://www.linkedin.com/company/sei</v>
    <v>0</v>
    <v>Finance &amp; Insurance</v>
    <v>66.3, 66.19</v>
    <v>Fund management activities, Other activities auxiliary to financial services, except insurance and pension funding</v>
    <v>523940</v>
    <v>Portfolio Management and Investment Advice</v>
    <v/>
    <v/>
    <v>8742</v>
    <v>15</v>
    <v>+16106761000, +35316382400, +442038108050, +12123365300, +13178195500, +18557341188, +35227002750, +12125863030, +27119944200, +911166351012, +13038313800, +442038108000, +18003425734</v>
    <v>null</v>
    <v>india@seic.com</v>
    <v>+16106761000</v>
    <v>Pennsylvania</v>
    <v>1900000000</v>
    <v>SEI Investments Company, formerly Simulated Environments Inc, is a financial services company headquartered in Oaks, Pennsylvania, United States.</v>
    <v>FN-IB | Investment Banking &amp; Brokerage</v>
    <v>FN | Financials</v>
    <v>FN.1 | Capital Markets</v>
    <v>javascript libraries: core-js, analytics: hotjar, rum: akamai mpulse, miscellaneous: webpack, video players: videojs, ssl/tls certificate authorities: digicert, rum: boomerang, paas: amazon web services, rum: new relic, miscellaneous: pwa, cdn: akamai, marketing automation: 6sense, security: hsts, reverse proxies: nginx, miscellaneous: module federation, video players: brightcove, miscellaneous: open graph, cookie compliance: onetrust, cms: drupal, analytics: linkedin insight tag, javascript frameworks: gsap, tag managers: google tag manager, javascript libraries: boomerang, javascript libraries: jquery, paas: acquia cloud platform, analytics: facebook pixel, marketing automation: eloqua, web servers: nginx, personalisation: 6sense, advertising: twitter ads, programming languages: php, analytics: google analytics</v>
    <v>https://twitter.com/SEIInvestments</v>
    <v>11.08.2024</v>
    <v>https://www.seic.com/</v>
    <v>seic.com</v>
    <v>en</v>
    <v>com</v>
    <v>1968</v>
    <v>https://www.youtube.com/channel/UCeWAHFo6N93ZO-uSHJZeESw</v>
  </rv>
  <rv s="1">
    <v>H&amp;R Block</v>
    <v>0</v>
    <v>H&amp;R Block</v>
    <v>9</v>
    <v>Main Street</v>
    <v/>
    <v>null</v>
    <v>Kansas City</v>
    <v>H&amp;R Block</v>
    <v>b4328b56-93e4-11eb-aa66-9b8d95e2171b</v>
    <v>H&amp;R Block Inc.</v>
    <v>H&amp;R Block</v>
    <v>Public</v>
    <v>United States</v>
    <v>US</v>
    <v>24.11.2019</v>
    <v>copyrightinfringement@hrblock.com</v>
    <v>2700</v>
    <v>Tax Refunds, Online Tax Filing, Tax Preparations, Taxation Services, Tax Filings, Expatriate Tax Services, Tax Preparation Checklist, Income Tax, Tax Preparation Services, Tax Professionals, Small Business Tax, Audit &amp; Tax Notices, Refund Advance</v>
    <v>H&amp;R Block, Inc., or H&amp;R Block, is an American tax preparation company operating in Canada, the United States, and Australia. The company was founded in 1955 by brothers Henry W. Bloch and Richard Bloch. As of 2018, H&amp;R Block operates approximately 12,000 retail tax offices staffed by tax professionals worldwide. The company offers payroll, and business consulting services, consumer tax software, and online tax preparation/electronic filing from their website.</v>
    <v>https://www.facebook.com/hrblock/</v>
    <v>Payroll Services, DIY Tax Software, Tax Refund Services, Tax Education Programs, Tax Planning Advice, Financial Consulting, Bookkeeping Services, Tax Representation Services, Expat Tax Services, Tax Audit Support, Business Tax Compliance, Tax Return Filing, Tax Software Development</v>
    <v>H&amp;R Block, Inc., also known as H&amp;R Bl Block, is an American tax preparation company that operates in Canada, the United States, and Australia. Founded in 1955 by brothers Henry W. Bloch and Richard Bloch, the company has grown to include approximately 12,000 retail tax offices staffed by tax professionals worldwide. H&amp;L Block provides payroll, business consulting, consumer tax software, and online tax preparation services through their website.</v>
    <v>641201, 641101, 641501, 740802, 615001</v>
    <v>Insurance Agents / Brokers / Adjusters, Accountants / Auditors, Financial Planners / Advisors, Bookkeeping Services, Investment Institutions</v>
    <v>https://www.instagram.com/hrblock/</v>
    <v>null</v>
    <v>6920</v>
    <v>Accounting, bookkeeping and auditing activities; tax consultancy</v>
    <v>39.098379600000001</v>
    <v>https://www.linkedin.com/company/h&amp;r-block</v>
    <v>-94.583009899999993</v>
    <v>Finance &amp; Insurance</v>
    <v>69.2</v>
    <v>Accounting, bookkeeping and auditing activities; tax consultancy</v>
    <v>541213</v>
    <v>Tax Preparation Services</v>
    <v/>
    <v/>
    <v>8810</v>
    <v>93</v>
    <v>+18004725625</v>
    <v>64105</v>
    <v>copyrightinfringement@hrblock.com</v>
    <v>+18004725625</v>
    <v>Missouri</v>
    <v>3412999936</v>
    <v>H&amp;R Block, Inc., or H&amp;R Block, is an American tax preparation company operating in Canada, the United States, and Australia.</v>
    <v>SV-PS | Professional &amp; Commercial Services</v>
    <v>SV | Services</v>
    <v>SV.3 | Consumer Services</v>
    <v>customer data platform: cooladata, javascript libraries: modernizr - 3.6.0, analytics: adobe analytics, analytics: soasta mpulse, cms: adobe experience manager, analytics: facebook custom audiences, customer data platform: adobe experience platform identity service, tag managers: adobe experience platform launch, javascript frameworks: angularjs, surveys: medallia, digital asset management: adobe dynamic media classic, cdn: akamai, javascript frameworks: modernizr - 3.6.0, miscellaneous: onetrust, font scripts: google font api, security: hsts, javascript frameworks: jquery - 82, javascript libraries: jquery - 3.5.1, retargeting: adobe audience manager, issue trackers: medallia, javascript libraries: jquery - 82, miscellaneous: optanon, javascript libraries: jquery ui - 1.12.1, widgets: facebook, cms: adobe experience cloud, retargeting: facebook custom audiences, miscellaneous: open graph, segmentation: adobe audience manager, cookie compliance: onetrust, tag managers: adobe dynamic tag management, web servers: apache, seo tool: facebook friendly, personalisation: adobe target - 2.10.0, analytics: decibel, analytics: medallia, document management systems: adobe audience manager, analytics: linkedin insight tag, personalisation: movable ink, a/b testing: omniture adobe test and target, security: akamai web application protector, retargeting: facebook, advertising: microsoft advertising, a/b testing: decibel, a/b testing: adobe target - 2.10.0, analytics: adobe audience manager, seo tool: twitter friendly, javascript frameworks: jquery ui - 1.12.1, programming languages: java</v>
    <v>https://twitter.com/hrblock</v>
    <v>11.08.2024</v>
    <v>https://hrblock.com/</v>
    <v>hrblock.com</v>
    <v>en</v>
    <v>com</v>
    <v>1955</v>
    <v>https://www.youtube.com/hrblock</v>
  </rv>
  <rv s="1">
    <v>Toast Tables</v>
    <v>0</v>
    <v>Toast Tables</v>
    <v>9</v>
    <v>Park Drive</v>
    <v/>
    <v>null</v>
    <v>Boston</v>
    <v>Toast Tables, Toasttab, Toast POS</v>
    <v>a6d70cbf-93e4-11eb-a33a-a3dfba582839</v>
    <v>Toast Inc., Toasttab Ireland Limited</v>
    <v>Toast Tables</v>
    <v>Private</v>
    <v>United States</v>
    <v>US</v>
    <v>26.04.2020</v>
    <v>legal@toasttab.com, privacy@toasttab.com, support@toasttab.com</v>
    <v>3172</v>
    <v>Kitchen Display Systems, Self Ordering Kiosks, Restaurant Point Of Sale, Menu Management</v>
    <v>Toast, Inc. is a cloud-based restaurant management software company based in Boston, Massachusetts. The company provides an all-in-one point of sale (POS) system built on the Android operating system.</v>
    <v>https://www.facebook.com/ToastTab/</v>
    <v>Customer Management Tools, Gift Card Management, Online Ordering Integration, Kitchen Display Systems, Cloud-based Software, Business Intelligence Reporting, Handheld POS Devices, Digital Ordering Platforms, Employee Management Systems, Restaurant-grade Hardware, Tableside Ordering Technology, Restaurant POS Systems, Inventory Management Solutions, Payment Processing Solutions</v>
    <v>Toast, Inc. is a cloud-based restaurant management software company headquartered in Boston, Massachusetts. They specialize in providing an all-in-one point of sale (POS) system based on the Android operating system.</v>
    <v>891802, 740810, 533202, 625001, 602101</v>
    <v>Software Developers (Custom), Software Implementation Integration, Vending Machine Operators (Food / Beverage), Currency Brokers / Exchanges, Banks / Trust Companies (Accepting Deposits)</v>
    <v>https://www.instagram.com/toasttab/</v>
    <v>null</v>
    <v>5610</v>
    <v>Restaurants and mobile food service activities</v>
    <v>42.344097300000001</v>
    <v>https://www.linkedin.com/company/toast-inc</v>
    <v>-71.103050199999998</v>
    <v>Finance &amp; Insurance</v>
    <v>56.1</v>
    <v>Restaurants and mobile food service activities</v>
    <v>722511</v>
    <v>Full-Service Restaurants</v>
    <v/>
    <v/>
    <v>9082</v>
    <v>2</v>
    <v>+18885259414, +18008483792, +18662264484, +12259254660, +16176820225, +18889663097, +18573016002, +16172971005</v>
    <v>02215</v>
    <v>sms@toasttakeout.zendesk.com</v>
    <v>+16176820225</v>
    <v>Massachusetts</v>
    <v>2472999936</v>
    <v>Toast is a restaurant point of sale and management system that helps restaurants improve operations, increase sales and create a better guest experience.</v>
    <v>TC-SI | Software &amp; IT Services</v>
    <v>TC | Technology &amp; Communications</v>
    <v>TC.1 | Technology</v>
    <v>javascript libraries: lodash, javascript libraries: core-js, javascript libraries: jquery - 3.7.1, cdn: digitalocean spaces, analytics: facebook custom audiences, analytics: heap, cdn: unpkg, analytics: auryc - 4.7.0, miscellaneous: webpack, security: recaptcha, issue trackers: sentry, page builders: webflow, javascript libraries: core-js - 3.21.1, ui frameworks: bootstrap - 3.4.1, rum: web-vitals, javascript libraries: lazysizes, paas: amazon web services, javascript frameworks: react, font scripts: google font api, cache tools: varnish, security: hsts, analytics: heap - 4.20.1, javascript libraries: jquery - 3.5.1, web frameworks: express, miscellaneous: module federation, live chat: drift, buy now pay later: klarna checkout, widgets: facebook, video players: wistia, web servers: express, retargeting: facebook custom audiences, javascript libraries: lodash - 4.17.21, miscellaneous: open graph, affiliate programs: impact, cookie compliance: onetrust, marketing automation: marketo, iaas: digitalocean spaces, javascript libraries: core-js - 3.23.5, seo tool: facebook friendly, programming languages: node.js, analytics: linkedin insight tag, miscellaneous: amazon s3, feature management: launchdarkly, ecommerce: cart functionality, analytics: mixpanel, tag managers: google tag manager, retargeting: facebook, javascript frameworks: jquery - 3.5.1, web mail: marketo mail, payment processors: klarna checkout, analytics: fullstory, seo tool: twitter friendly, cdn: cloudflare, programming languages: php, performance: lazysizes, javascript libraries: web-vitals, security: cloudflare bot management, cdn: amazon cloudfront, analytics: google analytics</v>
    <v>https://twitter.com/ToastTab</v>
    <v>11.08.2024</v>
    <v>https://pos.toasttab.com/</v>
    <v>toasttab.com</v>
    <v>en</v>
    <v>com</v>
    <v>2012</v>
    <v>null</v>
  </rv>
  <rv s="1">
    <v>Instructure</v>
    <v>0</v>
    <v>Instructure</v>
    <v>9</v>
    <v/>
    <v/>
    <v>null</v>
    <v>Salt Lake City</v>
    <v>Instructure</v>
    <v>4a4f0aa1-93e5-11eb-a746-fdabd18be9c6</v>
    <v>Instructure Inc.</v>
    <v>Instructure</v>
    <v>Public</v>
    <v>United States</v>
    <v>US</v>
    <v>24.11.2019</v>
    <v>info@instructure.com, privacy@instructure.com</v>
    <v>1291</v>
    <v>Digitized Classroom, Learning Management Systems, Schools And Districts, Digital Classrooms, Education Software, Students / Parents, Higher Education Solutions</v>
    <v>Instructure, Inc. is an educational technology company based in Salt Lake City, Utah, United States. It is the developer and publisher of Canvas, a web-based learning management system (LMS), and MasteryConnect, an assessment management system. The company is owned by private-equity firm Thoma Bravo.</v>
    <v>https://facebook.com/instructure</v>
    <v>Software as A Service, Learning Management Systems, Corporate Learning Platforms, Cloud-based Learning, Instructional Support Tools, Assessment Management Systems, Higher Education Software, Educational Technology, Student Success Systems, Course Management Systems, Collaborative Learning Tools, Online Education Platforms, K-12 Education Solutions</v>
    <v>Instructure, Inc. is an educational technology company headquartered in Salt Lake City, Utah, United States. It specializes in developing and publishing web-based learning management systems, including Canvas and MasteryConnect. The company is owned by Thoma Bravo, a private-equity firm.</v>
    <v>641411, 641401, 641403, 641405, 891801</v>
    <v>Information Technology Consultants, Management Consultants, Operations Consultants, Marketing Consultants, Software Developers (Pre-Packaged)</v>
    <v>https://instagram.com/instructure</v>
    <v>null</v>
    <v>8550</v>
    <v>Educational support services</v>
    <v>0</v>
    <v>https://www.linkedin.com/company/instructure-inc-</v>
    <v>0</v>
    <v>Education</v>
    <v>85.6</v>
    <v>Educational support activities</v>
    <v>611710</v>
    <v>Educational Support Services</v>
    <v/>
    <v/>
    <v>8742</v>
    <v>7</v>
    <v>+18002036755, +442030591921, +448003584330</v>
    <v>null</v>
    <v>info@instructure.com</v>
    <v>+442030591921</v>
    <v>Utah</v>
    <v>209500000</v>
    <v>Instructure, Inc. is an educational technology company based in Salt Lake City, Utah, United States.</v>
    <v>SV-ED | Education</v>
    <v>SV | Services</v>
    <v>SV.3 | Consumer Services</v>
    <v>cdn: fastly, miscellaneous: babel, javascript libraries: core-js, javascript libraries: jquery ui - 1.11.4, analytics: facebook custom audiences, miscellaneous: webpack, cms: lithium, iaas: azure active directory b2b, paas: pantheon, web frameworks: bootstrap - 3.3.5, cms: drupal - 8, javascript libraries: lazysizes, rum: new relic, font scripts: google font api, cache tools: varnish, security: hsts, reverse proxies: nginx, javascript libraries: glide.js, javascript libraries: modernizr, miscellaneous: module federation, reverse proxy: nginx, live chat: drift, form builders: marketo forms, web application frameworks: addtoany, javascript frameworks: jquery - 1.11.3, javascript libraries: instant.page, geolocation: ip-api, widgets: marketo forms, javascript frameworks: jquery - 3.5, widgets: facebook, widgets: addtoany, ui frameworks: bootstrap - 3.3.5, video players: wistia, font scripts: typekit, retargeting: facebook custom audiences, miscellaneous: open graph, cookie compliance: onetrust, javascript frameworks: jquery ui - 1.11.4, font scripts: font awesome, javascript libraries: jquery ui, marketing automation: marketo, video players: mediaelement.js - 2.23.5, web servers: apache, javascript frameworks: modernizr, seo tool: facebook friendly, cms: drupal, ui frameworks: zurb foundation, widgets: google plus, javascript libraries: jquery - 3.5, caching: varnish, tag managers: google tag manager, javascript libraries: jquery, retargeting: facebook, performance: instant.page, web mail: marketo mail, miscellaneous: prism, databases: mariadb, seo tool: twitter friendly, web servers: nginx, cdn: cloudflare, programming languages: php, performance: lazysizes, javascript frameworks: angularjs - 1.8.2, analytics: google analytics, javascript libraries: jquery - 1.11.3, programming languages: java</v>
    <v>https://twitter.com/Instructure</v>
    <v>11.08.2024</v>
    <v>https://www.instructure.com/</v>
    <v>instructure.com</v>
    <v>en</v>
    <v>com</v>
    <v>2008</v>
    <v>https://www.youtube.com/@CanvasLMS</v>
  </rv>
  <rv s="1">
    <v>Taboola</v>
    <v>0</v>
    <v>Taboola</v>
    <v>9</v>
    <v>Madison Avenue</v>
    <v/>
    <v>null</v>
    <v>New York</v>
    <v>Taboola, Taboola Blog, Taboolaブログ</v>
    <v>dea0d183-93e4-11eb-8474-3bbe2d07207d</v>
    <v>Taboola Inc., Taboola Thailand Limited, Taboola Japan K.K.</v>
    <v>Taboola</v>
    <v>Public</v>
    <v>United States</v>
    <v>US</v>
    <v>23.11.2019</v>
    <v>support@taboola.com, copyright@taboola.com, media-sales-jp@taboola.com, dpo@taboola.com, privacy@taboola.com</v>
    <v>1800</v>
    <v>Discovery Platform, Taboola Newsroom, Native Advertising, Online Advertising, Content Discovery</v>
    <v>Taboola is a public advertising company headquartered in New York City. The CEO of Taboola is Adam Singolda, who founded the company in 2007. It provides advertisements such as "Around the Web" and "Recommended For You" boxes at the bottom of many online news articles. These sponsored links on publishers' websites send readers to the websites of advertisers and other partners. These online thumbnail grid ads are also known as chumbox ads.</v>
    <v>https://www.facebook.com/Taboola/</v>
    <v>Video Advertising Solutions, Online Advertising Network, Digital Marketing Solutions, Personalized Content Recommendations, Advertiser Monetization Services, Data-driven Ad Tech, Programmatic Advertising Platform, User Engagement Services, Performance-based Marketing, Audience Targeting Tools, Internet Advertising Services, Content Discovery Platform, Native Advertising Services, Content Recommendation Engine, Ad Placement Optimization</v>
    <v>Taboola is a company that provides a discovery platform for publishers, mobile carriers, and other digital properties to provide relevant, interesting and new content to their audience. With over 1.4 billion people discovering what's interesting and novel at the moment they're most ready to explore, Taboola's discovery platform uses Deep Learning, AI, and a large dataset to create new monetization, audience and engagement opportunities. The platform is used by advertisers to promote their brand at the most receptive time for new messages, products, and services. Taboola also offers services such as eCommerce, affiliate marketing, landing pages, lead generation, marketing attribution, brand awareness, content marketing, performance marketing, programmatic marketing, video marketing, and driving traffic.</v>
    <v>891801, 891802, 740809, 740810, 731201</v>
    <v>Software Developers (Pre-Packaged), Software Developers (Custom), Technology Customer Support Services (For others), Software Implementation Integration, Advertising Agencies</v>
    <v>https://www.instagram.com/taboola/</v>
    <v>null</v>
    <v>6201</v>
    <v>Computer programming activities</v>
    <v>40.741598199999999</v>
    <v>https://www.linkedin.com/company/taboola</v>
    <v>-73.987190400000003</v>
    <v>IT&amp;C Services</v>
    <v>62.01</v>
    <v>Computer programming activities</v>
    <v>541511</v>
    <v>Custom Computer Programming Services</v>
    <v>541840</v>
    <v>Media Representatives</v>
    <v>8810</v>
    <v>20</v>
    <v>+97236966961, +6620260800, +442074388888, +12147500000, +97236966966, +911244455958, +12122067663</v>
    <v>10010</v>
    <v>media-sales-jp@taboola.com</v>
    <v>+12122067663</v>
    <v>New York</v>
    <v>1380000000</v>
    <v>Taboola is a public advertising company headquartered in New York City.</v>
    <v>TC-IM | Internet Media &amp; Services</v>
    <v>TC | Technology &amp; Communications</v>
    <v>TC.2 | Internet Media &amp; Services</v>
    <v>accessibility: nagich, wordpress plugins: yoast seo - 17.8, accessibility: nagich - 2.1.9, ui frameworks: bootstrap - 4.6.0, performance: priority hints, javascript libraries: swiper, ssl/tls certificate authorities: digicert, seo: yoast seo, analytics: vwo, a/b testing: google optimize, a/b testing: vwo, a/b testing: google optimize 360, cache tools: varnish, security: hsts, blogging platforms: wordpress, javascript libraries: jquery - 3.5.1, video players: youtube, page builders: unbounce, databases: mysql, paas: platform.sh, editors: unbounce, advertising: taboola, miscellaneous: open graph, seo: yoast seo premium, seo tool: yoast seo - 17.8, miscellaneous: swiper slider, analytics: crazy egg, cdn: jsdelivr, lead generation: unbounce, seo tool: facebook friendly, website builders: unbounce, cms: wordpress, blogs: wordpress, caching: varnish, tag managers: google tag manager, javascript libraries: jquery, javascript frameworks: jquery - 3.5.1, seo tool: yoast seo premium - 17.1.2, cdn: cloudflare, wordpress plugins: yoast seo, programming languages: php, javascript libraries: jquery migrate, web frameworks: bootstrap - 4.6.0, analytics: google analytics</v>
    <v>https://twitter.com/taboola</v>
    <v>11.08.2024</v>
    <v>https://www.taboola.com/</v>
    <v>taboola.com</v>
    <v>en</v>
    <v>com</v>
    <v>2007</v>
    <v>null</v>
  </rv>
  <rv s="1">
    <v>Synovus</v>
    <v>0</v>
    <v>Synovus</v>
    <v>9</v>
    <v/>
    <v/>
    <v>null</v>
    <v>Columbus</v>
    <v>Synovus, Synovus Trust Company N.A.</v>
    <v>39cad4d6-93e5-11eb-b997-8dd98d09cf25</v>
    <v>Synovus Trust Company, Synovus Financial Corp., Synovus Securities Inc.</v>
    <v>Synovus</v>
    <v>Public</v>
    <v>United States</v>
    <v>US</v>
    <v>24.11.2019</v>
    <v>careers@synovus.com, info@synovus.com, investorrelations@synovus.com, media@synovus.com</v>
    <v>4988</v>
    <v>Loans &amp; Lines Of Credit, Commercial Banking, Cash Flow Management, Mortgage Servicers, Financial Services, Personal Finances, Digital Banking, Business Banking, Home Equity Lines Of Credit, Commercial Real Estate, Deposit Services, Business Credit Card</v>
    <v>Synovus Financial Corp., formerly the Columbus Bank and Trust Company, is a financial services company with approximately $45 billion in assets based in Columbus, Georgia. Synovus provides commercial and retail banking, investment, and mortgage services through 249 branches and 335 ATMs in Georgia, Alabama, South Carolina, Florida, and Tennessee.</v>
    <v>https://www.facebook.com/Synovus/</v>
    <v>Personal Lending, Mortgage Lending, Commercial Banking Services, Treasury Management, Financial Planning, Electronic Banking, Investment Services, Asset Management, Bank Holding Company, Trust Services, Wealth Management Services, Business Lending, Credit Card Issuance</v>
    <v>Synovus Trust is a financial institution based in Weston, Florida, United States. It operates as a bank, ATM provider, and mortgage lender.</v>
    <v>615001, 641501, 602101, 641301, 641101</v>
    <v>Investment Institutions, Financial Planners / Advisors, Banks / Trust Companies (Accepting Deposits), Mortgage Brokers / Loan Correspondents, Accountants / Auditors</v>
    <v>https://www.instagram.com/synovusbank/</v>
    <v>null</v>
    <v>6419</v>
    <v>Other monetary intermediation</v>
    <v>0</v>
    <v>https://www.linkedin.com/company/synovus</v>
    <v>0</v>
    <v>Finance &amp; Insurance</v>
    <v>64.19</v>
    <v>Other monetary intermediation</v>
    <v>522110</v>
    <v>Commercial Banking</v>
    <v/>
    <v/>
    <v>8855</v>
    <v>348</v>
    <v>+18778484685, +18773674472, +18006950987, +17063577019, +15613418629, +18003323403, +18778034810, +18008030803</v>
    <v>43216</v>
    <v>careers@synovus.com</v>
    <v>+18006950987</v>
    <v>Ohio</v>
    <v>1512000000</v>
    <v>Synovus Financial Corp., formerly the Columbus Bank and Trust Company, is a financial services company with approximately $45 billion in assets based in Columbus, Georgia.</v>
    <v>FN-CB | Commercial Banks</v>
    <v>FN | Financials</v>
    <v>FN.2 | Corporate &amp; Retail Banking</v>
    <v>javascript libraries: core-js, analytics: facebook custom audiences, ui frameworks: bootstrap, advertising: linkedin ads, cms: sitecore, issue trackers: new relic, advertising: appnexus, web frameworks: microsoft asp.net, cdn: akamai, security: hsts, web application frameworks: addtoany, javascript frameworks: moment.js, miscellaneous: yext, widgets: facebook, widgets: addtoany, font scripts: typekit, retargeting: facebook custom audiences, miscellaneous: open graph, video players: mediaelement.js - 4.2.10, font scripts: font awesome, javascript libraries: jquery ui, analytics: ahrefs, operating systems: windows server, seo tool: facebook friendly, font scripts: typekit - 1.20.0, analytics: linkedin insight tag, seo: ahrefs, ecommerce: cart functionality, web servers: iis, tag managers: google tag manager, advertising: thetradedesk, javascript libraries: jquery, dev tools: new relic, security: akamai web application protector, retargeting: facebook, analytics: facebook pixel, ssl/tls certificate authorities: sectigo, search engines: yext, seo tool: twitter friendly, security: akamai bot manager, cdn: cloudflare, advertising: twitter ads, analytics: new relic, security: cloudflare bot management, javascript libraries: moment.js, javascript frameworks: mustache - 2.3.0, javascript frameworks: jquery, analytics: google analytics</v>
    <v>https://twitter.com/synovus</v>
    <v>11.08.2024</v>
    <v>https://www.synovus.com/</v>
    <v>synovus.com</v>
    <v>en</v>
    <v>com</v>
    <v>1888</v>
    <v>null</v>
  </rv>
  <rv s="1">
    <v>Renishaw</v>
    <v>0</v>
    <v>Renishaw</v>
    <v>9</v>
    <v>Wotton Road</v>
    <v/>
    <v>null</v>
    <v>Wotton-under-Edge</v>
    <v>Renishaw, Renishaw Engineering, Renishaw Fixturing Solutions</v>
    <v>38a2a877-93e5-11eb-b5f6-816dd10ac7b0</v>
    <v>Renishaw plc., Renishaw Inc., Renishaw Ireland Ltd., Renishaw GmbH</v>
    <v>Renishaw</v>
    <v>Public</v>
    <v>United Kingdom</v>
    <v>GB</v>
    <v>24.11.2019</v>
    <v>uk@renishaw.com</v>
    <v>4931</v>
    <v>Precision Manufacturing, 3D Printing, Industrial Automations, Manufacturing Automation, Machine Tool Accessories, Machine Tooling, Metal 3d Printing, Additive Manufacturing</v>
    <v>Renishaw plc is a British engineering company based in Wotton-under-Edge, England. The company's products include coordinate-measuring machines and machine tool products. It is listed on the London Stock Exchange and is a constituent of the FTSE 250 Index.</v>
    <v>https://www.facebook.com/RenishawEngineering/</v>
    <v>3D Printing Technology, Laser Interferometry, Coordinate Measuring Machines, Motion Control Systems, Precision Measurement, Surgical Robotics Components, Additive Manufacturing, Industrial Metrology, Machine Calibration, Healthcare Technologies, Raman Spectroscopy, Dental CAD/CAM Systems, Gauging Systems, Position Encoders, Styli for Probes</v>
    <v>Renishaw is a global company that specializes in precision measurement, motion control, spectroscopy, and precision machining. They offer a range of products and technologies for manufacturing industries, including CMM touch-trigger probes, scanning probes, CMM retrofits, gauging, machine tool touch probes, laser probes, linear encoders, angle encodors, magnetic encodomers, magnetic rotary encodters, Raman spectroscopies, laser calibration, laser sintering, dental scanners, and neurosurgical robots. Renishaw's innovative products are designed to improve manufacturing efficiencies, raise product quality, maximize research capabilities, and improve the efficacy of medical procedures. They also provide machine calibration and optimization services, as well as a smart manufacturing data platform called Equator. Renishmentaw's Raman Spectroscopy systems are used for detailed, non-destructive chemical analysis in various scientific disciplines and industries.</v>
    <v>382601, 519201, 382801, 382901, 349101</v>
    <v>Scientific Instruments Manufacturing (Not Otherwise Classified), Wholesale - Surgical / Dental / Hospital / Drafting / Engineering / Scientific Supplies, Surgical / Dental / Hospital Supplies (Non-Expendable, No Instruments), Surgical / Dental / Hospital Supplies (Instruments), Electronic Equipment Manufacturing (No Computers / Circuit Boards)</v>
    <v>null</v>
    <v>null</v>
    <v>2651</v>
    <v>Manufacture of measuring, testing, navigating, and control equipment</v>
    <v>0</v>
    <v>https://www.linkedin.com/company/renishaw</v>
    <v>0</v>
    <v>Other Capital Goods</v>
    <v>26.51</v>
    <v>Manufacture of instruments and appliances for measuring, testing and navigation</v>
    <v>334516</v>
    <v>Analytical Laboratory Instrument Manufacturing</v>
    <v/>
    <v/>
    <v>3685</v>
    <v>37</v>
    <v>+18472869953, +441453523010, +4971279810, +15869921475, +551120780740, +49712788237, +74958990202, +12317606647, +441453524524</v>
    <v>GL12 8SP</v>
    <v>germany@renishaw.com</v>
    <v>+441453523010</v>
    <v>England</v>
    <v>811896704</v>
    <v>Renishaw is one of the world's leading engineering and scientific technology companies, with expertise in precision measurement and healthcare.</v>
    <v>HC-MS | Medical Equipment &amp; Supplies</v>
    <v>HC | Health Care</v>
    <v>HC.4 | Medical Technology</v>
    <v>cdn: cdnjs, javascript libraries: headjs, security: hsts, video players: flowplayer, miscellaneous: open graph, tag managers: google tag manager, javascript libraries: jquery, cdn: cloudflare, javascript libraries: jquery migrate</v>
    <v>https://twitter.com/renishawplc</v>
    <v>11.08.2024</v>
    <v>http://www.renishaw.com/</v>
    <v>renishaw.com</v>
    <v>en</v>
    <v>com</v>
    <v>1973</v>
    <v>https://www.youtube.com/user/renishawengineering</v>
  </rv>
  <rv s="1">
    <v>LivePerson</v>
    <v>0</v>
    <v>LivePerson</v>
    <v>9</v>
    <v>10th Avenue</v>
    <v/>
    <v>null</v>
    <v>New York</v>
    <v>LivePerson</v>
    <v>df88e796-93e4-11eb-a736-0f5b20ecb2f1</v>
    <v>LivePerson Inc.</v>
    <v>LivePerson</v>
    <v>Public</v>
    <v>United States</v>
    <v>US</v>
    <v>24.11.2019</v>
    <v>copyright@liveperson.com, privacy@liveperson.com</v>
    <v>1201</v>
    <v>Messaging Channels, Conversational Ai, Professional Services, Digital Experience</v>
    <v>LivePerson is a global technology company that develops conversational commerce and AI software. Headquartered in New York City, LivePerson is best known as the developer of the Conversational Cloud, a software platform that allows consumers to message with brands.</v>
    <v>https://facebook.com/livepersoninc</v>
    <v>Ai-powered Messaging, AI Customer Assistance, Real-time Messaging Analytics, Messaging Channels Integration, Customer Experience Software, Live Chat Software, Conversational AI Technology, Messaging and Chat Services, Customer Service Automation, Enterprise Communication Solutions, Conversational Commerce Platform, Business Messaging Tools, Customer Engagement Solutions</v>
    <v>LivePerson is a global technology company based in New York City that specializes in the development of conversational commerce and AI software. They are known for their flagship product, the Conversational Cloud, a software platform that enables consumers to communicate with brands through messaging.</v>
    <v>740806, 740809, 740801, 651201, 153402</v>
    <v>Call Centres - No Dispatch, Technology Customer Support Services (For others), Business Services - Not Otherwise Classified, Building Owner - Single Occupancy - Office, Communication Equipment Installation - Commercial</v>
    <v>https://instagram.com/livepersoninc</v>
    <v>null</v>
    <v>6201</v>
    <v>Computer programming activities</v>
    <v>40.756134199999998</v>
    <v>https://linkedin.com/company/liveperson</v>
    <v>-73.998242099999999</v>
    <v>Advertising &amp; Marketing</v>
    <v>62.01</v>
    <v>Computer programming activities</v>
    <v>541511</v>
    <v>Custom Computer Programming Services</v>
    <v>541512</v>
    <v>Computer Systems Design Services</v>
    <v>8810</v>
    <v>16</v>
    <v>+12126094200, +18446743574</v>
    <v>10018</v>
    <v>privacy@liveperson.com</v>
    <v>+18446743574</v>
    <v>New York</v>
    <v>366600000</v>
    <v>Hundreds of the world's leading brands — including HSBC, Chipotle, and Virgin Media — use our Conversational Cloud platform to engage with millions of consumers safely and responsibly.</v>
    <v>TC-SI | Software &amp; IT Services</v>
    <v>TC | Technology &amp; Communications</v>
    <v>TC.1 | Technology</v>
    <v>javascript libraries: core-js, javascript libraries: lit-html, cdn: unpkg, live chat: liveperson, miscellaneous: webpack, miscellaneous: parcel, rum: web-vitals, web servers: apache traffic server, javascript frameworks: react, static site generator: gatsby, font scripts: google font api, miscellaneous: lottiefiles, javascript frameworks: gatsby, security: hsts, miscellaneous: module federation, miscellaneous: open graph, cookie compliance: onetrust, miscellaneous: swc, marketing automation: marketo, video players: vimeo, analytics: linkedin insight tag, caching: varnish, tag managers: google tag manager, javascript libraries: lit-element, javascript libraries: web-vitals</v>
    <v>https://twitter.com/liveperson</v>
    <v>11.08.2024</v>
    <v>https://www.liveperson.com/</v>
    <v>liveperson.com</v>
    <v>en</v>
    <v>com</v>
    <v>1995</v>
    <v>https://www.youtube.com/@liveperson</v>
  </rv>
  <rv s="1">
    <v>MongoDB</v>
    <v>0</v>
    <v>MongoDB</v>
    <v>9</v>
    <v>Broadway</v>
    <v/>
    <v>null</v>
    <v>New York</v>
    <v>MongoDB, 10gen</v>
    <v>e1cb5d80-93e4-11eb-91fb-73d498260b10</v>
    <v>MongoDB Inc.</v>
    <v>MongoDB</v>
    <v>Public</v>
    <v>United States</v>
    <v>US</v>
    <v>24.11.2019</v>
    <v>legal@mongodb.com, privacy@mongodb.com</v>
    <v>4619</v>
    <v>Performance Tools, Cloud Databases, Data and Integrations, Data Engineering, Software Engineering</v>
    <v>MongoDB, Inc. is an American software company that develops and provides commercial support for the source-available database MongoDB, a NoSQL database that stores data in JSON-like documents with flexible schemas.</v>
    <v>https://www.facebook.com/MongoDB/</v>
    <v>Database Management Software, Open-source Database, Data Platform Solutions, Nosql Database Provider, Database Deployment Automation, Database as A Service, Database Consulting Services, Data Indexing and Search, Cloud Database Services, Real-time Analytics, Data Storage Solutions, Data Integration Services, Database Tools Development, Document-oriented Database</v>
    <v>MongoDB, Inc. is an American software company that specializes in developing and providing commercial support for the MongoDB database, a NoSQL database that stores data in JSON-like documents with flexible schemas.</v>
    <v>740809, 740810, 641401, 891801, 891802</v>
    <v>Technology Customer Support Services (For others), Software Implementation Integration, Management Consultants, Software Developers (Pre-Packaged), Software Developers (Custom)</v>
    <v>https://www.instagram.com/mongodb/</v>
    <v>null</v>
    <v>6201</v>
    <v>Computer programming activities</v>
    <v>40.762093</v>
    <v>https://www.linkedin.com/company/mongodbinc</v>
    <v>-73.984655895881417</v>
    <v>IT&amp;C Services</v>
    <v>62.01</v>
    <v>Computer programming activities</v>
    <v>541511</v>
    <v>Custom Computer Programming Services</v>
    <v>518210</v>
    <v>Computing Infrastructure Providers, Data Processing, Web Hosting, and Related Services</v>
    <v>8810</v>
    <v>15</v>
    <v>+18662378815, +18666921371</v>
    <v>10019</v>
    <v>startups@mongodb.com</v>
    <v>+18662378815</v>
    <v>New York</v>
    <v>1280000000</v>
    <v>MongoDB, Inc. is an American software company that develops and provides commercial support for the source-available database MongoDB, a NoSQL database that stores data in JSON-like documents with flexible schemas.</v>
    <v>TC-SI | Software &amp; IT Services</v>
    <v>TC | Technology &amp; Communications</v>
    <v>TC.1 | Technology</v>
    <v>ssl/tls certificate authorities: aws certificate manager, javascript libraries: core-js, ui frameworks: bootstrap, development: styled-components, performance: priority hints, miscellaneous: webpack, javascript libraries: keen-slider, javascript libraries: lazysizes, javascript frameworks: emotion, paas: amazon web services, javascript frameworks: react, miscellaneous: lottiefiles, crm: intercom, security: hsts, miscellaneous: module federation, personalisation: optimizely, javascript frameworks: styled-components, customer data platform: segment, live chat: intercom, font scripts: typekit, development: emotion, miscellaneous: open graph, a/b testing: optimizely, issue trackers: bugsnag, analytics: bugsnag, cdn: jsdelivr, analytics: microsoft clarity, video players: vimeo, javascript frameworks: gsap, tag managers: google tag manager, analytics: facebook pixel, advertising: microsoft advertising, javascript libraries: preact, performance: lazysizes, cdn: amazon cloudfront, analytics: google analytics</v>
    <v>https://twitter.com/mongodb</v>
    <v>11.08.2024</v>
    <v>https://www.mongodb.com/</v>
    <v>mongodb.com</v>
    <v>en</v>
    <v>com</v>
    <v>2007</v>
    <v>https://www.youtube.com/user/mongodb</v>
  </rv>
  <rv s="1">
    <v>Altium</v>
    <v>0</v>
    <v>Altium</v>
    <v>9</v>
    <v/>
    <v/>
    <v>null</v>
    <v>Shanghai</v>
    <v>Altium</v>
    <v>b692c276-93e4-11eb-9937-4fab995bf8ff</v>
    <v>Altium Limited, Altium Europe GmbH</v>
    <v>Altium</v>
    <v>Public</v>
    <v>China</v>
    <v>CN</v>
    <v>24.11.2019</v>
    <v>sales.na@altium.com, legal@altium.com, data.compliance@altium.com, info.de@altium.com, sales@altium.com</v>
    <v>1100</v>
    <v>Pcb Designing, Printed Circuit Boards, Circuit Design, Pcb Layout, Embedded Software, Embedded Computers, Schematic Capture, Software Development</v>
    <v>Altium Limited is an Australian multinational software company that provides electronic design automation software to engineers who design printed circuit boards. Founded as Protel Systems Pty Ltd in Australia in 1985, the company has regional headquarters in the United States, Australia, China, Europe, and Japan. Its products are designed for use in a Microsoft Windows environment and used in industries such as automotive, aerospace, defense, and telecommunications. Its flagship product, Altium Designer, is a software for unified electronics design.</v>
    <v>https://www.facebook.com/AltiumOfficial/</v>
    <v>Electronics Design Systems, Circuit Simulation Services, Data Management Services, PCB Layout Services, Electronic Development Automation, Embedded Software Development, PCB Assembly Drawing, PCB Design Software, Schematic Capture Tools</v>
    <v>Altium Limited is an Australian multinational software company that specializes in providing electronic design automation software to engineers who design printed circuit boards. Established in 1985 as Protel Systems Pty Ltd in Australia, the company has regional headquarters in the United States, Australia, China, Europe, and Japan. Altium Limited's products are designed for use in a Microsoft Windows environment and cater to various industries including automotive, aerospace, defense, and telecommunications. Their flagship product, Altium Designer, is a software for unified electronics design.</v>
    <v>509201, 357001, 349501, 349502, 891601</v>
    <v>Wholesale - Hardware / Plumbing Supplies / Electrical Supplies, Electrical Products Manufacturing - Not Otherwise Classified, Circuit Board / Electrical Component / Semi-Conductor Manufacturing, Electrical Wiring and Cable Manufacturing, Engineers</v>
    <v>https://www.instagram.com/altiumdesign/</v>
    <v>null</v>
    <v>6202</v>
    <v>Computer consultancy and computer facilities management services</v>
    <v>0</v>
    <v>https://www.linkedin.com/company/altium</v>
    <v>0</v>
    <v>Electronics &amp; Appliances</v>
    <v>62.03, 62.02</v>
    <v>Computer facilities management activities, Computer consultancy activities</v>
    <v>541512</v>
    <v>Computer Systems Design Services</v>
    <v>541511</v>
    <v>Custom Computer Programming Services</v>
    <v>8803, 8810</v>
    <v>13</v>
    <v>+497218244300, +4989693344500, +918069331000, +18588641501, +18005444186, +497218244320, +18885056728</v>
    <v>200001</v>
    <v>sales@altium.com</v>
    <v>+4989693344500</v>
    <v>Shanghai</v>
    <v>171800000</v>
    <v>Altium Limited is an Australian multinational software company that provides electronic design automation software to engineers who design printed circuit boards.</v>
    <v>TC-HW | Hardware</v>
    <v>TC | Technology &amp; Communications</v>
    <v>TC.1 | Technology</v>
    <v>marketing automation: dreamdata, ssl/tls certificate authorities: aws certificate manager, javascript libraries: jquery - 3.6.3, widgets: addthis, security: recaptcha, javascript libraries: core-js - 3.19.1, javascript frameworks: vue.js, javascript libraries: jquery - 1.8.0, javascript libraries: lazysizes, paas: amazon web services, web frameworks: bootstrap - 2.3.2, reverse proxies: nginx, web servers: nginx - 1.16.1, javascript libraries: modernizr, personalisation: optimizely, widgets: addtoany, ui frameworks: bootstrap - 2.3.2, a/b testing: optimizely, cookie compliance: onetrust, cdn: jsdelivr, javascript frameworks: jquery migrate, programming languages: php - 8.1.22, javascript frameworks: modernizr, analytics: dreamdata, seo tool: facebook friendly, reverse proxy: nginx - 1.16.1, cms: drupal - 9, tag managers: google tag manager, retargeting: google remarketing tag, javascript frameworks: jquery - 1.8.0, seo tool: twitter friendly, web servers: nginx, javascript libraries: jquery migrate, performance: lazysizes, analytics: google analytics</v>
    <v>https://twitter.com/altium</v>
    <v>11.08.2024</v>
    <v>https://www.altium.com/</v>
    <v>altium.com</v>
    <v>en</v>
    <v>com</v>
    <v>1985</v>
    <v>https://www.youtube.com/user/AltiumOfficial</v>
  </rv>
  <rv s="1">
    <v>SPS Commerce</v>
    <v>0</v>
    <v>SPS Commerce</v>
    <v>9</v>
    <v>South 7th Street</v>
    <v/>
    <v>null</v>
    <v>Minneapolis</v>
    <v>SPS Commerce</v>
    <v>e6caa984-93e4-11eb-90d2-e3355a7e800b</v>
    <v>SPS Commerce Inc.</v>
    <v>SPS Commerce</v>
    <v>Public</v>
    <v>United States</v>
    <v>US</v>
    <v>24.11.2019</v>
    <v>ir@spscommerce.com, legal@spscommerce.com, hr@spscommerce.com, privacy@spscommerce.com, pr@spscommerce.com, sales.nz@spscommerce.com, hrua@spscommerce.com, support@spscommerce.com</v>
    <v>1363</v>
    <v>Retail Chain, Supply Chain Solutions, System Integration, Digital Retail, Retail Cloud, Supply Chain Management Software, Retail Analytics, Retail Solution, Supply Chain Collaboration</v>
    <v>SPS Commerce is a corporation based in the United States that provides cloud-based supply chain management software to retailers, suppliers, third-party logistics providers and partners. The company's headquarters are located in Minneapolis, Minnesota, but also has a US office in New Jersey, and international locations in Beijing, Hong Kong, Sydney, Melbourne, Toronto, and Kyiv. In 2015, the Minneapolis Star Tribune reported that SPS Commerce was ranked by WorkplaceDynamics as the best large workplace in Minnesota. SPS was also ranked among the top 10 fastest growing publicly traded companies in Minnesota in 2014.</v>
    <v>https://www.facebook.com/SPSCommerceInc/</v>
    <v>Analytics and Reporting, EDI Service Provider, Assortment Management Solutions, Retail Network Connectivity, Order Fulfillment Automation, Supply Chain Management, Cloud-based Services, Inventory Management Software, Vendor Compliance Management, Electronic Data Interchange</v>
    <v>SPS Commerce is a global retail network that connects trading partners worldwide to optimize supply chain operations for retail partners. They offer data-driven partnerships, cloud technology, customer service, and access to knowledgeable experts. With over 105,000 companies in various industries, including retail, distribution, grocery, and e-commerce, SPS has been chosen as their preferred retail network. Headquartered in Minneapolis, the company has experienced consistent revenue growth for 85 consecutive quarters.</v>
    <v>641405, 740809, 641401, 641403, 891801</v>
    <v>Marketing Consultants, Technology Customer Support Services (For others), Management Consultants, Operations Consultants, Software Developers (Pre-Packaged)</v>
    <v>https://www.instagram.com/spscommerce/</v>
    <v>null</v>
    <v>6201</v>
    <v>Computer programming activities</v>
    <v>44.974206899999999</v>
    <v>https://www.linkedin.com/company/sps-commerce</v>
    <v>-93.267579064525236</v>
    <v>IT&amp;C Services</v>
    <v>62.01</v>
    <v>Computer programming activities</v>
    <v>541511</v>
    <v>Custom Computer Programming Services</v>
    <v>541519</v>
    <v>Other Computer Related Services</v>
    <v>8810</v>
    <v>10</v>
    <v>+61280738209, +18887393232, +380504140117, +85258086596, +16124359401, +16124359400, +380445948089, +31883698000, +18885508665, +19054589262, +31800514596, +61398477000, +31208881723, +19736162929, +864006233251, +18662458100, +33411950100</v>
    <v>55402</v>
    <v>hrua@spscommerce.com</v>
    <v>+380504140117</v>
    <v>Minnesota</v>
    <v>279100000</v>
    <v>SPS Commerce is a corporation based in the United States that provides cloud-based supply chain management software to retailers, suppliers, third-party logistics providers and partners.</v>
    <v>TC-SI | Software &amp; IT Services</v>
    <v>TC | Technology &amp; Communications</v>
    <v>TC.1 | Technology</v>
    <v>cdn: fastly, javascript libraries: core-js, analytics: hotjar, analytics: google ads conversion tracking, performance: priority hints, analytics: zoominfo, wordpress themes: divi, miscellaneous: webpack, security: recaptcha, seo: yoast seo, paas: pantheon, javascript libraries: lazysizes, wordpress plugins: moove gdpr consent, rum: new relic, cookie compliance: moove gdpr consent, cdn: cdnjs, font scripts: google font api, marketing automation: 6sense, security: hsts, reverse proxies: nginx, wordpress plugins: divi, video players: youtube, javascript libraries: modernizr, databases: mysql, miscellaneous: module federation, authentication: facebook login, marketing automation: salesforce marketing cloud account engagement, miscellaneous: open graph, seo: yoast seo premium, personalisation: demandbase, wordpress plugins: ultimatelysocial, font scripts: font awesome, javascript libraries: jquery ui, translation: wpml, analytics: demandbase, advertising: google ads, analytics: microsoft clarity, analytics: linkedin insight tag, cms: wordpress, blogs: wordpress, mobile frameworks: jquery mobile, ecommerce: cart functionality, caching: varnish, tag managers: google tag manager, javascript libraries: jquery, wordpress plugins: wpml, analytics: facebook pixel, advertising: microsoft advertising, databases: mariadb, web servers: nginx, personalisation: 6sense, cdn: cloudflare, page builders: divi, wordpress plugins: yoast seo, advertising: twitter ads, programming languages: php, javascript libraries: jquery migrate, performance: lazysizes, analytics: google analytics</v>
    <v>https://twitter.com/SPS_Commerce</v>
    <v>11.08.2024</v>
    <v>https://www.spscommerce.com/</v>
    <v>spscommerce.com</v>
    <v>en</v>
    <v>com</v>
    <v>1987</v>
    <v>https://www.youtube.com/user/SPSCommerce</v>
  </rv>
  <rv s="1">
    <v>Kohlberg Kravis Roberts</v>
    <v>0</v>
    <v>Kohlberg Kravis Roberts</v>
    <v>9</v>
    <v>Hudson Boulevard East</v>
    <v/>
    <v>null</v>
    <v>New York</v>
    <v>Kohlberg Kravis Roberts, KKR, Kkr K1</v>
    <v>0c8049a8-93e5-11eb-9937-4fab995bf8ff</v>
    <v>KKR &amp; Co. Inc., KKR Asset Management LLC., KKR Credit Advisors US LLC., KKR SPARK POWER HOLDINGS I MAURITIUS LTD., KKR Capital Markets LLC., KKR Infrastructure Limited, KKR &amp; Co. L.P., Kohlberg Kravis Roberts &amp; Co., Kkr Credit Advisors Llc., Kkr Financial LLC.</v>
    <v>Kohlberg Kravis Roberts</v>
    <v>Public</v>
    <v>United States</v>
    <v>US</v>
    <v>24.11.2019</v>
    <v>privatewealth@kkr.com, client.services@kkr.com, sydneyinfo@kkr.com, media@kkr.com, investor-relations@kkr.com, dataprivacyoffice@kkr.com</v>
    <v>4150</v>
    <v>Capital Markets, Assets Under Management, Asset Management, Hedge Fund, Alternative Assets, Investment Firms, Private Equity Investments, Private Equity, Energy And Infrastructure, Real Estate, Institutional Investor, Leveraged Buyout</v>
    <v>KKR &amp; Co. Inc., also known as Kohlberg Kravis Roberts &amp; Co., is an American global investment company that manages multiple alternative asset classes, including private equity, energy, infrastructure, real estate, credit, and, through its strategic partners, hedge funds. , the firm had completed more than 650 private equity investments in portfolio companies with approximately $675 billion of total enterprise value. , assets under management ("AUM") and fee paying assets under management ("FPAUM") were $471 billion and $357 billion, respectively. The firm was founded in 1976 by Jerome Kohlberg Jr., and cousins Henry Kravis and George R. Roberts, all of whom had previously worked together at Bear Stearns, where they completed some of the earliest leveraged buyout transactions. Since its founding, KKR has completed a number of transactions, including the 1989 leveraged buyout of RJR Nabisco, which was the largest buyout in history to that point, as well as the 2007 buyout of TXU, which is currently the largest buyout completed to date.</v>
    <v>https://www.facebook.com/pages/Kohlberg-Kravis-Roberts/163337437018966/</v>
    <v>Capital Markets Services, Financial Services Consulting, Leveraged Buyouts, Public Markets Investments, Credit Investment Strategies, Real Estate Investments, Energy Sector Investments, Infrastructure Investments, Growth Equity Investments, Mergers and Acquisitions Advisory, Investment Banking, Portfolio Management, Hedge Fund Management, Private Equity Services, Alternative Asset Management</v>
    <v>KKR &amp; Co. Inc., also known as Kohlberg Kravis Roberts &amp; Co., is an American global investment company that manages various alternative asset classes, including private equity, energy, infrastructure, real estate, credit, and hedge funds. Founded in 1976 by Jerome Kohlenberg Jr., Henry Kravis, and George R. Roberts, the company has made over 690 private equity investments in portfolio companies with a total enterprise value of approximately $700 billion. With assets under management (AUM) and fee paying assets under administration (Fpaum) of $504 billion and $412 billion, respectively, KKR has completed significant transactions, including the largest leveraged buyout of RJR Nabisco and the largest buyout at TXU.</v>
    <v>641501, 639001, 641101, 740802, 863001</v>
    <v>Financial Planners / Advisors, Pension / Welfare / Retirement Benefit Funds (No Labour Unions), Accountants / Auditors, Bookkeeping Services, Labour Unions</v>
    <v>null</v>
    <v>null</v>
    <v>6810, 6499</v>
    <v>Real estate activities with own or leased property, Other financial service activities, except insurance and pension funding activities, n.e.c.</v>
    <v>40.754351100000008</v>
    <v>https://www.linkedin.com/company/kkr</v>
    <v>-74.001002700000001</v>
    <v>Finance &amp; Insurance</v>
    <v>68.1, 68.2, 64.99</v>
    <v>Buying and selling of own real estate, Rental and operating of own or leased real estate, Other financial service activities, except insurance and pension funding n.e.c.</v>
    <v>523910</v>
    <v>Miscellaneous Intermediation</v>
    <v>523940</v>
    <v>Portfolio Management and Investment Advice</v>
    <v>8742</v>
    <v>20</v>
    <v>+6569225800, +81362686666, +912243551300, +18887120118, +61282985500, +46850336040, +4969222293900, +442078399800, +14153153620, +82263217700, +12127508300, +97143781500, +12122309410, +34911980004, +551130740430, +85236027335, +33153539600, +12124010400, +352270243100, +14244573400, +911246949696, +861058953800, +35228480962100, +17133435142, +81362686000, +18776104910, +18889201959, +35314757499, +966114903767, +12122309700, +85236027300, +12122309433, +16502336560, +85236027508, +12127500003, +15618739993</v>
    <v>10001</v>
    <v>media@kkr.com</v>
    <v>+442078399800</v>
    <v>New York</v>
    <v>5720999936</v>
    <v>KKR &amp; Co. Inc., also known as Kohlberg Kravis Roberts &amp; Co., is an American global investment company that manages multiple alternative asset classes, including private equity, energy, infrastructure, real estate, credit, and, through its strategic partners, hedge funds.</v>
    <v>FN-AC | Asset Management &amp; Custody Activities</v>
    <v>FN | Financials</v>
    <v>FN.1 | Capital Markets</v>
    <v>cms: adobe experience manager, tag managers: adobe experience platform launch, rum: cloudflare browser insights, security: hsts, video players: brightcove, video players: videojs - 8.6.0, miscellaneous: open graph, cookie compliance: onetrust, javascript libraries: core-js - 3.33.0, analytics: cloudflare browser insights, javascript frameworks: adobe client data layer - 2.0.2, cdn: cloudflare, programming languages: java</v>
    <v>https://twitter.com/kkr_co</v>
    <v>11.08.2024</v>
    <v>https://www.kkr.com/</v>
    <v>kkr.com</v>
    <v>en</v>
    <v>com</v>
    <v>1976</v>
    <v>https://www.youtube.com/@kohlbergkravisroberts</v>
  </rv>
  <rv s="1">
    <v>Euronext</v>
    <v>0</v>
    <v>Euronext</v>
    <v>9</v>
    <v/>
    <v/>
    <v>null</v>
    <v>Odemira</v>
    <v>Euronext, Euronext Dublin, Euronext Foundation, Euronext Amsterdam</v>
    <v>1c831a84-93e5-11eb-aa66-9b8d95e2171b</v>
    <v>Euronext N.V., Euronext Markets Americas LLC., EURONEXT TECHNOLOGIES SAS.</v>
    <v>Euronext</v>
    <v>Public</v>
    <v>Portugal</v>
    <v>PT</v>
    <v>24.11.2019</v>
    <v>vp_operation@euronext.com, legalnl@euronext.com, vp_postkasse@euronext.com, copyrightpermissioneurope@euronext.com, dpo@euronext.com, copyrightpermissionseurope@euronext.com</v>
    <v>2129</v>
    <v>Marketing Infrastructure, Capital Markets, Corporate Actions, Data Services, Foreign Exchange, Fixed Income, Risk Management, Equities And Equity Certificates, Annual Reports &amp; Financials, Debt, Funds And Etps</v>
    <v>Euronext N.V. (short for European New Exchange Technology ) is a pan-European bourse that offers various trading and post-trade services. Traded assets include regulated equities, exchange-traded funds (ETF), warrants and certificates, bonds, derivatives, commodities, foreign exchange as well as indices. In December 2021, it had nearly 2,000 listed issuers worth €6.9 trillion in market capitalisation. Euronext is the largest center for debt and funds listings in the world, and provides technology and managed services to third parties. In addition to its main regulated market, it operates Euronext Growth and Euronext Access, providing access to listing for small and medium-sized enterprises. Euronext's commodity market includes the electric power exchange Nord Pool, as well as Fish Pool.</v>
    <v>https://facebook.com/people/Euronext/100041751236348/</v>
    <v>Indices and Benchmarks, Sustainable Growth Financing, Bonds and Listings, Warrants and Certificates, Financial Market Infrastructure, Multi-asset Clearing House, Capital Markets Connectivity, Market Data Solutions, Fixed Income Trading, Securities Custody Services, Derivatives Trading Platforms, Commodities Trading Services, Exchange Traded Funds, Equity Trading Markets, Investment Products Offering</v>
    <v>Euronext N.V., also known as European New Exchange Technology, is a pan-European bourse that offers a wide range of trading and post-trade services. It deals in regulated equities, exchange-traded funds (Etf), warrants and certificates, bonds, derivatives, commodities, foreign exchange, and indices. As of December 2021, Euronext had nearly 2,000 listed issuers with a market capitalization of €6.9 trillion. It is the largest center for debt and funds listings globally and provides technology and managed services to third parties. In addition to its main regulated market, Euronxt operates Euronex Growth and Euronexi Access, which offer access to listing for small and medium-sized enterprises. The company also operates the electric power exchange Nord Pool and Fish Pool.</v>
    <v>641501, 740802, 641101, 487101, 863001</v>
    <v>Financial Planners / Advisors, Bookkeeping Services, Accountants / Auditors, Freight Brokers, Labour Unions</v>
    <v>null</v>
    <v>null</v>
    <v>6612, 6499</v>
    <v>Security and commodity contracts brokerage, Other financial service activities, except insurance and pension funding activities, n.e.c.</v>
    <v>0</v>
    <v>https://www.linkedin.com/company/euronext</v>
    <v>0</v>
    <v>Finance &amp; Insurance</v>
    <v>64.99, 66.12</v>
    <v>Other financial service activities, except insurance and pension funding n.e.c., Security and commodity contracts brokerage</v>
    <v>523150</v>
    <v>Investment Banking and Securities Intermediation</v>
    <v/>
    <v/>
    <v>8742, 8810</v>
    <v>12</v>
    <v>+393667753777, +33170482400, +4543588888, +393355211090, +390632395321, +3902724261, +4521426575, +35316174200, +390272426299, +393939265871, +447751926715, +4722341700, +390632395230, +4529101202, +4543588800, +31205504444, +390632395210, +4543588794, +393357258109, +31207214444, +390632395326, +393351041561, +3226201500, +4543588877, +390272426504, +442070760900, +4543588866, +33170482427, +3906323951, +390632395254, +33618058916</v>
    <v>null</v>
    <v>dpo@euronext.com</v>
    <v>+3906323951</v>
    <v>Beja</v>
    <v>1600000000</v>
    <v>Euronext N. V. (short for European New Exchange Technology ) is a pan-European bourse that offers various trading and post-trade services.</v>
    <v>FN-IB | Investment Banking &amp; Brokerage</v>
    <v>FN | Financials</v>
    <v>FN.1 | Capital Markets</v>
    <v>ui frameworks: bootstrap, miscellaneous: popper, web frameworks: bootstrap, javascript frameworks: datatables, javascript frameworks: hammer.js, cdn: jquery cdn, cms: drupal - 8, javascript frameworks: react, cdn: cdnjs, hosting: drupal multisite, javascript libraries: hammer.js, security: hsts, web application frameworks: addtoany, javascript frameworks: lazy.js, javascript frameworks: moment.js, javascript libraries: jquery ui - 1.12.1, javascript libraries: slick - 1.9.0, widgets: addtoany, javascript libraries: select2, cdn: google hosted libraries, cookie compliance: onetrust, font scripts: font awesome, javascript libraries: jquery ui, security: imperva, web servers: apache, cdn: imperva, cms: drupal, tag managers: google tag manager, javascript frameworks: slick - 1.9.0, javascript libraries: jquery, javascript graphics: amcharts, javascript frameworks: select2, javascript libraries: datatables, ssl/tls certificate authorities: sectigo, maps: mapbox gl js, javascript frameworks: jquery ui - 1.12.1, cdn: cloudflare, programming languages: php, javascript libraries: moment.js, javascript frameworks: jquery, analytics: google analytics, javascript libraries: lazy.js</v>
    <v>https://twitter.com/euronext</v>
    <v>11.08.2024</v>
    <v>https://www.euronext.com/</v>
    <v>euronext.com</v>
    <v>en</v>
    <v>com</v>
    <v>2000</v>
    <v>https://www.youtube.com/c/euronexttv</v>
  </rv>
  <rv s="1">
    <v>Société Européenne des Satellites</v>
    <v>0</v>
    <v>Société Européenne des Satellites</v>
    <v>9</v>
    <v>Rue Pierre Werner</v>
    <v/>
    <v>null</v>
    <v>Olingen</v>
    <v>Société Européenne des Satellites, SES Satellites, Session</v>
    <v>90014140-93e4-11eb-aa66-9b8d95e2171b</v>
    <v>SES S.A.</v>
    <v>Société Européenne des Satellites</v>
    <v>Public</v>
    <v>Luxembourg</v>
    <v>LU</v>
    <v>24.11.2019</v>
    <v>info@ses.com</v>
    <v>2298</v>
    <v>Video Broadcasting, Telecommunications Services, Satellite Networking, Data Connectivity, Launch Services, Subscriber Management, Satellite Communication, Value Added Services, Satellite Service, Content Aggregation</v>
    <v>SES S.A. is a Luxembourgish-French satellite telecommunications network provider supplying video and data connectivity worldwide to broadcasters, content and internet service providers, mobile and fixed network operators, governments and institutions. SES is one of the world's leading satellite owners and operators with over 70 satellites in two different orbits, geostationary orbit (GEO) and medium Earth orbit (MEO). These include the well-known European Astra TV satellites, the O3b data satellites and others with names including AMC, Ciel, NSS, Quetzsat, YahSat and SES.</v>
    <v>https://www.facebook.com/SES.Satellites/</v>
    <v>Government Secure Communications, Ground Network Services, Global Video Transmission, Maritime Connectivity Services, Teleport Services, Medium Earth Orbit Constellation, Aeronautical Communications, Satellite Fleet Management, Spacecraft Operations, Data Network Connectivity, Geostationary Satellites, Satellite Communications Services, Fixed Satellite Services</v>
    <v>SES S.A. is a Luxembourg-based satellite telecommunications network provider that offers video and data connectivity services to broadcasters, content and internet service providers, mobile and fixed network operators, governments, and institutions worldwide. In March 2023, the company confirmed that it is in discussions about a merger with Intelsat, a satellite operator.</v>
    <v/>
    <v/>
    <v>https://www.instagram.com/ses_satellites/</v>
    <v>null</v>
    <v>6190, 6130</v>
    <v>Other telecommunications activities, Satellite telecommunications activities</v>
    <v>0</v>
    <v>https://linkedin.com/company/ses</v>
    <v>0</v>
    <v>IT&amp;C Services</v>
    <v>61.9, 61.3</v>
    <v>Other telecommunications activities, Satellite telecommunications activities</v>
    <v>517410</v>
    <v>Satellite Telecommunications</v>
    <v/>
    <v/>
    <v>7600</v>
    <v>22</v>
    <v>+97239280808, +35226565933600, +17036101000, +33142680009, +380503114667, +233302738669, +12024787100, +233302738660, +35223527107251, +97145862300, +525552832420, +31703064100, +498918962100, +251116670744, +573112024319, +6565933600, +551143022250, +3527107251, +15713932916</v>
    <v>L-6832</v>
    <v>manage-my-consent@ses.com</v>
    <v>+3527107251</v>
    <v>Luxembourg</v>
    <v>2085275264</v>
    <v>SES S. A. is a Luxembourgish-French satellite telecommunications network provider supplying video and data connectivity worldwide to broadcasters, content and internet service providers, mobile and fixed network operators, governments and institutions.</v>
    <v>TC-TL | Telecommunication Services</v>
    <v>TC | Technology &amp; Communications</v>
    <v>TC.4 | Telecommunications</v>
    <v>miscellaneous: babel, javascript libraries: core-js, javascript libraries: swiper, miscellaneous: webpack, paas: amazon web services, rum: new relic, miscellaneous: module federation, live chat: livechat, analytics: siteimprove, miscellaneous: open graph, marketing automation: marketo, cms: drupal, video players: vimeo, analytics: linkedin insight tag, caching: varnish, tag managers: google tag manager, cookie compliance: cookiebot, javascript libraries: jquery, paas: acquia cloud platform, cdn: cloudflare, programming languages: php, analytics: google analytics</v>
    <v>https://twitter.com/SES_Satellites</v>
    <v>11.08.2024</v>
    <v>https://www.ses.com/</v>
    <v>ses.com</v>
    <v>en</v>
    <v>com</v>
    <v>1985</v>
    <v>https://www.youtube.com/ses</v>
  </rv>
  <rv s="1">
    <v>Interactive Brokers</v>
    <v>0</v>
    <v>Interactive Brokers</v>
    <v>9</v>
    <v/>
    <v/>
    <v>https://play.google.com/store/apps/details?id=com.ibkr.gt.app</v>
    <v>Greenwich</v>
    <v>Interactive Brokers, IB Interactive, Interactive Brokers Group</v>
    <v>91804024-93e4-11eb-8e19-198fb02d6f96</v>
    <v>Interactive Brokers LLC., Interactive Brokers Hong Kong Limited, Interactive Brokers Canada Inc., Interactive Brokers Central Europe Zrt., Interactive Brokers Singapore Pte. Ltd., Interactive Brokers Ireland Limited, Interactive Brokers Australia Pty. Ltd., Interactive Brokers Securities Japan Inc., Interactive Brokers Group LLC, Interactive Brokers Group Inc, Interactive Brokers India Pvt. Ltd.</v>
    <v>Interactive Brokers</v>
    <v>Public</v>
    <v>United States</v>
    <v>US</v>
    <v>24.11.2019</v>
    <v/>
    <v>2820</v>
    <v>Future &amp; Option, Online Brokers, Margin Rates, Mutual Funds Marketplace, Hedge Fund, Financial Services, Fixed Income, Online Trading, Regulatory Reporting, Short Securities Availability</v>
    <v>Interactive Brokers LLC (IB) is an American multinational brokerage firm. It operates the largest electronic trading platform in the U.S. by number of daily average revenue trades. The company brokers stocks, options, futures, EFPs, futures options, forex, bonds, funds, and some cryptocurrencies. The company is headquartered in Greenwich, Connecticut and has offices in four cities. It is the largest subsidiary of the brokerage group Interactive Brokers Group, Inc., which was founded by Chairman Thomas Peterffy, an early innovator in computer-assisted trading. IB is regulated by the U.S. Securities and Exchange Commission, the Financial Industry Regulatory Authority, the New York Stock Exchange, the Commodity Futures Trading Commission, National Futures Association, Chicago Mercantile Exchange and other self-regulatory organizations. The company is a provider of fully disclosed, omnibus, and non-disclosed broker accounts and provides correspondent clearing services to 200 introducing brokers worldwide, as of 2014. , the company serves 1.76 million customers, with US$348.5 billion in customer equity. Interactive Brokers Group owned 40 percent of the now-closed futures exchange OneChicago, and it is an equity partner and founder of the Boston Options Exchange.</v>
    <v>https://www.facebook.com/interactivebrokers/</v>
    <v>Investment Management, Foreign Exchange Services, Retirement Accounts, Risk Management Tools, Research and Analytics, Custody Services, Brokerage Services, Stock Market Access, Fixed Income Trading, Options Trading, Mutual Funds Brokerage, Futures Contracts Brokerage, Portfolio Management, Electronic Trading Platform, Securities Dealer</v>
    <v>Interactive Brokers LLC (IB) is an American multinational brokerage firm headquartered in Greenwich, Connecticut. It operates the largest electronic trading platform in the United States, with the largest daily average revenue trades. IB brokers a wide range of financial products including stocks, options, futures, forex, bonds, funds, and cryptocurrencies. It is the largest subsidiary of Interactive Brokers Group, Inc., which was founded by Thomas Peterffy, an early innovator in computer-assisted trading. IB is regulated by various organizations including the U.S. Securities and Exchange Commission, the Financial Industry Regulatory Authority, and other self-regulatory organizations. The company offers fully disclosed, omnibus, and non-disclosed broker accounts and provides correspondent clearing services to 200 introducing brokers worldwide. As of 2014, IB serves 1.76 million customers and has Us$348.5 billion in customer equity.</v>
    <v>621001, 615001, 641501, 625001, 623001</v>
    <v>Stock / Security Brokers / Dealers, Investment Institutions, Financial Planners / Advisors, Currency Brokers / Exchanges, Commodity Brokers / Dealers</v>
    <v>https://www.instagram.com/interactivebrokers/</v>
    <v>https://apps.apple.com/us/app/global-trader-by-ib/id1604776354</v>
    <v>6612, 6499</v>
    <v>Security and commodity contracts brokerage, Other financial service activities, except insurance and pension funding activities, n.e.c.</v>
    <v>0</v>
    <v>https://www.linkedin.com/company/interactive-brokers</v>
    <v>0</v>
    <v>Finance &amp; Insurance</v>
    <v>64.99, 66.12</v>
    <v>Other financial service activities, except insurance and pension funding n.e.c., Security and commodity contracts brokerage</v>
    <v>523150</v>
    <v>Investment Banking and Securities Intermediation</v>
    <v/>
    <v/>
    <v>8742, 8810</v>
    <v>27</v>
    <v>+81345900708, +18666942757, +85231078868, +912261289888, +442037447300, +81345889710, +13125426901, +81345889700, +15618034571, +862160868590, +61272599400, +3617010350, +41415620930, +912261289898, +35312640646, +6569905690, +81345900711, +12036187791, +3680088400, +41415620934, +18557002977</v>
    <v>null</v>
    <v>atws@interactivebrokers.com</v>
    <v>+912261289898</v>
    <v>Connecticut</v>
    <v>3067000064</v>
    <v>It is the largest subsidiary of the brokerage group Interactive Brokers Group, Inc., which was founded by Chairman Thomas Peterffy, an early innovator in computer-assisted trading.</v>
    <v>FN-IB | Investment Banking &amp; Brokerage</v>
    <v>FN | Financials</v>
    <v>FN.1 | Capital Markets</v>
    <v>rum: akamai mpulse, ssl/tls certificate authorities: digicert, rum: boomerang, ui frameworks: bootstrap - 4.3.1, ui frameworks: bootstrap - 5.2.2, cdn: akamai, security: hsts, javascript libraries: jquery - 3.6.1, analytics: facebook pixel - 2.9.134, javascript libraries: core-js - 3.0.0, analytics: linkedin insight tag, ecommerce: cart functionality, tag managers: google tag manager, javascript libraries: boomerang, ui frameworks: animate.css - 3.7.2, advertising: twitter ads, programming languages: php, analytics: google analytics</v>
    <v>https://twitter.com/ibkr</v>
    <v>11.08.2024</v>
    <v>https://www.interactivebrokers.com/en/home.php</v>
    <v>interactivebrokers.com</v>
    <v>en</v>
    <v>com</v>
    <v>1978</v>
    <v>https://www.youtube.com/interactivebrokers</v>
  </rv>
  <rv s="1">
    <v>FedEx</v>
    <v>0</v>
    <v>FedEx</v>
    <v>9</v>
    <v>South Shady Grove Road</v>
    <v/>
    <v>https://play.google.com/store/apps/details?id=com.fedex.ida.android</v>
    <v>Memphis</v>
    <v>FedEx, Federal Express, FedEx Newsroom</v>
    <v>32a12eb1-93e5-11eb-b5f6-816dd10ac7b0</v>
    <v>FedEx Corporation</v>
    <v>FedEx</v>
    <v>Public</v>
    <v>United States</v>
    <v>US</v>
    <v>06.01.2020</v>
    <v>abuse@fedex.com, privacyau@fedex.com, webmaster@fedex.com</v>
    <v>547000</v>
    <v>Management &amp; Reporting, Holding Company, Business Hub, Overnight Delivery, Air Shipping, Fuel Surcharges, Shipping Company, Shipping Tools, Air Cargo, Packaging Supplies, Track Numbers, Air Delivery, Shipping Services, Express Delivery, Fedex Shipping</v>
    <v>FedEx Corporation, formerly Federal Express Corporation and later FDX Corporation, is an American multinational conglomerate holding company focused on transportation, e-commerce and business services based in Memphis, Tennessee. The name "FedEx" is a syllabic abbreviation of the name of the company's original air division, Federal Express, which was used from 1973 until 2000. FedEx today is best known for its air delivery service, FedEx Express, which was one of the first major shipping companies to offer overnight delivery as a flagship service. Since then, FedEx also started FedEx Ground, FedEx Office (originally known as Kinko's), FedEx Supply Chain, FedEx Freight, and various other services across multiple subsidiaries, often meant to respond to its main competitor, UPS. FedEx is also one of the top contractors of the US government and assists in the transport of some United States Postal Service packages through their Air Cargo Network contract. FedEx's prominence in both the United States and the world have made it a common topic in popular culture, with examples including the film Cast Away as well as some of its marketing slogans (most famously "when it absolutely positively has to be there overnight"). In addition, FedEx has purchased the naming rights to FedExField of the NFL's Washington Commanders and FedExForum of the NBA's Memphis Grizzlies. FedEx's air shipping services have made its main hub (aka the "Superhub") at Memphis International Airport the busiest cargo airport in the world by 2020.</v>
    <v>https://www.facebook.com/FedEx/</v>
    <v>Shipping and Printing, Customs Brokerage, Supply Chain Solutions, Third-party Logistics, Ocean Freight Forwarding, Packaging Services, Ground Transportation, Logistics Management, Air Cargo Transport, Courier Services, E-commerce Solutions, Trade Facilitation Services, Express Package Delivery, Freight Forwarding Services</v>
    <v>FedEx Corporation, formerly known as Federal Express Corporation and now known as FDX Corporation, is an American multinational conglomerate holding company headquartered in Memphis, Tennessee. The company is primarily focused on transportation, e-commerce, and business services. It is best known for its air delivery service, FedEx Express, which was one of the first major shipping companies to offer overnight delivery as a flagship service. FedEx has expanded its operations to include FedEx Ground, FedEx Office (originally known as Kinko's), FedEx Supply Chain, FedEx Freight, and various other services across multiple subsidiaries. With over 547,000 employees, FedEx is the fifth largest American-headquartered employer globally and is a top contractor for the US government. It also assists in the transport of some United States Postal Service packages through their Air Cargo Network contract.</v>
    <v>487101, 411701, 429001, 740601, 411703</v>
    <v>Freight Brokers, Trucks - Hauling for Others (incl Incidental Short-Term Warehousing), Transportation Terminal (Motor Freight), Mailing / Addressing Companies, Trucks Hauling Contractors Equipment</v>
    <v>https://www.instagram.com/fedexeurope/</v>
    <v>https://apps.apple.com/app/fedex/id1010729050</v>
    <v>5320</v>
    <v>Courier activities</v>
    <v>35.104510054405132</v>
    <v>https://linkedin.com/company/fedex-office</v>
    <v>-89.859497021646845</v>
    <v>Transport &amp; Warehousing</v>
    <v>53.2</v>
    <v>Other postal and courier activities</v>
    <v>492110</v>
    <v>Couriers and Express Delivery Services</v>
    <v/>
    <v/>
    <v>7231, 8742</v>
    <v>1950</v>
    <v>+15012231577, +18004633339, +19018187500</v>
    <v>38120</v>
    <v>privacyau@fedex.com</v>
    <v>+18004633339</v>
    <v>Tennessee</v>
    <v>93511999488</v>
    <v>FedEx Corporation, formerly Federal Express Corporation and later FDX Corporation, is an American multinational conglomerate holding company focused on transportation, e-commerce and business services based in Memphis, Tennessee.</v>
    <v>TR-AF | Air Freight &amp; Logistics</v>
    <v>TR | Transportation</v>
    <v>TR.1 | Air Transportation</v>
    <v>web servers: apache - 2.4, miscellaneous: qualtrics site intercept, javascript libraries: lodash, analytics: adobe analytics, analytics: soasta mpulse, analytics: tiktok pixel, javascript libraries: jquery ui - 1.13.2, javascript frameworks: prototype - 161, cms: adobe experience manager, cms: liferay - 6.2.10, analytics: facebook custom audiences, javascript frameworks: jquery ui - 1.8.18, web servers: apache - 2.4.51, ui frameworks: bootstrap, cdn: unpkg, analytics: google ads conversion tracking, advertising networks: doubleclick floodlight, javascript libraries: jquery - 1.7.2, maps: google maps, issue trackers: new relic, web frameworks: bootstrap, cms: craft cms, miscellaneous: webpack, javascript libraries: slick, customer data platform: adobe experience platform identity service, shipping carriers: fedex, web servers: workday, analytics: facebook pixel - 2.9.133, javascript libraries: jquery ui - 1.8.18, surveys: qualtrics, tag managers: adobe experience platform launch, retargeting: wpml - \1, miscellaneous: addevent, javascript frameworks: datatables, javascript frameworks: amp, web frameworks: microsoft asp.net, ui frameworks: animate.css, rum: new relic, javascript frameworks: lo-dash, web frameworks: animate.css, cdn: akamai, javascript frameworks: flickity, a/b testing: mixpanel, font scripts: google font api, livestreaming: kaltura, security: hsts, a/b testing: contentsquare, blogging platforms: wordpress, retargeting: adobe audience manager, video players: youtube, web frameworks: yii, javascript libraries: modernizr, databases: mysql, miscellaneous: module federation, reverse proxy: nginx, paas: platform.sh, analytics: appdynamics, advertising: doubleclick floodlight, video players: brightcove, editors: dreamweaver, javascript frameworks: angular - 9.0.7, widgets: facebook, cms: adobe experience cloud, retargeting: facebook custom audiences, javascript frameworks: jquery - 1.7.2, javascript frameworks: requirejs - 2.3.6, seo tool: wpml - \1, miscellaneous: open graph, javascript libraries: core-js - 2.5.7, segmentation: adobe audience manager, personalisation: adobe target, web servers: taleo, tag managers: adobe dynamic tag management, font scripts: font awesome, javascript libraries: jquery ui, video players: kaltura, marketing automation: marketo, web servers: apache, javascript frameworks: modernizr, operating systems: windows server, seo tool: facebook friendly, advertising: google ads, javascript libraries: lightbox, web servers: apache http server, advertising: pinterest ads, document management systems: adobe audience manager, analytics: linkedin insight tag, javascript libraries: jquery - 3.6.0, cms: wordpress, javascript frameworks: jquery ui, javascript libraries: lodash - 1.13.2, ecommerce: cart functionality, web servers: iis, a/b testing: omniture adobe test and target, saas: adobe experience platform identity service, analytics: mixpanel, tag managers: google tag manager, javascript frameworks: adobe client data layer - 2.0.2, advertising: thetradedesk, ecommerce: magento - 2, analytics: clicktale, javascript libraries: jquery, dev tools: new relic, javascript frameworks: angular - 11.0.5, analytics: sitecatalyst, retargeting: facebook, analytics: pinterest conversion tag, retargeting: google doubleclick floodlight, javascript libraries: jquery migrate - 3.3.2, web mail: marketo mail, analytics: contentsquare, javascript libraries: datatables, a/b testing: adobe target, javascript frameworks: lightbox, analytics: adobe audience manager, ssl/tls certificate authorities: sectigo, seo tool: twitter friendly, security: akamai bot manager, cart abandonment: upsellit, web servers: nginx, retargeting: google dynamic remarketing, analytics: pingdom rum, advertising: twitter ads, programming languages: php, analytics: new relic, advertising networks: google doubleclick floodlight, javascript libraries: moment.js, rum: appdynamics, javascript frameworks: jquery, analytics: google analytics, javascript libraries: flickity, paas: taleo, programming languages: java</v>
    <v>https://twitter.com/fedex</v>
    <v>12.08.2024</v>
    <v>https://www.fedex.com/global/choose-location.html</v>
    <v>fedex.com</v>
    <v>en</v>
    <v>com</v>
    <v>1971</v>
    <v>https://www.youtube.com/user/fedexamericalatina</v>
  </rv>
  <rv s="1">
    <v>Walmart</v>
    <v>0</v>
    <v>Walmart</v>
    <v>9</v>
    <v>South Walton Boulevard</v>
    <v/>
    <v>null</v>
    <v>Bentonville</v>
    <v>Walmart, Wall Mart, Walmart California Consumer Privacy Act Notice, Walmart Nevada Consumer Health Data Privacy Notice</v>
    <v>addfe459-93e4-11eb-b4a6-27899be4e45d</v>
    <v>Walmart Inc., Walmart Stores Inc., Walmart Claims Services Inc.</v>
    <v>Walmart</v>
    <v>Public</v>
    <v>United States</v>
    <v>US</v>
    <v>24.11.2019</v>
    <v>help@customercare.walmart.com</v>
    <v>2300000</v>
    <v>Pet Supplies, Baby Products, Wholesale, Fashion Accessories, Online Shopping, Laptop Computers, Outside Living, Personal Care, Discount Department Store, Cell Phones, Apparel, Sports Outdoors, Automotive Parts, Distribution Center, Business &amp; Retail, Outdoor And Sports</v>
    <v>Walmart Inc. (formerly Wal-Mart Stores, Inc.) is an American multinational retail corporation that operates a chain of hypermarkets (also called supercenters), discount department stores, and grocery stores from the United States, headquartered in Bentonville, Arkansas. The company was founded by Sam Walton in nearby Rogers, Arkansas in 1962 and incorporated under Delaware General Corporation Law on October 31, 1969. It also owns and operates Sam's Club retail warehouses. Walmart has 10,586 stores and clubs in 24 countries, operating under 46 different names. The company operates under the name Walmart in the United States and Canada, as Walmart de México y Centroamérica in Mexico and Central America, and as Flipkart Wholesale in India. It has wholly owned operations in Chile, Canada, and South Africa. Since August 2018, Walmart held only a minority stake in Walmart Brasil, which was renamed Grupo Big in August 2019, with 20 percent of the company's shares, and private equity firm Advent International holding 80 percent ownership of the company. They eventually divested their shareholdings in Grupo Big to French retailer Carrefour, in transaction worth BRL7 billion and completed on June 7, 2022.</v>
    <v>https://www.facebook.com/walmart/</v>
    <v>Digital Retail Platforms, Discount Retail Stores, General Merchandise Retailer, Apparel and Accessories, Pharmacy and Optical Services, Health and Wellness Services, Electronics and Office Products, Financial Services, Home and Garden Supplies, Automotive Products, Home Improvement Goods, Grocery and Consumables, E-commerce Operations, Toys and Sporting Goods</v>
    <v>Walmart is a multinational retailer that offers a wide range of home products, including furniture, appliances, kitchen and dining items, home decor, storage, bedding, and bath products. The company operates several stores and clubs, including Sam’s Club, Sam's Club, and Walmart.com. It also has a management team that oversees operations such as distribution, fulfillment, and drivers. Walmart is committed to investing in American jobs and simplifying their pay structure, and has a bonus program for store managers. Additionally, the company has a team of over 15,000 software engineers and data scientists who work to improve customer shopping experiences.</v>
    <v>541001, 599101, 543301, 543302, 529101</v>
    <v>Retail - Grocery, Retail - Convenience / Variety / Tobacco Store, Retail - Specialty Food Stores (Not Otherwise Classified), Retail - Butcher Shop, Building Owner - Multiple Occupancy - Retail (Not Enclosed Mall)</v>
    <v>https://www.instagram.com/walmart/</v>
    <v>null</v>
    <v>4711</v>
    <v>Retail sale in non-specialized stores with food, beverages or tobacco predominating</v>
    <v>36.36547508753489</v>
    <v>https://www.linkedin.com/company/walmart</v>
    <v>-94.220497070741985</v>
    <v>Food &amp; Beverages</v>
    <v>47.11</v>
    <v>Retail sale in non-specialised stores with food, beverages or tobacco predominating</v>
    <v>445110</v>
    <v>Supermarkets and Other Grocery Retailers (except Convenience Retailers)</v>
    <v/>
    <v/>
    <v>8006, 8033</v>
    <v>10586</v>
    <v>+18009249206, +18339693468, +18339950513</v>
    <v>72712</v>
    <v>ethics@walmart.com</v>
    <v>+18339693468</v>
    <v>Arkansas</v>
    <v>611300016128</v>
    <v>Since August 2018, Walmart held only a minority stake in Walmart Brasil, which was renamed Grupo Big in August 2019, with 20 percent of the company's shares, and private equity firm Advent International holding 80 percent ownership of the company.</v>
    <v>CG-MR | Multiline and Specialty Retailers &amp; Distributors</v>
    <v>CG | Consumer Goods</v>
    <v>CG.3 | Consumer Goods Retail</v>
    <v>analytics: adobe analytics, reverse proxy: envoy, analytics: facebook custom audiences, ui frameworks: bootstrap, javascript frameworks: jss, maps: google maps, web frameworks: bootstrap, miscellaneous: foresee results, font scripts: font awesome - 5.5.0, web servers: workday, video players: videojs, search engines: algolia, javascript frameworks: angularjs, web frameworks: microsoft asp.net, javascript frameworks: react, web servers: apache tomcat, javascript libraries: hammer.js, font scripts: google font api, cache tools: varnish, javascript libraries: jquery - 3.5.1, ui frameworks: mui, video players: youtube, cms: brightspot, development: jss, video players: brightcove, widgets: facebook, retargeting: facebook custom audiences, reverse proxies: envoy, tag managers: adobe dynamic tag management, operating systems: windows server, seo tool: facebook friendly, font scripts: typekit - 1.20.0, social login: facebook sign-in, ecommerce: cart functionality, web servers: iis, tag managers: google tag manager, analytics: facebook analytics, javascript libraries: jquery, analytics: sitecatalyst, retargeting: facebook, javascript frameworks: jquery - 3.5.1, seo tool: twitter friendly, retargeting: google dynamic remarketing, cdn: cloudflare, javascript frameworks: jquery, analytics: google analytics, programming languages: java</v>
    <v>null</v>
    <v>11.08.2024</v>
    <v>https://www.walmart.com/</v>
    <v>walmart.com</v>
    <v>en</v>
    <v>com</v>
    <v>1962</v>
    <v>https://www.youtube.com/walmart</v>
  </rv>
  <rv s="1">
    <v>United Parcel Service</v>
    <v>0</v>
    <v>United Parcel Service</v>
    <v>9</v>
    <v>Glenlake Parkway Northeast</v>
    <v/>
    <v>null</v>
    <v>Atlanta</v>
    <v>United Parcel Service, UPS, United Parcel Service Inc UPS</v>
    <v>fda508d3-93e4-11eb-8e19-198fb02d6f96</v>
    <v>United Parcel Service Inc.</v>
    <v>United Parcel Service</v>
    <v>Public</v>
    <v>United States</v>
    <v>US</v>
    <v>24.11.2019</v>
    <v/>
    <v>536000</v>
    <v>Air Shipping, Postal Service, The UPS Store, Supply Chain Management, Shipping And Logistics, Logistics Partners, Shipping Services</v>
    <v>United Parcel Service (UPS, stylized as ups) is an American multinational shipping &amp; receiving and supply chain management company founded in 1907. Originally known as the American Messenger Company specializing in telegraphs, UPS has grown to become a Fortune 500 company and one of the world's largest shipping couriers. UPS today is primarily known for its ground shipping services as well as the UPS Store, a retail chain which assists UPS shipments and provides tools for small businesses. In addition, UPS offers air shipping on an overnight or two-day basis and delivers to post office boxes through UPS SurePost, a subsidiary that passes on packages to the United States Postal Service for last-mile delivery. UPS is the largest courier company in the world by revenue, with annual revenues around US$85 billion in 2020, ahead of competitors DHL and FedEx. UPS' main international hub, UPS Worldport in Louisville, Kentucky, is the fifth busiest airport in the world by cargo traffic based on preliminary statistics from ACI, and the third busiest in the U.S. behind FedEx's Memphis Superhub and Ted Stevens Anchorage International Airport.</v>
    <v>https://www.facebook.com/ups/</v>
    <v>Customs Brokerage, Supply Chain Solutions, Trade Management Consulting, Ground Shipping, E-commerce Fulfillment, Express Courier Services, Package Tracking Systems, Transportation Management, Logistics Management, International Shipping, Air Cargo Services, Package Delivery Services, Return Shipment Services, Freight Forwarding Services, Warehouse Management</v>
    <v>United Parcel Service (UPS) is an American multinational shipping &amp; receiving and supply chain management company that was founded in 1907. Originally known as the American Messenger Company, UPS has grown to become a Fortune 500 company and one of the world's largest shipping couriers. It is primarily known for its ground shipping services and the UPS Store, a retail chain that assists UPS shipments and provides tools for small businesses. UPS also offers air shipping on an overnight or two-day basis and delivers to post office boxes through UPS Mail Innovations and UPS SurePost. With annual revenues around US$85 billion in 2020, UPS is the largest courier company in the world by revenue, ahead of competitors DHL and FedEx. Its main international hub, UPS Worldport in Louisville, Kentucky, is the fifth busiest airport in the United States by cargo traffic based on preliminary statistics from ACI and the third busiest in the U.S. behind FedEx's Memphis Superhub and Ted Stevens Anchorage International Airport.</v>
    <v>411701, 487101, 429001, 740601, 411703</v>
    <v>Trucks - Hauling for Others (incl Incidental Short-Term Warehousing), Freight Brokers, Transportation Terminal (Motor Freight), Mailing / Addressing Companies, Trucks Hauling Contractors Equipment</v>
    <v>https://www.instagram.com/ups/</v>
    <v>null</v>
    <v>5229</v>
    <v>Other transportation support activities</v>
    <v>33.943497100000002</v>
    <v>https://www.linkedin.com/company/ups</v>
    <v>-84.359502943122948</v>
    <v>Transport &amp; Warehousing</v>
    <v>52.29</v>
    <v>Other transportation support activities</v>
    <v>488510</v>
    <v>Freight Transportation Arrangement</v>
    <v>492110</v>
    <v>Couriers and Express Delivery Services</v>
    <v>8742</v>
    <v>35015</v>
    <v>+18889129055, +16846998109, +16842588409, +12464290268, +12462280687, +16842581181, +17077368022, +16846998110</v>
    <v>30328</v>
    <v>shankhadipa.talukdar@genesis-bcw.com</v>
    <v>+16842581181</v>
    <v>Georgia</v>
    <v>100299997184</v>
    <v>United Parcel Service (UPS, stylized as ups) is an American multinational shipping &amp; receiving and supply chain management company founded in 1907.</v>
    <v>TR-AF | Air Freight &amp; Logistics</v>
    <v>TR | Transportation</v>
    <v>TR.1 | Air Transportation</v>
    <v>analytics: adobe analytics, javascript libraries: core-js, ui frameworks: bootstrap, miscellaneous: popper, rum: akamai mpulse, customer data platform: adobe experience platform identity service, surveys: qualtrics, rum: boomerang, tag managers: tealium, cdn: akamai, segmentation: tealium audiencestream, security: hsts, video players: youtube, cdn: google hosted libraries, customer data platform: blueconic, customer data platform: tealium, personalisation: demandbase, personalisation: adobe target, javascript libraries: jquery ui, rum: dynatrace rum, analytics: demandbase, web servers: apache http server, analytics: dynatrace, javascript libraries: boomerang, advertising: thetradedesk, javascript libraries: jquery, analytics: facebook pixel, advertising: microsoft advertising, a/b testing: adobe target, analytics: fullstory, security: akamai bot manager, analytics: google analytics</v>
    <v>https://twitter.com/ups</v>
    <v>30.07.2024</v>
    <v>https://www.ups.com/</v>
    <v>ups.com</v>
    <v>en</v>
    <v>com</v>
    <v>1907</v>
    <v>https://www.youtube.com/c/UPS</v>
  </rv>
  <rv s="1">
    <v>Société Générale</v>
    <v>0</v>
    <v>Société Générale</v>
    <v>9</v>
    <v>Boulevard Haussmann</v>
    <v/>
    <v>null</v>
    <v>Paris</v>
    <v>Société Générale, Societé Génerale, SocGen, Societe Generale</v>
    <v>cfe77097-93e4-11eb-919a-b3f9a5ad205c</v>
    <v>Société Générale S.A., Societe Generale Capital Canada Inc.</v>
    <v>Société Générale</v>
    <v>Public</v>
    <v>France</v>
    <v>FR</v>
    <v>23.11.2019</v>
    <v/>
    <v>146000</v>
    <v>Retail Banking, Economic Research, Consumer Banking, Financial Services, Investor Solutions, Risk Management</v>
    <v>Société Générale S.A., colloquially known in English as SocGen , is a French-based multinational financial services company founded in 1864, registered in downtown Paris and headquartered nearby in La Défense. Société Générale is France's third largest bank by total assets after BNP Paribas and Crédit Agricole. It is also the sixth largest bank in Europe and the world's eighteenth. It is considered a systemically important bank by the Financial Stability Board.</v>
    <v>https://facebook.com/societegenerale</v>
    <v>Structured Finance Services, Equipment Finance Services, Equity and Derivative Markets, Securities Services, Asset Management Services, Private Banking Services, Real Estate Finance, Wealth Management Services, Financial Advisory Services, Investment Banking Services, Insurance Products, Vehicle Leasing Solutions, Retail Banking Services, Corporate Banking Solutions, Global Transaction Banking</v>
    <v>Société Générale S.A., also known as SocGen, is a French multinational financial services company founded in 1864. It is headquartered in La Défense, Paris, and is registered in downtown Paris. Société Genérale is the third largest bank in France by total assets, after BNP Paribas and Crédit Agricole, and the sixth largest bank globally. It has been recognized as a systemically important bank by the Financial Stability Board.</v>
    <v>602101, 614001, 615001, 641301, 612001</v>
    <v>Banks / Trust Companies (Accepting Deposits), Finance Companies (Personal Credit Institutions), Investment Institutions, Mortgage Brokers / Loan Correspondents, Credit Unions / Caisses Populaires / Savings &amp; Loan</v>
    <v>https://www.instagram.com/societegenerale/</v>
    <v>null</v>
    <v>6419</v>
    <v>Other monetary intermediation</v>
    <v>48.872949900000002</v>
    <v>https://linkedin.com/company/societe-generale</v>
    <v>2.3322343000000001</v>
    <v>Finance &amp; Insurance</v>
    <v>64.19</v>
    <v>Other monetary intermediation</v>
    <v>522110</v>
    <v>Commercial Banking</v>
    <v/>
    <v/>
    <v>8855</v>
    <v>54</v>
    <v>+33142146062, +33156373243, +212522438382, +38516659755, +421249229650, +34915893600, +33157295335, +442076766000, +33969321521, +40212008375, +35316750300, +33142143956, +33142142000, +33142148854, +33157290965, +6621632826, +33251856789, +551126662259, +862122311300, +420955526790, +420955526700, +41582723111, +21671144000, +38613007820, +35316995100, +33142137641</v>
    <v>75009</v>
    <v>investor.relations@socgen.com</v>
    <v>+442076766000</v>
    <v>Ile-de-France</v>
    <v>27674949632</v>
    <v>Société Générale S. A., colloquially known in English as SocGen, is a French-based multinational financial services company founded in 1864, registered in downtown Paris and headquartered nearby in La Défense.</v>
    <v>FN-CB | Commercial Banks</v>
    <v>FN | Financials</v>
    <v>FN.2 | Corporate &amp; Retail Banking</v>
    <v>analytics: matomo analytics, javascript libraries: jquery ui - 1.13.2, javascript libraries: jquery - 3.6.3, analytics: hotjar, javascript libraries: quicklink, ui frameworks: bootstrap, cdn: unpkg, web frameworks: bootstrap, miscellaneous: webpack, ssl/tls certificate authorities: digicert, miscellaneous: lottiefiles, reverse proxy: nginx - 1.14.2, security: hsts, performance: quicklink, web servers: nginx - 1.14.2, javascript libraries: polyfill - 3, miscellaneous: module federation, cms: typo3 cms, javascript libraries: lit-element - 3.1.2, miscellaneous: open graph, cookie compliance: didomi, security: imperva, web servers: apache, cdn: imperva, seo tool: facebook friendly, javascript libraries: lit-html - 2.1.2, cms: drupal, web servers: apache http server, tag managers: google tag manager, javascript libraries: jquery, seo tool: twitter friendly, javascript libraries: preact, programming languages: php, javascript libraries: polyfill, javascript frameworks: jquery, analytics: google analytics, programming languages: java</v>
    <v>https://twitter.com/societegenerale</v>
    <v>13.08.2024</v>
    <v>https://www.societegenerale.com/fr</v>
    <v>societegenerale.com</v>
    <v>en</v>
    <v>com</v>
    <v>1864</v>
    <v>https://www.youtube.com/c/societegenerale</v>
  </rv>
  <rv s="1">
    <v>HDFC Bank</v>
    <v>0</v>
    <v>HDFC Bank</v>
    <v>9</v>
    <v/>
    <v/>
    <v>https://play.google.com/store/apps/details?id=com.hdfcbank.payzapp&amp;hl=en_IN&amp;gl=US&amp;utm_source=website&amp;utm_medium=near_me_domain&amp;utm_campaign=recharge_footer</v>
    <v>Mumbai</v>
    <v>HDFC Bank, PayZapp</v>
    <v>bd2335c6-93e4-11eb-b997-8dd98d09cf25</v>
    <v>HDFC Bank Limited, HDFC Limited</v>
    <v>HDFC Bank</v>
    <v>Public</v>
    <v>India</v>
    <v>IN</v>
    <v>26.04.2020</v>
    <v>support@hdfcbank.com, salesqueriescards@hdfcbank.com, privacy@hdfcbank.com, infodp@hdfcbank.com, customerservices.cards@hdfcbank.com</v>
    <v>166890</v>
    <v>Banks And Financial Services, Bill Payer, Saving Accounts, Loan Against Security, Demat Account, Fixed Deposits, Car Loans, Business Loans, Personal Loans</v>
    <v>HDFC Bank Limited is an Indian banking and financial services company headquartered in Mumbai. It is India's largest private sector bank by assets and world's 10th largest bank by market capitalisation. It is the third largest company by market capitalisation of $122.50 billion on the Indian stock exchanges. It is also the fifteenth largest employer in India with nearly 150,000 employees.</v>
    <v>https://facebook.com/hdfc.bank</v>
    <v>Non-resident Indian Banking, Personal Banking Solutions, Commercial Banking Services, Digital Banking Platforms, Agricultural Loans Provider, Private Banking Services, Mortgage Loans Provider, Auto Loans Provider, Wealth Management Services, Investment Banking Services, Business Finance Solutions, Treasury Operations, Credit Card Issuance</v>
    <v>HDFC Bank Limited is a financial services company that offers a range of banking products and services to individuals and businesses. They provide personal banking services such as loans, savings accounts, credit cards, and insurance policies. HDFC Bank also offers online and mobile banking services, as well as foreign exchange services through RemitNow and Remit2India. They have a strong focus on corporate social responsibility initiatives and have been recognized for their efforts in this area. HDfc Bank is committed to corporate social governance and has been ranked among the top lenders in India for corporate social investment.</v>
    <v>602101, 641301, 399101, 641501, 615001</v>
    <v>Banks / Trust Companies (Accepting Deposits), Mortgage Brokers / Loan Correspondents, Building Owner - Multiple Occupancy - Mixed-Use Commercial, Financial Planners / Advisors, Investment Institutions</v>
    <v>https://www.instagram.com/hdfcbank/</v>
    <v>https://apps.apple.com/in/app/payzapp-upi-payment-recharge/id6443480917?id=com.hdfcbank.payzapp&amp;utm_source=branch_locator&amp;utm_medium=external_link</v>
    <v>6419</v>
    <v>Other monetary intermediation</v>
    <v>0</v>
    <v>https://linkedin.com/company/hdfc-bank</v>
    <v>0</v>
    <v>Finance &amp; Insurance</v>
    <v>64.19</v>
    <v>Other monetary intermediation</v>
    <v>522110</v>
    <v>Commercial Banking</v>
    <v/>
    <v/>
    <v>8855</v>
    <v>7844</v>
    <v>+9118002583838, +9118004190081, +912267606161</v>
    <v>null</v>
    <v>pensionhelpdesk@hdfcbank.com</v>
    <v>+9118004190081</v>
    <v>Maharashtra</v>
    <v>20265240576</v>
    <v>HDFC Bank Limited is an Indian banking and financial services company headquartered in Mumbai.</v>
    <v>FN-CB | Commercial Banks</v>
    <v>FN | Financials</v>
    <v>FN.2 | Corporate &amp; Retail Banking</v>
    <v/>
    <v>https://twitter.com/Hdfc_Bank</v>
    <v>13.08.2024</v>
    <v>https://www.hdfcbank.com/</v>
    <v>hdfcbank.com</v>
    <v>en</v>
    <v>com</v>
    <v>0</v>
    <v>https://www.youtube.com/hdfcbank</v>
  </rv>
  <rv s="1">
    <v>TotalEnergies</v>
    <v>0</v>
    <v>TotalEnergies</v>
    <v>9</v>
    <v>Cours Michelet</v>
    <v/>
    <v>null</v>
    <v>Puteaux</v>
    <v>TotalEnergies, TotalEnergies Foundation, Compagnie française des pétroles, Total</v>
    <v>52fb9a04-e26f-11eb-8737-cbb1d607b9db</v>
    <v>Total SA.</v>
    <v>TotalEnergies</v>
    <v>Public</v>
    <v>France</v>
    <v>FR</v>
    <v>11.07.2021</v>
    <v/>
    <v>105476</v>
    <v>Renewable Electricity, Energy Transition, Oil And Gas, Refining &amp; Petrochemical, Carbon &amp; Energy, Natural Gas, Solar Energy, Energy Companies, Electricity And Natural Gas, Climate Change &amp; Sustainability, Oil And Natural Gas</v>
    <v>TotalEnergies SE is a French multinational integrated energy and petroleum company founded in 1924 and one of the seven supermajor oil companies. Its businesses cover the entire oil and gas chain, from crude oil and natural gas exploration and production to power generation, transportation, refining, petroleum product marketing, and international crude oil and product trading. TotalEnergies is also a large-scale chemicals manufacturer. TotalEnergies has its head office in the Tour Total in La Défense district in Courbevoie, west of Paris. The company is a component of the Euro Stoxx 50 stock market index. In the 2020 Forbes Global 2000, it was ranked as the 29th-largest public company in the world, and additionally ranked as the 25th largest company of any type on the Fortune Global 500.</v>
    <v>https://www.facebook.com/TotalEnergies/</v>
    <v>Carbon Capture Technology, Hydrogen Energy Production, Environmental Services, Liquefied Natural Gas, Renewable Energy Solutions, Petroleum Refining, Integrated Oil Company, Natural Gas Production, Energy Efficiency Services, Offshore Wind Farms, Solar Power Generation, Electricity Trading, Petrochemical Products, Energy Storage Solutions, Oil and Gas Exploration</v>
    <v>TotalEnergies is a global integrated energy company that specializes in the production and marketing of various energy products, including oil and biofuels, natural gas and green gases, renewables, and electricity. The company is the leading European refiner and the fifth largest petrochemical company worldwide, managing over 17,000 service stations. TotalEnergysolutions Additives and Fuels Solutions, a subsidiary of TotalEnergie, provides expertise in the refining and distribution business, with strong partnerships with major car manufacturers for mass-produced vehicles and motor sports. The two companies are committed to reducing their direct emissions and improving their products and supporting their customers in the fight against climate change.</v>
    <v>891601, 552101, 552501, 504701, 171101</v>
    <v>Engineers, Gas Station - Full Serve (No Repairs), Gas Station - Self Serve (No Repairs), Wholesale - Chemicals (Not Otherwise Classified), Plumbing - Residential</v>
    <v>https://www.instagram.com/totalenergies/</v>
    <v>null</v>
    <v>1920</v>
    <v>Manufacture of refined petroleum products</v>
    <v>0</v>
    <v>https://www.linkedin.com/company/totalenergies</v>
    <v>0</v>
    <v>Resources &amp; Energy</v>
    <v>19.2</v>
    <v>Manufacture of refined petroleum products</v>
    <v>324110</v>
    <v>Petroleum Refineries</v>
    <v/>
    <v/>
    <v>4740</v>
    <v>923</v>
    <v>+16175889600, +33147446000</v>
    <v>92800</v>
    <v>null</v>
    <v>+33147446000</v>
    <v>Ile-de-France</v>
    <v>184678006784</v>
    <v>TotalEnergies SE is a French multinational integrated energy and petroleum company founded in 1924 and one of the seven supermajor oil companies.</v>
    <v>RR-BI | Biofuels</v>
    <v>RR | Renewable Resources &amp; Alternative Energy</v>
    <v>RR.1 | Alternative Energy</v>
    <v>widgets: twitter, paas: amazon web services, tag managers: tealium, hosting: drupal multisite, rum: cloudflare browser insights, security: hsts, javascript libraries: modernizr, miscellaneous: open graph, customer data platform: tealium, cookie compliance: tealium consent management, javascript libraries: jquery ui, cms: drupal, analytics: cloudflare browser insights, caching: varnish, javascript libraries: jquery, paas: acquia cloud platform, ssl/tls certificate authorities: sectigo, cdn: cloudflare, advertising: twitter ads, programming languages: php, hosting: acquia cloud site factory</v>
    <v>https://twitter.com/TotalEnergies</v>
    <v>12.08.2024</v>
    <v>https://totalenergies.com/</v>
    <v>totalenergies.com</v>
    <v>en</v>
    <v>com</v>
    <v>1924</v>
    <v>https://www.youtube.com/TotalEnergies</v>
  </rv>
  <rv s="1">
    <v>Bank Rakyat Indonesia</v>
    <v>0</v>
    <v>Bank Rakyat Indonesia</v>
    <v>9</v>
    <v>Jalan Jenderal Sudirman</v>
    <v/>
    <v>null</v>
    <v>Special Capital Region Of Jakarta</v>
    <v>Bank Rakyat Indonesia, PT Bank Rakyat Indonesia Persero Tbk., People's Bank of Indonesia, BRI</v>
    <v>ecd1a181-93e4-11eb-a746-fdabd18be9c6</v>
    <v>BRI KCP LOUNGE SLP.</v>
    <v>Bank Rakyat Indonesia</v>
    <v>Public</v>
    <v>Indonesia</v>
    <v>ID</v>
    <v>24.11.2019</v>
    <v/>
    <v>125602</v>
    <v>Online Banking, Cash Management, Business Internet Banking, Transactional Banking, Supply Chain Finance, Home Banking, Personal Internet Banking, Digital Banking, Loan Interest Rates, Trade Finance Services</v>
    <v>PT Bank Rakyat Indonesia (Persero) Tbk ( 'Indonesian People's Bank', commonly known as BRI) is one of the largest banks in Indonesia. It specialises in small scale and microfinance style borrowing from and lending to its approximately 30 million retail clients through its over 4,000 branches, units and rural service posts. It also has a comparatively small, but growing, corporate business. As of 2010, it is the second largest bank in Indonesia by asset. BRI is the oldest bank in Indonesia, tracing back since 1895. It is currently 53% government owned operating company (Persero) and has been government-owned for the entire period since the war of independence (1945 to 1949) to November 2003, when 30% of its shares were sold through an IPO.</v>
    <v>https://www.facebook.com/BRIofficialpage/</v>
    <v>Loan and Mortgage Products, Commercial Banking Services, Digital Banking Platforms, Banking Network Expansion, Rural Banking Services, International Banking Services, Electronic Banking Services, Credit Card Services, Treasury and Investment Services, Savings Account Services, Islamic Banking Services, SME Lending Services, Consumer Banking Products, Microfinance Solutions</v>
    <v>Bank Rakyat Indonesia (BRI) is a government-owned bank in Indonesia that has been serving its customers for over 128 years. The bank prioritizes services to micro, small, and medium-sized segments to support the economic improvement of society. BRI is committed to a healthy banking system in Indonesia based on good corporate governance and has a vision to be the most valuable banking group in Southeast Asia and a champion of financial inclusion. The company offers a range of banking services, including savings and checking accounts, loans, and credit cards. Brib has subsidiaries such as Bank Raya Indonesia, PT Asuransi Jiwa Bringin Jiwa Sejahtera, PT BRI Life, and PT. BIB Multifinance Indonesia, which focuses on financing lease for business capital goods used.</v>
    <v>602101, 399101, 641501, 529101, 641301</v>
    <v>Banks / Trust Companies (Accepting Deposits), Building Owner - Multiple Occupancy - Mixed-Use Commercial, Financial Planners / Advisors, Building Owner - Multiple Occupancy - Retail (Not Enclosed Mall), Mortgage Brokers / Loan Correspondents</v>
    <v>https://instagram.com/bankbri_id</v>
    <v>null</v>
    <v>6419</v>
    <v>Other monetary intermediation</v>
    <v>0</v>
    <v>null</v>
    <v>0</v>
    <v>Finance &amp; Insurance</v>
    <v>64.19</v>
    <v>Other monetary intermediation</v>
    <v>522110</v>
    <v>Commercial Banking</v>
    <v/>
    <v/>
    <v>8855</v>
    <v>7</v>
    <v>+62265380845, +628121214017</v>
    <v>10210</v>
    <v>callbri@bri.co.id</v>
    <v>+62265380845</v>
    <v>Special Capital Region Of Jakarta</v>
    <v>7836019200</v>
    <v>PT Bank Rakyat Indonesia (Persero) Tbk ( 'Indonesian People's Bank', commonly known as BRI) is one of the largest banks in Indonesia.</v>
    <v>FN-CB | Commercial Banks</v>
    <v>FN | Financials</v>
    <v>FN.2 | Corporate &amp; Retail Banking</v>
    <v>javascript libraries: clipboard.js, javascript libraries: owl carousel, ui frameworks: bootstrap, miscellaneous: popper, web frameworks: bootstrap, ssl/tls certificate authorities: digicert, ui frameworks: bootstrap - 4.3.1, javascript libraries: datatables - 1.10.12, analytics: google analytics - GA4, security: hsts, javascript libraries: jquery - 3.4.1, javascript libraries: jquery ui - 1.12.1, security: imperva, javascript libraries: yui, cdn: imperva, web frameworks: codeigniter, javascript libraries: jquery, cms: liferay, programming languages: php, javascript frameworks: jquery, javascript frameworks: alloyui, programming languages: java</v>
    <v>https://twitter.com/kontakbri</v>
    <v>12.08.2024</v>
    <v>https://bri.co.id/</v>
    <v>bri.co.id</v>
    <v>id</v>
    <v>co.id</v>
    <v>1895</v>
    <v>https://www.youtube.com/channel/UCRHFE_ooDrkEiRRJbog3EjA</v>
  </rv>
  <rv s="1">
    <v>Home Depot</v>
    <v>0</v>
    <v>Home Depot</v>
    <v>9</v>
    <v/>
    <v/>
    <v>null</v>
    <v>Atlanta</v>
    <v>Home Depot, The Home Depot, Home Depot Foundation</v>
    <v>92efd5ba-93e4-11eb-97db-273ba5953680</v>
    <v>The Home Depot Inc., Home Depot U.S.A. Inc.</v>
    <v>Home Depot</v>
    <v>Public</v>
    <v>United States</v>
    <v>US</v>
    <v>06.01.2020</v>
    <v/>
    <v>490600</v>
    <v>Home Decor Collection, Furniture &amp; Decor, Home Improvement Services, Window Treatments &amp; Blinds, Outdoor Patios, Selling Tools, IT Operations, Storage Organization, Distribution Center, Building Materials</v>
    <v>The Home Depot, Inc., is an American multinational home improvement retail corporation that sells tools, construction products, appliances, and services. Home Depot is the largest home improvement retailer in the United States. In 2021, the company had 490,600 employees and more than $151 billion in revenue. The company is headquartered in incorporated Cobb County, Georgia, with an Atlanta mailing address. It operates many big-box format stores across the United States (including the District of Columbia, Guam, Puerto Rico and the U.S. Virgin Islands); all 10 provinces of Canada; and all 32 Mexican states and Mexico City. MRO company Interline Brands (now The Home Depot Pro) is also owned by The Home Depot, with 70 distribution centers across the United States.</v>
    <v>https://www.facebook.com/homedepot/</v>
    <v>Garden Supplies, Kitchen and Bath, Paint and Sundries, HVAC Systems, Electrical Supplies, Flooring and Tiles, Plumbing Products, Tool Rental Services, Home Decor Products, Lighting and Ceiling Fans, Home Appliances, Home Improvement Retailer, Lumber and Composites, Building Materials, Hardware and Tools</v>
    <v>The Home Depot is a home improvement retailer that offers a wide range of products and services for customers to shop online. They provide appliances, bathroom decorating ideas, kitchen remodeling supplies, patio furniture, power tools, BBQ grills, carpeting, lumber, concrete, lighting, ceiling fans, and more. The company offers free delivery on select items and has a weekly ad offering savings of up to 50% off on select power tools and accessories. They also offer a variety of outdoor power equipment, including lawn and garden tools, outdoor power and tool accessories, and riding mowers. The Home Depot provides free in-store kids workshops and a Home Depot Credit Card.</v>
    <v>525101, 525701, 525201, 599501, 740811</v>
    <v>Retail - Hardware (No Work Off Premises, No Firearms / Ammunition / Explosives), Retail - Building Materials / Home Improvement Centres (incl Lumber), Retail - Hardware (No Work Off Premises, Incl. Firearms / Ammunition / Explosives), Retail - Country General Stores, Hardware Implementation Integration</v>
    <v>https://instagram.com/homedepot</v>
    <v>null</v>
    <v>4789, 4752, 4791, 4799</v>
    <v>Retail sale via stalls and markets of other goods, Retail sale of hardware, paints and glass in specialized stores, Retail sale via mail order houses or via Internet, Other retail sale not in stores, stalls or markets</v>
    <v>0</v>
    <v>https://linkedin.com/company/the-home-depot</v>
    <v>0</v>
    <v>Other Durable Products</v>
    <v>47.89, 47.99, 47.91, 47.52</v>
    <v>Retail sale via stalls and markets of other goods, Other retail sale not in stores, stalls or markets, Retail sale via mail order houses or via Internet, Retail sale of hardware, paints and glass in specialised stores</v>
    <v>444140</v>
    <v>Hardware Retailers</v>
    <v/>
    <v/>
    <v>7380, 8006, 8008, 8010, 8013, 8017, 8018, 8047</v>
    <v>2312</v>
    <v>+18444762140, +18554345224, +18004303376, +12102119069, +12705068841, +18774763860, +18543442144, +18006770232, +18003957363, +18006856691</v>
    <v>null</v>
    <v>ip_requests@homedepot.com</v>
    <v>+18444762140</v>
    <v>Georgia</v>
    <v>151159996416</v>
    <v>The Home Depot, Inc., is an American multinational home improvement retail corporation that sells tools, construction products, appliances, and services.</v>
    <v>CG-BF | Building Products &amp; Furnishings</v>
    <v>CG | Consumer Goods</v>
    <v>CG.2 | Consumer Discretionary Products</v>
    <v>ui frameworks: bootstrap - 3.3.6, analytics: facebook custom audiences, ui frameworks: bootstrap, javascript frameworks: jquery - 1.10.1, maps: google maps, web frameworks: bootstrap, javascript libraries: slick, ssl/tls certificate authorities: digicert, paas: pantheon, web frameworks: microsoft asp.net, paas: amazon web services, ui frameworks: animate.css, javascript libraries: jquery - 1.10.1, web frameworks: animate.css, cdn: akamai, cache tools: varnish, blogging platforms: wordpress, font scripts: glyphicons, javascript libraries: modernizr, javascript frameworks: jquery - 2.0, databases: mysql, reverse proxy: nginx, javascript libraries: prettyphoto, widgets: facebook, javascript libraries: select2, retargeting: facebook custom audiences, javascript frameworks: underscore.js - 0.94, analytics: visual website optimizer, javascript libraries: xregexp, web servers: apache, javascript frameworks: modernizr, operating systems: windows server, seo tool: facebook friendly, javascript libraries: lightbox, javascript frameworks: slick, javascript frameworks: prettyphoto, cms: wordpress, cms: drupal - 7, maps: leaflet, web servers: iis, javascript libraries: underscore.js - 0.94, tag managers: google tag manager, issue trackers: trackjs, retargeting: facebook, javascript libraries: jquery - 2.0, advertising networks: sizmek, javascript frameworks: select2, databases: mariadb, cdn: google cloud, javascript frameworks: lightbox, seo tool: twitter friendly, security: akamai bot manager, web servers: nginx, font scripts: font awesome - 936fbac8b1f694a9324d76acb56d5c8b, programming languages: php, javascript frameworks: xregexp, web frameworks: bootstrap - 3.3.6, cdn: amazon cloudfront, javascript frameworks: angularjs - 1.8.2, analytics: google analytics</v>
    <v>https://twitter.com/homedepot</v>
    <v>12.08.2024</v>
    <v>https://www.homedepot.com/</v>
    <v>homedepot.com</v>
    <v>en</v>
    <v>com</v>
    <v>1978</v>
    <v>https://www.youtube.com/user/homedepot</v>
  </rv>
  <rv s="1">
    <v>Hilton</v>
    <v>0</v>
    <v>Hilton</v>
    <v>9</v>
    <v>Oak Ridge Avenue</v>
    <v/>
    <v>null</v>
    <v>McLean</v>
    <v>Hilton, Hilton Worldwide, Hilton Worldwide Holdings, Hilton ESG</v>
    <v>9a2848d1-93e4-11eb-aa66-9b8d95e2171b</v>
    <v>Hilton Hotels Corporation, Hilton Worldwide Holdings Inc., Hilton Honors Worldwide L.L.C.</v>
    <v>Hilton</v>
    <v>Public</v>
    <v>United States</v>
    <v>US</v>
    <v>02.03.2020</v>
    <v>privacy@hilton.com, meahiltonhonors@hilton.com, hiltonhonors@hilton.com, mexicohiltonhonors@hilton.com, hiltonhonorsfr@hilton.com, china_privacy@hilton.com, customer_privacy@hilton.com, hiltonhonorses@hilton.com, hiltonhonorsde@hilton.com, hiltonhonorsita@hilton.com</v>
    <v>159000</v>
    <v>Hotel Discounts, Leisure And Travel, Food and Beverage, Homewood Suites, Luxury Hotel, Leisure &amp; Hotel, Tru By Hilton, Hotel &amp; Resort, Meetings &amp; Events, Vacation Ownership, Hotel Reservations, Hilton Honors</v>
    <v>Hilton Worldwide (legally Hilton Worldwide Holdings Inc.) is an American multinational hospitality company that manages and franchises a broad portfolio of hotels and resorts. Founded by Conrad Hilton in May 1919, the corporation is now led by Christopher J. Nassetta. Hilton is headquartered in Tysons Corner, Virginia, United States. As of June 30, 2020, its portfolio includes 6,215 properties (including timeshare properties) with 983,465 rooms in 118 countries and territories, including 690 that are managed and 5,405 that are franchised, with the combined managed and franchised properties having a total of 953,946 rooms, in addition to 65 that are owned or leased including 57 that are wholly owned or leased, one owned by a consolidated non-wholly owned entity, two that are leased by consolidated variable interest entities (VIEs) and five that are owned or leased by unconsolidated affiliates. Prior to its December 2013 IPO, Hilton was ranked as the 36th largest private company in the United States by Forbes.</v>
    <v>https://www.facebook.com/hiltonnewsroom/</v>
    <v>Luxury Hotel Brands, Accommodation Reservations, Timeshare Properties, Hotel Operations, Global Hospitality Chain, Lodging Management, Business Travel Lodging, Leisure Travel Accommodations, Conference Facilities, Extended Stay Suites, Event Hosting Services, Hospitality Services, Resort Accommodations, Hotel Franchising</v>
    <v>Hilton Hotels &amp; Resorts is a hotel chain that offers a wide range of services and products to its guests. The company has a global presence with major corporate offices in the U.S. and around the world, including its headquarters in McLean, Virginia. The hotels and resorts offer direct access to beaches, private pools, hot tubs, rooftop pools, family-friendly water parks, and aquatic escapes for guests of all ages. They also have boutique hotels located in vibrant communities, providing guests with a locally unique stay. Hilton Hotels and Resorts has a corporate team that is passionate about enhancing the guest experience by partnering closely with their properties to provide strategic ideas, innovative concepts, and tools that help lead the way in hospitality. Additionally, the company offers special rates for events, weddings, group travel, celebrations, meetings, and conferences.</v>
    <v>701101, 704301, 705401, 705101, 705301</v>
    <v>Hotels, Resort Properties, Bed &amp; Breakfast Tourist Home, Motels - With Restaurant or Liquor License (Not Seasonal), Motels - No Restaurant, No Liquor License (Not Seasonal)</v>
    <v>https://instagram.com/mottobyhilton</v>
    <v>null</v>
    <v>5510, 5590</v>
    <v>Short term accommodation activities, Other accommodation</v>
    <v>38.939991599999999</v>
    <v>https://www.linkedin.com/company/hilton</v>
    <v>-77.184750984285714</v>
    <v>Accommodation &amp; Food Services</v>
    <v>55.2, 55.1, 55.9</v>
    <v>Holiday and other short-stay accommodation, Hotels and similar accommodation, Other accommodation</v>
    <v>721110</v>
    <v>Hotels (except Casino Hotels) and Motels</v>
    <v>721120</v>
    <v>Casino Hotels</v>
    <v>9052, 9058</v>
    <v>7165</v>
    <v>+18884466677, +18004466677, +18005488690, +18004494155, +18004137470</v>
    <v>22102</v>
    <v>breakingnews@hilton.com</v>
    <v>+18004494155</v>
    <v>Virginia</v>
    <v>8769999872</v>
    <v>Hilton Worldwide (legally Hilton Worldwide Holdings Inc.) is an American multinational hospitality company that manages and franchises a broad portfolio of hotels and resorts.</v>
    <v>SV-HL | Hotels &amp; Lodging</v>
    <v>SV | Services</v>
    <v>SV.2 | Hospitality &amp; Recreation</v>
    <v>analytics: akamai mpulse, javascript libraries: lodash, javascript frameworks: requirejs, analytics: adobe analytics, analytics: soasta mpulse, javascript libraries: core-js, web frameworks: play, javascript libraries: modernizr - 3.5.0., static site generator: next.js, analytics: facebook custom audiences, javascript frameworks: adobe client data layer, ui frameworks: bootstrap, analytics: google ads conversion tracking, maps: google maps, rum: akamai mpulse, security: forter, web frameworks: bootstrap, miscellaneous: webpack, security: recaptcha, customer data platform: adobe experience platform identity service, ssl/tls certificate authorities: digicert, rum: boomerang, tag managers: adobe experience platform launch, retargeting: wpml - \1, javascript frameworks: jquery - 1.9.1, javascript frameworks: emotion, web frameworks: microsoft asp.net, analytics: appdynamics - 21.6.0.3448, javascript frameworks: react, javascript libraries: jquery - 1.9.1, cdn: akamai, font scripts: google font api, security: hsts, reverse proxies: nginx, static site generator: next.js - 12.3.4, web servers: next.js - 12.3.4, blogging platforms: wordpress, retargeting: adobe audience manager, ui frameworks: tailwind css, analytics: quantcast, javascript libraries: day.js, databases: mysql, miscellaneous: module federation, programming languages: scala, web servers: iis - 8.5, miscellaneous: popper - 1.12.3, video players: brightcove, widgets: facebook, cms: adobe experience cloud, font scripts: typekit, retargeting: facebook custom audiences, dev tools: dynatrace, development: emotion, analytics: branch, seo tool: wpml - \1, miscellaneous: open graph, captchas: recaptcha, ui frameworks: bootstrap - 2, segmentation: adobe audience manager, web frameworks: bootstrap - 2, rum: appdynamics - 21.6.0.3448, web servers: taleo, tag managers: adobe dynamic tag management, font scripts: font awesome, javascript frameworks: jquery migrate, web servers: apache, operating systems: windows server, seo tool: facebook friendly, programming languages: node.js, advertising: google ads, analytics: dynatrace, document management systems: adobe audience manager, javascript frameworks: next.js - 12.3.4, analytics: linkedin insight tag, javascript libraries: apollo, cms: wordpress, analytics: quantcast measure, web servers: next.js, tag managers: google tag manager, javascript frameworks: adobe client data layer - 2.0.2, web frameworks: next.js, marketing automation: branch, javascript libraries: boomerang, javascript frameworks: aurelia, javascript libraries: jquery, analytics: sitecatalyst, retargeting: facebook, analytics: facebook pixel, analytics: adobe audience manager, seo tool: twitter friendly, security: akamai bot manager, javascript frameworks: next.js, cookie compliance: trustarc, web servers: nginx, web frameworks: next.js - 12.3.4, programming languages: php, javascript libraries: jquery migrate, javascript frameworks: modernizr - 3.5.0., javascript frameworks: jquery, analytics: google analytics, cookie compliance: quantcast choice, paas: taleo, programming languages: java</v>
    <v>https://twitter.com/hiltonnewsroom</v>
    <v>12.08.2024</v>
    <v>https://www.hilton.com/en/</v>
    <v>hilton.com</v>
    <v>en</v>
    <v>com</v>
    <v>1919</v>
    <v>https://www.youtube.com/user/hiltonworldwide</v>
  </rv>
  <rv s="1">
    <v>Telefonica</v>
    <v>0</v>
    <v>Telefonica</v>
    <v>9</v>
    <v>Ronda De La Comunicación</v>
    <v/>
    <v>null</v>
    <v>Madrid</v>
    <v>Telefonica, Telefónica, Telefónica Foundation</v>
    <v>2db088b9-93e5-11eb-8474-3bbe2d07207d</v>
    <v>Telefonica S.A.</v>
    <v>Telefonica</v>
    <v>Public</v>
    <v>Spain</v>
    <v>ES</v>
    <v>24.11.2019</v>
    <v>prensatelefonica@telefonica.com, partnerships@telefonica.com, privacidad.web@telefonica.com, prensa@telefonica.com, ir@telefonica.com, contacto@fundaciontelefonica.com, dpo_telefonicasa@telefonica.com</v>
    <v>104150</v>
    <v>Dividend Policy, Equity Capital, Corporate Governance Reports, SEC Filings, Financials And Reports, Share Price, Dividend History, Significant Shareholders, Smart Cities, Fixed &amp; Mobile Telephony</v>
    <v>Telefónica, S.A. is a Spanish multinational telecommunications company headquartered in Madrid, Spain. It is one of the largest telephone operators and mobile network providers in the world. It provides fixed and mobile telephony, broadband, and subscription television, operating in Europe and the Americas. As well as the Telefónica brand, it also trades as Movistar, O2, and Vivo. The company is a component of the Euro Stoxx 50 stock market index.</v>
    <v>https://www.facebook.com/telefonica/</v>
    <v>Broadband Internet Access, Mobile Network Services, Telecommunications Equipment, Machine-to-machine Services, Network Infrastructure Services, Business IT Solutions, Telecommunications Carrier, Fixed-line Telephony, Cloud Computing Services, Iot Connectivity Services, Digital Television Services, Big Data Analytics, Cybersecurity Solutions, Data Center Services, Satellite Communication Services</v>
    <v>Telefónica, S.A. is a Spanish multinational telecommunications company headquartered in Madrid, Spain. It is one of the largest telephone operators and mobile network providers globally, offering fixed and mobile telephony, broadband, and subscription television services. The company operates in Europe and the Americas and is known for its Telefónican brand, as well as Movistar, O2, and Vivo. Telefonica is listed on the Euro Stoxx 50 stock market index.</v>
    <v>153402, 349401, 509201, 271001, 153401</v>
    <v>Communication Equipment Installation - Commercial, Communications Equipment Manufacturing (Outside), Wholesale - Hardware / Plumbing Supplies / Electrical Supplies, Newspaper / Magazine Publishing / Printing, Communication Equipment Installation - Residential</v>
    <v>https://www.instagram.com/telefonica/</v>
    <v>null</v>
    <v>6190</v>
    <v>Other telecommunications activities</v>
    <v>0</v>
    <v>https://linkedin.com/company/telefonica</v>
    <v>0</v>
    <v>IT&amp;C Services</v>
    <v>61.9</v>
    <v>Other telecommunications activities</v>
    <v>517121</v>
    <v>Telecommunications Resellers</v>
    <v/>
    <v/>
    <v>7600</v>
    <v>15</v>
    <v>+34914823800, +34669077383, +33140681738, +442084836246, +442084836428, +13037844528, +13032206686, +33618078327, +34914828700, +34915224510, +34900111004, +447890050979</v>
    <v>28050</v>
    <v>privacidad.web@telefonica.com</v>
    <v>+34900111004</v>
    <v>Community Of Madrid</v>
    <v>42048761856</v>
    <v>Telefónica, S. A. is a Spanish multinational telecommunications company headquartered in Madrid, Spain.</v>
    <v>TC-TL | Telecommunication Services</v>
    <v>TC | Technology &amp; Communications</v>
    <v>TC.4 | Telecommunications</v>
    <v>javascript libraries: lodash, digital asset management: frontify, web servers: iis - 10.0, javascript frameworks: mootools, form builders: contact form 7 - 5.8, paas: azure, performance: priority hints, security: recaptcha, paas: wordpress vip, web frameworks: microsoft asp.net - 4.0.30319, cdn: cdnjs, wordpress plugins: contact form 7 - 5.8, miscellaneous: onetrust, security: hsts, reverse proxies: nginx, miscellaneous: optanon, databases: mysql, hosting: wordpress multisite, javascript libraries: jquery - 3.7.0, miscellaneous: k2, miscellaneous: open graph, captchas: recaptcha, cookie compliance: onetrust, seo: yoast seo - 21.2, seo: yoast seo premium - 21.2, javascript frameworks: jquery migrate, operating systems: windows server, seo tool: facebook friendly, programming languages: php - 7.4.21, javascript libraries: lightbox, javascript libraries: jquery migrate - 3.4.1, cms: wordpress, blogs: wordpress, tag managers: google tag manager, wordpress plugins: yoast seo - 21.2, javascript libraries: jquery, javascript graphics: chart.js, web servers: nginx, cdn: cloudflare, programming languages: php, javascript libraries: jquery migrate, javascript libraries: moment.js, cms: joomla, javascript frameworks: jquery</v>
    <v>https://twitter.com/Telefonica</v>
    <v>12.08.2024</v>
    <v>https://www.telefonica.com/es/</v>
    <v>telefonica.com</v>
    <v>en</v>
    <v>com</v>
    <v>1924</v>
    <v>https://www.youtube.com/user/telefonica</v>
  </rv>
  <rv s="1">
    <v>Santander</v>
    <v>0</v>
    <v>Santander</v>
    <v>9</v>
    <v/>
    <v/>
    <v>null</v>
    <v>Santander</v>
    <v>Santander, Santander Group, Santander Bank, Banco Santander</v>
    <v>d5cb7740-93e4-11eb-8474-3bbe2d07207d</v>
    <v>Banco Santander S.A</v>
    <v>Santander</v>
    <v>Public</v>
    <v>Spain</v>
    <v>ES</v>
    <v>24.11.2019</v>
    <v>investor@gruposantander.com, privacy@gruposantander.com, comunicacion@gruposantander.com</v>
    <v>206462</v>
    <v>Online Banking, Financial Education, Disclosure Report, Remuneration Policy, Consumer Financing, Foreign Exchange, Asset Management, Consumer Banking, Fixed Income, Presentations &amp; Earnings, Information For Shareholders, Investment Bank, Private Banks</v>
    <v>Banco Santander, S.A., doing business as Santander Group (,, Spanish: ), is a Spanish multinational financial services company based in Madrid and Santander in Spain. Additionally, Santander maintains a presence in all global financial centres as the 16th-largest banking institution in the world. Although known for its European banking operations, it has extended operations across North and South America, and more recently in continental Asia. It is considered a systemically important bank by Financial Stability Board. Many subsidiaries, such as Abbey National, have been rebranded under the Santander name. The company is a component of the Euro Stoxx 50 stock market index. In May 2016, Santander was ranked as 37th in the Forbes Global 2000 list of the world's biggest public companies. Santander is Spain's largest bank.</v>
    <v>https://www.facebook.com/santanderglobal/</v>
    <v>Commercial Banking Services, Asset Management Services, Corporate Finance Services, Private Banking Services, Credit Card Services, Wealth Management Services, Mobile Banking Services, Consumer Finance Services, Investment Banking Services, Insurance Products, Online Banking Platform, Market Securities Services, Mortgage Lending Services, Global Transaction Banking</v>
    <v>Banco Santander, S.A., also known as Santander Group, is a Spanish multinational financial services company headquartered in Madrid and Santander in Spain. It is the 16th-largest banking institution in the world, with a presence in all global financial centers. Known for its European banking operations, Santander has expanded its operations across North and South America, as well as continental Asia. It has been recognized as a systemically important bank by the Financial Stability Board and is considered the largest bank in Spain, with many subsidiaries rebranded under the Santander name. The company is a component of the Euro Stoxx 50 stock market index and was ranked 37th in the Forbes Global 2000 list of the world's biggest public companies in May 2016.</v>
    <v>399101, 529101, 271001, 641501, 663201</v>
    <v>Building Owner - Multiple Occupancy - Mixed-Use Commercial, Building Owner - Multiple Occupancy - Retail (Not Enclosed Mall), Newspaper / Magazine Publishing / Printing, Financial Planners / Advisors, Building Owner - Single Occupancy - Retail</v>
    <v>https://www.instagram.com/santander.global/</v>
    <v>null</v>
    <v>6419</v>
    <v>Other monetary intermediation</v>
    <v>0</v>
    <v>https://www.linkedin.com/company/banco-santander</v>
    <v>0</v>
    <v>Finance &amp; Insurance</v>
    <v>64.19</v>
    <v>Other monetary intermediation</v>
    <v>522110</v>
    <v>Commercial Banking</v>
    <v/>
    <v/>
    <v>8855</v>
    <v>32</v>
    <v>+34912573080, +34912769290, +34912890000, +34917594836</v>
    <v>null</v>
    <v>privacy@gruposantander.com</v>
    <v>+34912769290</v>
    <v>Cantabria</v>
    <v>99799998464</v>
    <v>Banco Santander, S. A., doing business as Santander Group (, Spanish: ), is a Spanish multinational financial services company based in Madrid and Santander in Spain.</v>
    <v>FN-CB | Commercial Banks</v>
    <v>FN | Financials</v>
    <v>FN.2 | Corporate &amp; Retail Banking</v>
    <v>javascript libraries: core-js, cms: adobe experience manager, advertising: linkedin ads, miscellaneous: lottiefiles - 5.7.5, ui frameworks: bootstrap - 3.4.1, paas: amazon web services, miscellaneous: pwa, tag managers: tealium, security: hsts, javascript frameworks: handlebars - 4.7.8, javascript libraries: jquery - 3.5.1, javascript libraries: jquery ui - 1.12.1, cdn: amazon s3, miscellaneous: open graph, customer data platform: tealium, cookie compliance: tealium consent management, security: imperva, cdn: imperva, javascript frameworks: adobe client data layer - 2.0.2, programming languages: java</v>
    <v>https://twitter.com/bancosantander</v>
    <v>12.08.2024</v>
    <v>https://www.santander.com/en/home</v>
    <v>santander.com</v>
    <v>en</v>
    <v>com</v>
    <v>1857</v>
    <v>https://www.youtube.com/user/SantanderGroup</v>
  </rv>
  <rv s="1">
    <v>Siemens</v>
    <v>0</v>
    <v>Siemens</v>
    <v>9</v>
    <v>Wittelsbacherplatz</v>
    <v/>
    <v>null</v>
    <v>Munich</v>
    <v>Siemens, Siemens Aktiengesellschaft, Siemens bestaat in Nederland sinds 1879, Siemens &amp; Halske</v>
    <v>12564690-93e5-11eb-b89f-536884b3e7dd</v>
    <v>Siemens Pte Ltd., Siemens Nuclear Power GmbH., Siemens Financial Services SFS.</v>
    <v>Siemens</v>
    <v>Public</v>
    <v>Germany</v>
    <v>DE</v>
    <v>06.01.2020</v>
    <v>contact@siemens.com</v>
    <v>311000</v>
    <v>Motors &amp; Generators, Energy Managment, Automated System, Industrial Ethernet Switch, Energy Management, Manufacturing Companies, Global Business Services, Flow Measurement, Industrial Ethernet, Smart Cities, Energy Automation, Motion Control, Cyber Securities</v>
    <v>Siemens AG ( or ) is a German multinational conglomerate corporation and the largest industrial manufacturing company in Europe headquartered in Munich with branch offices abroad.</v>
    <v>https://www.facebook.com/Siemens/</v>
    <v>Mobility Solutions, Building Technologies, Industrial Automation, Urban Development, Smart Infrastructure, Energy Technology, Financial Services, Additive Manufacturing, Medical Imaging, Power Generation, Digital Services, Wind Turbines, Healthcare Equipment, Process Control Systems, Rail Electrification</v>
    <v>Siemens AG is a leading technology company that provides on-board software, smart grids, charging solutions for electric vehicles, energy management, building technology, and construction services. The company is committed to transforming the everyday lives of people with technology that connects the real and digital world, empowering customers to transform the industries that form the backbone of economies: industry, transportation, buildings, and grids. Siemens is a top 10 software company and one of the top global companies, with a focus on industry, infrastructure, transportation and healthcare. They offer a secure and compliant hub for people, processes, and data with software that's scalable for enterprise IT, and share data in a structured and systematic way across the organization to improve collaboration and transparency. The digitalization and automation of processes saves companies resources, increases efficiency, and contributes to reducing carbon emissions.</v>
    <v>349101, 382601, 357001, 349501, 357601</v>
    <v>Electronic Equipment Manufacturing (No Computers / Circuit Boards), Scientific Instruments Manufacturing (Not Otherwise Classified), Electrical Products Manufacturing - Not Otherwise Classified, Circuit Board / Electrical Component / Semi-Conductor Manufacturing, Alarm Systems Manufacturing (Fire / Burglary / Carbon Monoxide / Etc)</v>
    <v>https://www.instagram.com/siemens/</v>
    <v>null</v>
    <v>2651</v>
    <v>Manufacture of measuring, testing, navigating, and control equipment</v>
    <v>48.143883600000002</v>
    <v>https://www.linkedin.com/company/siemens</v>
    <v>11.576315259127831</v>
    <v>Other Capital Goods</v>
    <v>26.51</v>
    <v>Manufacture of instruments and appliances for measuring, testing and navigation</v>
    <v>334513</v>
    <v>Instruments and Related Products Manufacturing for Measuring, Displaying, and Controlling Industrial Process Variables</v>
    <v/>
    <v/>
    <v>3574, 3643</v>
    <v>984</v>
    <v>+498002255336, +6597886127, +49697976664, +6597880207, +498938035491</v>
    <v>80333</v>
    <v>pulse@siemens.com</v>
    <v>+6597886127</v>
    <v>Bavaria</v>
    <v>77207748608</v>
    <v>Visit Siemens, the technology company focused on industry, infrastructure, transport, and healthcare.</v>
    <v>RT-IG | Industrial Machinery &amp; Goods</v>
    <v>RT | Resource Transformation</v>
    <v>RT.1 | Industrials</v>
    <v>analytics: adobe analytics, wordpress plugins: wpbakery, javascript frameworks: underscore.js, ssl/tls certificate authorities: aws certificate manager, cms: adobe experience manager, ui frameworks: bootstrap, miscellaneous: azure edge network, advertising: linkedin ads, analytics: google ads conversion tracking, wordpress plugins: gravity forms, performance: priority hints, web frameworks: bootstrap, miscellaneous: webpack, javascript libraries: slick, video players: videojs, tag managers: adobe experience platform launch, retargeting: wpml - \1, javascript frameworks: vue.js, wordpress plugins: yoast seo - 17.9, cache tools: w3 total cache, rum: web-vitals, javascript libraries: lazysizes, web frameworks: microsoft asp.net, paas: amazon web services, cms: wordpress -  5.8.3, ui frameworks: animate.css, miscellaneous: pwa, web frameworks: animate.css, miscellaneous: onetrust, cms: contentful, security: hsts, seo tool: yoast seo - 17.9, javascript libraries: jquery - 1.12.2, miscellaneous: http/3, javascript libraries: modernizr, miscellaneous: optanon, databases: mysql, analytics: amplitude, video players: brightcove, page builders: wpbakery, cdn: amazon s3, seo tool: wpml - \1, miscellaneous: open graph, wordpress plugins: breadcrumb navxt - 7.0.2, cookie compliance: onetrust, tag managers: adobe dynamic tag management, javascript frameworks: jquery migrate, web servers: apache, wordpress plugins: w3 total cache, javascript frameworks: modernizr, operating systems: windows server, seo tool: facebook friendly, advertising: google ads, javascript libraries: lightbox, javascript frameworks: slick, miscellaneous: gravity forms, rum: amazon cloudwatch rum, lead generation: gravity forms, web servers: iis, cookie compliance: usercentrics, blogging platforms: wordpress -  5.8.3, javascript libraries: jquery, javascript frameworks: lightbox, javascript frameworks: jquery - 1.12.2, seo tool: twitter friendly, javascript libraries: underscore.js, marketing automation: eloqua, programming languages: php, javascript libraries: jquery migrate, performance: lazysizes, javascript libraries: web-vitals, javascript frameworks: backbone.js, cdn: amazon cloudfront, programming languages: java</v>
    <v>https://twitter.com/siemens</v>
    <v>12.08.2024</v>
    <v>https://www.siemens.com/global/en.html</v>
    <v>siemens.com</v>
    <v>en</v>
    <v>com</v>
    <v>1847</v>
    <v>https://www.youtube.com/@siemens</v>
  </rv>
  <rv s="1">
    <v>Deutsche Telekom</v>
    <v>0</v>
    <v>Deutsche Telekom</v>
    <v>9</v>
    <v>Friedrich-Ebert-Allee</v>
    <v/>
    <v>null</v>
    <v>Bonn</v>
    <v>Deutsche Telekom, Telekom, German Telecom, DTAG</v>
    <v>dfe363a7-93e4-11eb-b4a6-27899be4e45d</v>
    <v>Deutsche Telekom Business Services SRL., Deutsche Telekom Systems Solutions Slovakia s.r.o., Deutsche Telekom Systems Solutions Hungary Kft., Telekom Plc., Telekom Security GmbH</v>
    <v>Deutsche Telekom</v>
    <v>Public</v>
    <v>Germany</v>
    <v>DE</v>
    <v>24.11.2019</v>
    <v/>
    <v>226291</v>
    <v>Telecommunications Services, Telecom Providers, Capital Markets Day, Financial Strategy, Fixed Network, Human Resources</v>
    <v>Deutsche Telekom AG (short form often just Telekom, DTAG or DT; stylised as ·T·) is a German telecommunications company that is headquartered in Bonn and is the largest telecommunications provider in Europe by revenue. Deutsche Telekom was formed in 1995 when Deutsche Bundespost (at that time a monopoly under state ownership) was privatized. Since then, Deutsche Telekom has featured among Fortune 500 companies, with its latest ranking at number 62 (in 2022). The company operates several subsidiaries worldwide, including the mobile communications brand T-Mobile. As of April 2020, the German government holds a 14.5% stake in company stock directly, and another 17.4% through the government bank KfW. The company is a component of the EURO STOXX 50 stock market index.</v>
    <v>https://facebook.com/deutschetelekom</v>
    <v>Public WLAN Services, 5G Network Provider, Telecommunications Services, Data Privacy Consulting, Network Infrastructure, IT Security Solutions, Broadband Internet, Machine-to-machine Communication, Fixed-line Telephony, Technology Innovation, Cloud Computing Services, Digital Television, Mobile Communication, Internet of Things Solutions, Corporate IT Services</v>
    <v>Deutsche Telekom is a leading company in the communications and information technology industry, providing innovative solutions to shape the digital world of tomorrow. With a global presence in over 50 countries and a workforce of 206,000 employees, Deutsche Telekam is committed to creating a culture of collaboration and innovation. They believe in the power of diversity and inclusion to drive creative solutions and aim to bring the world closer together.</v>
    <v>153402, 173301, 349401, 153401, 552101</v>
    <v>Communication Equipment Installation - Commercial, Underground Cable / Conduit Installation, Communications Equipment Manufacturing (Outside), Communication Equipment Installation - Residential, Gas Station - Full Serve (No Repairs)</v>
    <v>https://www.instagram.com/deutschetelekom/</v>
    <v>null</v>
    <v>6190</v>
    <v>Other telecommunications activities</v>
    <v>50.707614800000002</v>
    <v>https://www.linkedin.com/company/telekom</v>
    <v>7.1288609187219683</v>
    <v>IT&amp;C Services</v>
    <v>61.9</v>
    <v>Other telecommunications activities</v>
    <v>517121</v>
    <v>Telecommunications Resellers</v>
    <v>541511</v>
    <v>Custom Computer Programming Services</v>
    <v>7600</v>
    <v>46</v>
    <v>+4922818188131, +4922818188160, +4922818188380, +4922818188240, +498003306700, +4922818188120, +4922818188899, +3612659210, +38514911114, +4922818181181, +4922818184255, +4922818188880, +498005544300, +4922818149494, +302106115323</v>
    <v>53113</v>
    <v>jobs@telekom.de</v>
    <v>+498003306700</v>
    <v>North Rhine-Westphalia</v>
    <v>108339920896</v>
    <v>Stylised as ·T·) is a German telecommunications company that is headquartered in Bonn and is the largest telecommunications provider in Europe by revenue.</v>
    <v>TC-TL | Telecommunication Services</v>
    <v>TC | Technology &amp; Communications</v>
    <v>TC.4 | Telecommunications</v>
    <v>load balancers: amazon alb, widgets: readspeaker, miscellaneous: webpack, paas: amazon web services, security: hsts, reverse proxies: nginx, miscellaneous: open graph, cookie compliance: tealium consent management, javascript libraries: jquery ui, caching: varnish, javascript libraries: jquery, marketing automation: mapp, web servers: nginx, analytics: mapp</v>
    <v>https://twitter.com/deutschetelekom</v>
    <v>12.08.2024</v>
    <v>https://www.telekom.com/</v>
    <v>telekom.com</v>
    <v>en</v>
    <v>com</v>
    <v>1995</v>
    <v>https://www.youtube.com/telekomkarriere</v>
  </rv>
  <rv s="1">
    <v>Sodexo</v>
    <v>0</v>
    <v>Sodexo</v>
    <v>9</v>
    <v>Quai De La Bataille De Stalingrad</v>
    <v/>
    <v>null</v>
    <v>Issy-les-Moulineaux</v>
    <v>Sodexo, SodexoMAGIC, Sodexho Alliance, Sodexho</v>
    <v>ed1bc9e2-93e4-11eb-aa66-9b8d95e2171b</v>
    <v>Sodexo S.A., Sodexo Sports et Loisir SAS., Sodexo Sports et Loisirs SAS., Sodexo Global Services L.L.C.</v>
    <v>Sodexo</v>
    <v>Private</v>
    <v>France</v>
    <v>FR</v>
    <v>24.11.2019</v>
    <v>hrsystemsupport.usa@sodexo.com, accountsreceivable.noram@sodexo.com, recrutement-paris2024.fr@sodexo.com, publicrelations.usa@sodexo.com</v>
    <v>412000</v>
    <v>Foodservice, Diversity &amp; Equity, Employee Engagement, Health And Safety, Facilities Management, Environmental Sustainability, Facility Management Services</v>
    <v>Sodexo (formerly Sodexho Alliance) is a French food services and facilities management company headquartered in the Paris suburb of Issy-les-Moulineaux. It has 412,088 employees as of 2021, operates in 55 countries and serves 100 million customers on a daily basis. For fiscal year 2021 (ending August 2010) revenues reached €17.4 billion with an underlying operating profit of 578 million euro. Market capitalization was 11.5 billion euro as at October 26, 2021.</v>
    <v>https://facebook.com/sodexoukireland</v>
    <v>Education Meal Services, Hospitality Management, Vending Machine Services, Building Maintenance Services, Senior Living Services, Government Defense Support, Remote Site Management, Foodservice Operations, Corporate Catering Services, Sports and Leisure Facilities, Health Care Support Services, Energy Management Solutions, Justice Services, Corporate Services, Facility Management Services</v>
    <v>Sodexo, founded in Marseille, France in 1966 by Pierre Bellon, is a global leader in providing services that improve the quality of life for individuals and organizations. The company operates in 45 countries and serves 80 million consumers daily through its unique combination of on-site food and facilities management services, benefits and rewards services, and hospitality services with Sodexo Live. SodexO offers a wide range of services across catering, facilities management, workplace and technical services, rewards and rewards, as well as personal and home services. The portfolio of activities encompasses food services, facilities services, hospitality services, convenience retail services, concierge services, vending services, food allergies, student living, campus conferencing, strategic asset management, athletic performance, and retail innovation. SodExo is the global leader for sustainable food and valued experiences at every moment in life, including learning, working, healing, and playing.</v>
    <v>740201, 740202, 581202, 740203, 581101</v>
    <v>Catering (No Liquor Serving), Catering (incl Liquor Serving), Banquet Halls, Canteen Trucks, Restaurants (No Liquor License)</v>
    <v>https://www.instagram.com/sodexogroup/</v>
    <v>null</v>
    <v>5629</v>
    <v>Other food service activities</v>
    <v>48.821793999999997</v>
    <v>https://www.linkedin.com/company/sodexo</v>
    <v>2.2511435999999998</v>
    <v>Accommodation &amp; Food Services</v>
    <v>56.29</v>
    <v>Other food service activities</v>
    <v>722310</v>
    <v>Food Service Contractors</v>
    <v/>
    <v/>
    <v>9052, 9058, 9082</v>
    <v>227</v>
    <v>+12038980632, +97143339234, +13019874456, +18663723160, +13019874000, +12233450178, +16308100620, +18777297396, +18663683472, +18664338546, +33130857500</v>
    <v>92130</v>
    <v>recrutement-paris2024.fr@sodexo.com</v>
    <v>+18663723160</v>
    <v>Ile-de-France</v>
    <v>18696681472</v>
    <v>Sodexo (formerly Sodexho Alliance) is a French food services and facilities management company headquartered in the Paris suburb of Issy-les-Moulineaux.</v>
    <v>FB-RN | Restaurants</v>
    <v>FB | Food &amp; Beverage</v>
    <v>FB.4 | Restaurants</v>
    <v>analytics: matomo analytics, cms: sitecore experience platform, miscellaneous: webpack, javascript frameworks: next.js - 12.2.5, javascript frameworks: react, programming languages: graphql, security: hsts, static site generator: next.js - 12.2.5, miscellaneous: module federation, javascript libraries: lodash - 4.17.21, miscellaneous: open graph, web servers: next.js - 12.2.5, caching: sitecore experience edge, cookie compliance: onetrust, programming languages: node.js, tag managers: google tag manager, paas: vercel, web frameworks: next.js - 12.2.5</v>
    <v>https://twitter.com/sodexogroup</v>
    <v>12.08.2024</v>
    <v>https://www.sodexo.com/</v>
    <v>sodexo.com</v>
    <v>en</v>
    <v>com</v>
    <v>1966</v>
    <v>https://www.youtube.com/user/SodexoGroup</v>
  </rv>
  <rv s="1">
    <v>Abbott</v>
    <v>0</v>
    <v>Abbott</v>
    <v>9</v>
    <v>Abbott Park</v>
    <v/>
    <v>null</v>
    <v>North Chicago</v>
    <v>Abbott, Abbott Laboratories, I-Stat, Abbot Laboratories</v>
    <v>846acb35-93e4-11eb-919a-b3f9a5ad205c</v>
    <v>Abbott Laboratories Inc.</v>
    <v>Abbott</v>
    <v>Public</v>
    <v>United States</v>
    <v>US</v>
    <v>24.11.2019</v>
    <v>privacy@abbott.com, trademarks@abbott.com</v>
    <v>115000</v>
    <v>Healthy Nutrition, Diabetes Care, Blood Glucose Monitors, Global Healthcare, Heart Failure, Health And Nutrition, Treatment &amp; Prevention, Health Care, Cardiovascular Health, Diabetes Management</v>
    <v>Abbott Laboratories is an American multinational medical devices and health care company with headquarters in Abbott Park, Illinois, United States. The company was founded by Chicago physician Wallace Calvin Abbott in 1888 to formulate known drugs; today, it sells medical devices, diagnostics, branded generic medicines and nutritional products. It split off its research-based pharmaceuticals business into AbbVie in 2013. The firm has also been present in India for over 100 years through its subsidiary Abbott India Limited, and it is currently India's largest healthcare products company. Among its well-known products across the medical devices, diagnostics, and nutrition product divisions are Pedialyte, Similac, BinaxNOW, Ensure, Glucerna, ZonePerfect, FreeStyle Libre, i-STAT and MitraClip.</v>
    <v>https://www.facebook.com/Abbott/</v>
    <v>Point-of-care Diagnostics, Diagnostic Assays, Structural Heart Devices, Molecular Diagnostics, Vascular Devices, Medical Optics, Nutritional Health Products, Medical Devices Manufacturer, Coronary Stents, Rapid Diagnostics Solutions, Remote Patient Monitoring, Pediatric Nutrition, Diabetes Care Products, Neuromodulation Devices, Pharmaceutical Products</v>
    <v>Abbott is a company that specializes in creating breakthrough products in the fields of diagnostics, medical devices, nutrition, and branded generic pharmaceuticals. They are committed to building life-changing technologies that help people lead healthier lives by providing information, medicines, and breakthroughs to manage their health. Their consumer biowearables provide personalized insights and coaching to help people improve their health, while their diabetes technology, such as Abbott's FreeStyle Libre continuous glucose monitoring systems, helps patients find relief from diabetes. Abbott also offers a scholarship program that trains future healthcare workers to make a difference in their community. The company has been in operation for over 135 years and is dedicated to creating more possibilities for more people through the power of health.</v>
    <v>808201, 382901, 382801, 519201, 287501</v>
    <v>Medical Laboratories (Research), Surgical / Dental / Hospital Supplies (Instruments), Surgical / Dental / Hospital Supplies (Non-Expendable, No Instruments), Wholesale - Surgical / Dental / Hospital / Drafting / Engineering / Scientific Supplies, Chemical Manufacturing (Not Flammable/Carcinogenic/Environmentally Harmful)</v>
    <v>https://www.instagram.com/abbottglobal/</v>
    <v>null</v>
    <v>3250</v>
    <v>Manufacture of medical and dental instruments and supplies</v>
    <v>42.291437199999997</v>
    <v>https://linkedin.com/company/abbott-</v>
    <v>-87.896473</v>
    <v>Pharmaceuticals &amp; Cosmetics</v>
    <v>32.5</v>
    <v>Manufacture of medical and dental instruments and supplies</v>
    <v>339112</v>
    <v>Surgical and Medical Instrument Manufacturing</v>
    <v>325413</v>
    <v>In-Vitro Diagnostic Substance Manufacturing</v>
    <v>3685</v>
    <v>98</v>
    <v>+16517565400, +18002275767, +18003668020, +18009868850, +18774222688, +41614870200, +12246676100, +18883320121, +18448206570, +18007277846, +18774417440, +18005537042</v>
    <v>60064</v>
    <v>trademarks@abbott.com</v>
    <v>+18883320121</v>
    <v>Illinois</v>
    <v>43699998720</v>
    <v>Abbott Laboratories is an American multinational medical devices and health care company with headquarters in Abbott Park, Illinois, United States.</v>
    <v>HC-MS | Medical Equipment &amp; Supplies</v>
    <v>HC | Health Care</v>
    <v>HC.4 | Medical Technology</v>
    <v>analytics: adobe analytics, a/b testing: adobe target - 2.6.1, cms: adobe experience manager, analytics: google ads conversion tracking, personalisation: adobe target - 2.6.1, miscellaneous: webpack, customer data platform: adobe experience platform identity service, tag managers: adobe experience platform launch, email: liveintent, paas: amazon web services, rum: new relic, security: hsts, ecommerce: hcl commerce, javascript libraries: jquery - 3.5.1, video players: youtube, advertising: liveintent, miscellaneous: module federation, video players: brightcove, miscellaneous: open graph, advertising: google ads, analytics: linkedin insight tag, javascript frameworks: gsap, ssl/tls certificate authorities: sectigo, cookie compliance: trustarc, accessibility: accessibe, advertising: twitter ads, cdn: amazon cloudfront, segmentation: oracle bluekai, analytics: google analytics, programming languages: java</v>
    <v>https://twitter.com/AbbottNews</v>
    <v>11.08.2024</v>
    <v>https://www.abbott.com/</v>
    <v>abbott.com</v>
    <v>en</v>
    <v>com</v>
    <v>1888</v>
    <v>https://www.youtube.com/c/abbott</v>
  </rv>
  <rv s="1">
    <v>Samsung</v>
    <v>0</v>
    <v>Samsung</v>
    <v>9</v>
    <v/>
    <v/>
    <v>null</v>
    <v>Suwon-si</v>
    <v>Samsung, Samsung Electronics, Samsung Deutschland, Samsung Electric Industries</v>
    <v>83b536df-93e4-11eb-8e19-198fb02d6f96</v>
    <v>Samsung Electronics Ltd., Samsung Electronics Co. Ltd., Samsung RL38A776ASR EG.</v>
    <v>Samsung</v>
    <v>Public</v>
    <v>South Korea</v>
    <v>KR</v>
    <v>24.11.2019</v>
    <v/>
    <v>266673</v>
    <v>Cell Phone Pack, Camera Gear, Manuals &amp; Software, Samsung Services, Hardware And Software, Mobile Gadgets, Mobile Packages, Communication Systems, Blu Ray Player, Sound Bars, Consumer Electronics, High End Appliances</v>
    <v>File:Samsung Electronics quarterly results.svg 300px thumb right Samsung Electronics quarterly results * Consumer Electronics * Device Solutions * IT &amp; Mobile communications] Samsung Electronics Co., Ltd. (, sometimes shortened to SEC and stylized as SΛMSUNG) is a South Korean multinational electronics corporation headquartered in Yeongtong-gu, Suwon, South Korea. It is the pinnacle of the Samsung chaebol, accounting for 70% of the group's revenue in 2012. Samsung Electronics has played a key role in the group's corporate governance due to circular ownership. Samsung Electronics has assembly plants and sales networks in 74 countries and employs around 290,000 people. It is majority-owned by foreign investors. Samsung Electronics is the world's second-largest technology company by revenue, and its market capitalization stood at US$520.65 billion, the 12th largest in the world.</v>
    <v>https://www.facebook.com/samsungfrance/</v>
    <v>Artificial Intelligence Services, Home Entertainment Systems, Air Conditioning Units, Wearable Device Production, Semiconductor Device Fabrication, Network Solutions Services, Home Appliance Manufacturing, Digital Storage Devices, Automation Control Devices, Digital Display Solutions, Virtual Reality Hardware, Electronic Component Distribution, Smartphone and Tablet Production, Medical Equipment Manufacturing, Consumer Electronics Manufacturing</v>
    <v>Samsung Electronics Co., Ltd. is a South Korean multinational electronics corporation that specializes in consumer electronics, device solutions, and IT &amp; mobile communications. The company is headquartered in Yeongtong-gu, Suwon, South Korea and is majority-owned by foreign investors. It is the world's second-largest technology company by revenue, with a market capitalization of Us$520.65 billion, the 12th largest in the world. Samsung Electronics has assembly plants and sales networks in 74 countries and employs around 290,000 people. The corporation has played a key role in the group's corporate governance due to cross ownership.</v>
    <v>571801, 571401, 509401, 599701, 509101</v>
    <v>Retail - Electronics (Install / Repair Off Premises), Retail - Electronics (Consumer / Office, No Off Premises Install/Repair), Wholesale - Electronics (Consumer incl Personal Computers), Retail - Cameras / Photography Supplies, Wholesale - Appliances (Electrical)</v>
    <v>https://www.instagram.com/samsunggermany/</v>
    <v>null</v>
    <v>2620</v>
    <v>Manufacture of computers and peripheral equipment</v>
    <v>0</v>
    <v>https://www.linkedin.com/company/samsung-electronics-france</v>
    <v>0</v>
    <v>Electronics &amp; Appliances</v>
    <v>26.2</v>
    <v>Manufacture of computers and peripheral equipment</v>
    <v>334112</v>
    <v>Computer Storage Device Manufacturing</v>
    <v/>
    <v/>
    <v>3574</v>
    <v>3709</v>
    <v>+496196665381, +4923497849047, +4961967755577, +4961967755515, +4961967755530, +498007267864, +33144047000, +4961967755521</v>
    <v>null</v>
    <v>pay@samsung.de</v>
    <v>+496196665381</v>
    <v>Gyeonggi</v>
    <v>114740092928</v>
    <v>Samsung Electronics is the world's second-largest technology company by revenue, and its market capitalization stood at US$520.65 billion, the 12th largest in the world.</v>
    <v>SV-PS | Professional &amp; Commercial Services</v>
    <v>SV | Services</v>
    <v>SV.3 | Consumer Services</v>
    <v>javascript frameworks: angularjs - 1.7.8, javascript libraries: crypto-js, analytics: adobe analytics, web frameworks: material design lite, miscellaneous: babel, analytics: soasta mpulse, javascript libraries: core-js, cms: adobe experience manager, analytics: facebook custom audiences, ui frameworks: bootstrap, javascript libraries: dropzone - 4.3.0, miscellaneous: popper, rum: akamai mpulse, appointment scheduling: calendly, web frameworks: bootstrap, javascript libraries: swiper, javascript libraries: slick, security: recaptcha, ssl/tls certificate authorities: digicert, rum: boomerang, tag managers: adobe experience platform launch, ui frameworks: bootstrap - 4.3.1, customer data platform: insider, javascript libraries: lazysizes, live chat: whatsapp business chat, javascript libraries: core-js - 3.9.0, cdn: akamai, security: hsts, retargeting: adobe audience manager, javascript libraries: jquery - 3.4.1, javascript libraries: moment.js - 2.24.0, analytics: google analytics enhanced ecommerce, javascript frameworks: jquery - 3.4.1, video players: brightcove, javascript libraries: jquery ui - 1.12.1, widgets: facebook, cms: adobe experience cloud, javascript libraries: select2, retargeting: facebook custom audiences, cdn: google hosted libraries, miscellaneous: open graph, segmentation: adobe audience manager, tag managers: adobe dynamic tag management, javascript libraries: jquery ui, javascript libraries: jquery - 3.4.0, security: imperva, seo tool: facebook friendly, javascript frameworks: slick, document management systems: adobe audience manager, ecommerce: sap commerce cloud, javascript frameworks: jquery ui, ui frameworks: material design lite, ecommerce: cart functionality, tag managers: google tag manager, retargeting: google remarketing tag, javascript libraries: boomerang, javascript libraries: hammer.js - 2.0.8, javascript libraries: jquery, web frameworks: javaserver pages - 2.2, retargeting: facebook, javascript libraries: jquery migrate - 3.1.0, javascript graphics: chart.js, analytics: adobe audience manager, seo tool: twitter friendly, cookie compliance: trustarc, javascript frameworks: jquery migrate - 3.1.0, performance: lazysizes, analytics: google analytics, programming languages: java, javascript frameworks: angular - 7.2.16</v>
    <v>https://twitter.com/samsungde</v>
    <v>11.08.2024</v>
    <v>http://www.samsung.com/fr/</v>
    <v>samsung.com</v>
    <v>de</v>
    <v>com</v>
    <v>1969</v>
    <v>https://www.youtube.com/user/SamsungGermany</v>
  </rv>
  <rv s="1">
    <v>TD Canada Trust</v>
    <v>0</v>
    <v>TD Canada Trust</v>
    <v>9</v>
    <v>Wellington Street West</v>
    <v/>
    <v>null</v>
    <v>Old Toronto</v>
    <v/>
    <v>ef8094ea-93e4-11eb-a736-0f5b20ecb2f1</v>
    <v>TD Canada Trust</v>
    <v>TD Canada Trust</v>
    <v>Public</v>
    <v>Canada</v>
    <v>CA</v>
    <v>23.11.2019</v>
    <v>service@td.com, accessibility@td.com, customer.service@td.com, customer.support@td.com</v>
    <v>102000</v>
    <v>Personal Banking, Saving Accounts, Commercial Banking, Financial Group, Chequing Accounts, Business Banking, Private Wealth Management, Bank Locations</v>
    <v>TD Bank, N.A. is an American national bank and the United States subsidiary of the multinational TD Bank Group . It operates primarily across the East Coast , with over 1,300 locations in 15 states and Washington, D.C. The bank offers a range of banking products and services, including personal and business banking, commercial banking,</v>
    <v>https://www.facebook.com/TDCanada/</v>
    <v>Commercial Banking Solutions, Foreign Exchange Services, Personal Banking Products, Cross-border Banking, Investment Advisory Services, Direct Investing Options, Credit Card Services, Electronic Funds Transfer, Wealth Management Services, Insurance Products, Online Banking Platform, Retail Banking Services, Mobile Banking Applications, Mortgage Lending Services</v>
    <v>TD Canada Trust, also known as TD, is the commercial banking division of TD Bank Group in Canada. It provides a wide range of financial services and products to over 10 million Canadian customers through its network of more than 1,100 branches and 2,600 ATMs. The bank also has a team of mobile mortgage specialists, financial planners, private bankers, investment advisors, and portfolio managers.</v>
    <v>602101, 615001, 641301, 614001, 612001</v>
    <v>Banks / Trust Companies (Accepting Deposits), Investment Institutions, Mortgage Brokers / Loan Correspondents, Finance Companies (Personal Credit Institutions), Credit Unions / Caisses Populaires / Savings &amp; Loan</v>
    <v>https://www.instagram.com/TD_Canada/</v>
    <v>null</v>
    <v>6419</v>
    <v>Other monetary intermediation</v>
    <v>43.647260600000003</v>
    <v>https://linkedin.com/company/td</v>
    <v>-79.381452899999999</v>
    <v>Finance &amp; Insurance</v>
    <v>64.19</v>
    <v>Other monetary intermediation</v>
    <v>522110</v>
    <v>Commercial Banking</v>
    <v>524210</v>
    <v>Insurance Agencies and Brokerages</v>
    <v>8855</v>
    <v>2767</v>
    <v>+18003612684, +18338290954, +18777002913, +18003631163, +18669666061, +18007422651, +18772502588, +18009838472, +18772335558, +18007223098, +18882504145, +18006687328, +18002405869, +18666944392, +18442290787, +18006676299, +18886633279, +18008383223, +18002934941, +18005674455, +18885687130, +18003872828, +18778838125, +18552198050, +18003611180, +18443521748, +18885618861, +18008954463, +18008156849, +18667043194, +18003871722, +18668273757, +18662351248, +14169446367, +18663254516, +18778787887, +18004655463, +18773004020</v>
    <v>M5K 1H6</v>
    <v>service@td.com</v>
    <v>+14169446367</v>
    <v>Ontario</v>
    <v>32130881536</v>
    <v>Explore what TD Canada Trust is all about. Learn about our values, initiatives, reporting, news, careers, recent awards, and more.</v>
    <v>FN-CB | Commercial Banks</v>
    <v>FN | Financials</v>
    <v>FN.2 | Corporate &amp; Retail Banking</v>
    <v>javascript frameworks: jquery ui - 1.8, analytics: adobe analytics, ui frameworks: bootstrap - 3.3.6, analytics: hotjar, javascript frameworks: modernizr - 2.8.2, miscellaneous: google cloud storage, javascript frameworks: adobe client data layer, ui frameworks: bootstrap, paas: azure, analytics: google ads conversion tracking, maps: google maps, web frameworks: bootstrap, miscellaneous: foresee results, customer data platform: adobe experience platform identity service, javascript frameworks: underscore.js - 1.8.3, video players: videojs, web frameworks: java servlet, tag managers: adobe experience platform launch, retargeting: wpml - \1, javascript frameworks: angularjs, video players: videojs - 5.20.4, cms: sdl tridion, javascript frameworks: jquery - 1.9.1, paas: amazon web services, javascript libraries: jquery - 1.9.1, customer data platform: lytics - 3.0.33, tag managers: ensighten tag management, security: hsts, blogging platforms: wordpress, retargeting: adobe audience manager, video players: youtube, javascript libraries: modernizr, javascript libraries: jquery ui - 1.13.0, databases: mysql, reverse proxy: nginx, cdn: azure cdn, video players: brightcove, javascript libraries: jquery ui - 1.8, saas: adobe target - 2.3.1, cms: adobe experience cloud, javascript libraries: modernizr - 2.8.3, javascript libraries: select2, miscellaneous: highlight.js, analytics: ruxit, seo tool: wpml - \1, miscellaneous: open graph, javascript libraries: modernizr - 2.8.2, segmentation: adobe audience manager, advertising networks: appnexus, personalisation: adobe target, font scripts: font awesome, javascript libraries: jquery ui, cdn: edgecast, web servers: apache, seo tool: facebook friendly, personalisation: adobe target - 2.10.0, document management systems: adobe audience manager, cms: wordpress, a/b testing: omniture adobe test and target, saas: adobe experience platform identity service, tag managers: google tag manager, retargeting: google remarketing tag, javascript frameworks: adobe client data layer - 2.0.2, seo tool: yoast seo premium - 11.9, customer data platform: lytics, javascript libraries: jquery, personalisation: adobe target - 2.3.1, javascript libraries: jquery - 1.11.1, javascript libraries: jquery migrate - 3.1.0, analytics: facebook pixel, javascript frameworks: select2, advertising: microsoft advertising, tag managers: ensighten, a/b testing: adobe target, cdn: google cloud, a/b testing: adobe target - 2.10.0, analytics: adobe audience manager, javascript libraries: underscore.js - 1.8.3, web servers: nginx, cdn: cloudflare, programming languages: php, javascript frameworks: jquery migrate - 3.1.0, security: cloudflare bot management, cdn: amazon cloudfront, javascript frameworks: jquery, analytics: google analytics, programming languages: java</v>
    <v>https://twitter.com/td_canada</v>
    <v>11.08.2024</v>
    <v>https://www.td.com/ca/en/about-td</v>
    <v>td.com</v>
    <v>en</v>
    <v>com</v>
    <v>2000</v>
    <v>https://www.youtube.com/user/TDCanada/TDCanadaTrust</v>
  </rv>
  <rv s="1">
    <v>Nestlé</v>
    <v>0</v>
    <v>Nestlé</v>
    <v>9</v>
    <v>Avenue Nestlé</v>
    <v/>
    <v>null</v>
    <v>Vevey</v>
    <v>Nestlé, Nestle, Nestlé Careers, Nestlé Global</v>
    <v>b44d8d65-93e4-11eb-86dd-ffbd1b53140e</v>
    <v>Nestlé S.A.</v>
    <v>Nestlé</v>
    <v>Public</v>
    <v>Switzerland</v>
    <v>CH</v>
    <v>23.11.2019</v>
    <v>ir@nestle.com</v>
    <v>275000</v>
    <v>Healthy Nutrition, Drinks &amp; Coffee, Medical Nutrition, Health And Nutrition, Nutrition And Wellness, Esg And Sustainability, Chocolates &amp; Confectionery, Food Safety, Cereals, Drinks &amp; Foods, Ice Cream</v>
    <v>Nestlé S.A. is a Swiss multinational food and drink processing conglomerate corporation headquartered in Vevey, Vaud, Switzerland. It is the largest publicly held food company in the world, measured by revenue and other metrics, since 2014. It ranked No. 64 on the Fortune Global 500 in 2017 and No. 33 in the 2016 edition of the Forbes Global 2000 list of largest public companies. Nestlé's products include baby food (some including human milk oligosaccharides), medical food, bottled water, breakfast cereals, coffee and tea, confectionery, dairy products, ice cream, frozen food, pet foods, and snacks. Twenty-nine of Nestlé's brands have annual sales of over 1 billion CHF (about US$1.1billion) including Nespresso, Nescafé, Kit Kat, Smarties, Nesquik, Stouffer's, Vittel, and Maggi. Nestlé has 447 factories, operates in 189 countries, and employs around 339,000 people. It is one of the main shareholders of L'Oreal, the world's largest cosmetics company.</v>
    <v>https://www.facebook.com/Nestle/</v>
    <v>Packaged Foods Manufacturer, Culinary Seasonings and Condiments, Dairy Product Production, Infant Nutrition Products, Coffee and Tea Products, Food Service Solutions, Confectionery Products, Ice Cream Production, Plant-based Food Alternatives, Cereal and Grain Products, Bottled Water Supplier, Pet Care Products, Beverage Production, Frozen Food Products, Nutrition and Health Science</v>
    <v>Nestlé is a global food and beverage company that focuses on unlocking the power of food to enhance the quality of life for everyone. They offer a wide range of products, including baby foods, cereals, snacks, beverages, and confectionery, among others. Nestlé is committed to advancing regenerative food systems at scale and driving progress to make good childhood nutrition a reality everywhere. They also prioritize food safety and quality through their Nescafé Plan, which empowers female farmers and promotes nutritious and sustainable diets. Nestle is dedicated to contributing to a healthier future for people and the planet by using their global scale, resources, and expertise.</v>
    <v>204301, 506001, 543301, 205101, 205201</v>
    <v>Coffee / Tea / Spice Processing, Wholesale - Food (Dry and Canned Goods - No Dietary / Health Supplements), Retail - Specialty Food Stores (Not Otherwise Classified), Baked Goods / Pasta Manufacturing, Confectionery Manufacturing</v>
    <v>https://www.instagram.com/nestle/</v>
    <v>null</v>
    <v>1030, 1071</v>
    <v>Processing and preserving of fruit and vegetables, Manufacture of bakery products</v>
    <v>46.4664328</v>
    <v>https://www.linkedin.com/company/nestle-s-a-</v>
    <v>6.8349918572268606</v>
    <v>Food &amp; Beverages</v>
    <v>10.72, 10.71, 10.39, 10.32, 10.31</v>
    <v>Manufacture of rusks and biscuits; manufacture of preserved pastry goods and cakes, Manufacture of bread; manufacture of fresh pastry goods and cakes, Other processing and preserving of fruit and vegetables, Manufacture of fruit and vegetable juice, Processing and preserving of potatoes</v>
    <v>311919</v>
    <v>Other Snack Food Manufacturing</v>
    <v/>
    <v/>
    <v>6503</v>
    <v>61</v>
    <v>+41219244800, +41417852024, +41219241111, +41219243509, +41417852020</v>
    <v>1800</v>
    <v>shareregister@nestle.com</v>
    <v>+41219244800</v>
    <v>Vaud</v>
    <v>102131564544</v>
    <v>Nestlé S. A. is a Swiss multinational food and drink processing conglomerate corporation headquartered in Vevey, Vaud, Switzerland.</v>
    <v>FB-MP | Meat, Poultry &amp; Dairy</v>
    <v>FB | Food &amp; Beverage</v>
    <v>FB.1 | Food</v>
    <v>miscellaneous: popper - 2.11.6, javascript libraries: jquery ui - 1.13.2, cdn: unpkg, performance: priority hints, javascript libraries: tippy.js - 6.2.6, miscellaneous: webpack, ui frameworks: bootstrap - 3.4.1, paas: amazon web services, rum: new relic, a/b testing: google optimize, cdn: cdnjs, javascript libraries: jquery - 3.1.13, miscellaneous: module federation, miscellaneous: open graph, cookie compliance: onetrust, cms: drupal, javascript libraries: lodash - 1.13.6, caching: varnish, tag managers: google tag manager, paas: acquia cloud platform, cdn: cloudflare, programming languages: php</v>
    <v>https://twitter.com/NestleCareers</v>
    <v>11.08.2024</v>
    <v>https://www.nestle.com/</v>
    <v>nestle.com</v>
    <v>en</v>
    <v>com</v>
    <v>1866</v>
    <v>https://www.youtube.com/user/NestleCorporate</v>
  </rv>
  <rv s="1">
    <v>Engie</v>
    <v>0</v>
    <v>Engie</v>
    <v>9</v>
    <v>Place Samuel De Champlain</v>
    <v/>
    <v>null</v>
    <v>Courbevoie</v>
    <v>Engie, GDF Suez</v>
    <v>9f9d6115-93e4-11eb-9937-4fab995bf8ff</v>
    <v>Engie SA., GDF Suez SA.</v>
    <v>Engie</v>
    <v>Public</v>
    <v>France</v>
    <v>FR</v>
    <v>24.11.2019</v>
    <v>contact@mediateur.engie.com, ir@engie.com</v>
    <v>171100</v>
    <v>Energy Solution, Energy Transition, Demand Side Management, Thermal Energy, Business Electricity, Natural Gas, Smart Cities, Renewable Energies, Energy Services</v>
    <v>Engie SA is a French multinational utility company, headquartered in La Défense, Courbevoie, which operates in the fields of energy transition, electricity generation and distribution, natural gas, nuclear, renewable energy and petroleum. It is one of the few players in the sector to develop expert skills in both upstream (engineering, purchasing, operation, maintenance) and downstream (waste management, dismantling) activities.</v>
    <v>https://www.facebook.com/ENGIE/</v>
    <v>Natural Gas Distribution, Electricity Supply, Electric Utility Company, Energy Transition Services, Energy Efficiency Solutions, Environmental Services, Thermal Energy Production, Liquefied Natural Gas, Power Generation, Sustainable Energy Development, Energy Management Systems, Energy Infrastructure Operations, Energy Storage Solutions, Renewable Energy Services, Energy Services Provider</v>
    <v>Engie is a France-based utility company that specializes in generating and distributing renewable gas electricity for residential and commercial sectors.</v>
    <v>552501, 552101, 891601, 891501, 891201</v>
    <v>Gas Station - Self Serve (No Repairs), Gas Station - Full Serve (No Repairs), Engineers, Architects, Land Surveyors</v>
    <v>https://www.instagram.com/engie/</v>
    <v>null</v>
    <v>3510</v>
    <v>Electric power generation, transmission and distribution</v>
    <v>48.895811350000002</v>
    <v>https://www.linkedin.com/company/engie</v>
    <v>2.2394649029801323</v>
    <v>Resources &amp; Energy</v>
    <v>35.14, 35.11, 35.12, 35.13</v>
    <v>Trade of electricity, Production of electricity, Transmission of electricity, Distribution of electricity</v>
    <v>221118</v>
    <v>Other Electric Power Generation</v>
    <v/>
    <v/>
    <v>7539, 7540</v>
    <v>267</v>
    <v>+33144220000, +33144222435, +33145510367, +33153456200</v>
    <v>92400</v>
    <v>ir@engie.com</v>
    <v>+33144222435</v>
    <v>Ile-de-France</v>
    <v>64467615744</v>
    <v>Engie SA is a French multinational utility company, headquartered in La Défense, Courbevoie, which operates in the fields of energy transition, electricity generation and distribution, natural gas, nuclear, renewable energy and petroleum.</v>
    <v>RR-ST | Solar Technology &amp; Project Developers</v>
    <v>RR | Renewable Resources &amp; Alternative Energy</v>
    <v>RR.1 | Alternative Energy</v>
    <v>load balancers: amazon alb, ui frameworks: bootstrap, miscellaneous: popper, search engines: algolia, ssl/tls certificate authorities: digicert, paas: amazon web services, font scripts: google font api, miscellaneous: lottiefiles, security: hsts, miscellaneous: open graph, cms: drupal, analytics: linkedin insight tag, tag managers: google tag manager, cookie compliance: cookiebot, javascript libraries: jquery, programming languages: php, javascript libraries: polyfill, cdn: amazon cloudfront</v>
    <v>https://twitter.com/engiegroup</v>
    <v>11.08.2024</v>
    <v>https://www.engie.com/</v>
    <v>engie.com</v>
    <v>en</v>
    <v>com</v>
    <v>2008</v>
    <v>https://www.youtube.com/user/gdfsuez</v>
  </rv>
  <rv s="1">
    <v>Hyundai</v>
    <v>0</v>
    <v>Hyundai</v>
    <v>9</v>
    <v/>
    <v/>
    <v>null</v>
    <v>Seoul</v>
    <v>Hyundai, Hyundai Motor Europe, Hyundai Motor, Hyundai Motor Deutschland</v>
    <v>f0e220be-93e4-11eb-86dd-ffbd1b53140e</v>
    <v>Hyundai Motor Company, Hyundai Motor Deutschland GmbH, Hyundai Hong Kong Co Ltd., Hyundai Motor Europe GmbH, Hyundai Motor Nederland B.V.</v>
    <v>Hyundai</v>
    <v>Public</v>
    <v>South Korea</v>
    <v>KR</v>
    <v>22.04.2020</v>
    <v/>
    <v>104731</v>
    <v>Electrical Model, Charging Stations, Zero Emission, Automobile Manufacturer, Electric Cars, Ev Battery, Electrification, Electric Vehicle, Automotive Industry, Luxury Car</v>
    <v>Hyundai Motor Company, often abbreviated to Hyundai Motors and commonly known as Hyundai, is a South Korean multinational automotive manufacturer headquartered in Seoul, South Korea, and founded in 1967. Currently, the company owns 33.88 percent of Kia Corporation, and also fully owns two marques including its luxury cars subsidiary, Genesis Motor, and an electric vehicle sub-brand, Ioniq. Those three brands altogether comprise the Hyundai Motor Group. Hyundai operates the world's largest integrated automobile manufacturing facility in Ulsan, South Korea which has an annual production capacity of 1.6 million units. The company employs about 75,000 people worldwide. Hyundai vehicles are sold in 193 countries through 5,000 dealerships and showrooms.</v>
    <v>https://www.facebook.com/hyundaifrance/</v>
    <v>Electric Vehicles, Hybrid Car Models, Automotive Supply Chain, Car Dealership Network, Eco-friendly Transportation Solutions, Vehicle Maintenance Services, Automotive Research and Development, Commercial Vehicle Production, Vehicle Production Facility, Automobile Sales, Vehicle Safety Technologies, Automotive Design, Automotive Parts, Automotive Manufacturer</v>
    <v>Hyundai Motor Company, also known as Hyundai Motors, is a South Korean multinational automotive manufacturer headquartered in Seoul, South Korea. Founded in 1967, the company is a major player in the automotive industry. It holds a 33.88 percent stake in Kia Corporation and is the parent company of Genesis Motor, a luxury car subsidiary, and Ioniq, an electric vehicle sub-brand. Hyundai operates the world's largest integrated automobile manufacturing facility in Ulsan, South Korean, with an annual production capacity of 1.6 million units. With approximately 75,000 employees worldwide, Hyundai vehicles are sold in 193 countries through 5,000 dealerships and showrooms.</v>
    <v>551101, 551201, 525501, 551302, 551301</v>
    <v>Auto Dealer (New), Auto Dealer (Used), Retail - Auto Parts / accessories (incl installation of accessories), Auto Repair Garage (incl heavy trucks), Auto Repair Garage (No heavy trucks)</v>
    <v>https://www.instagram.com/hyundai/</v>
    <v>null</v>
    <v>4510</v>
    <v>Sale of motor vehicles</v>
    <v>0</v>
    <v>https://www.linkedin.com/company/hyundai-motor-france</v>
    <v>0</v>
    <v>Automotive</v>
    <v>45.11, 45.19</v>
    <v>Sale of cars and light motor vehicles, Sale of other motor vehicles</v>
    <v>441120</v>
    <v>Used Car Dealers</v>
    <v/>
    <v/>
    <v>8748</v>
    <v>325</v>
    <v>+491704585027, +4969380767213, +33155660750, +4969380767211, +4969380767379, +491701105608, +3232536242, +491706283940, +17069027000, +491721378488, +3234500670</v>
    <v>null</v>
    <v>fleet@hyundai.de</v>
    <v>+4969380767379</v>
    <v>Seoul</v>
    <v>32706404352</v>
    <v>Hyundai Motor Company, often abbreviated to Hyundai Motors and commonly known as Hyundai, is a South Korean multinational automotive manufacturer headquartered in Seoul, South Korea, and founded in 1967.</v>
    <v>TR-AU | Automobiles</v>
    <v>TR | Transportation</v>
    <v>TR.2 | Automobiles</v>
    <v>javascript libraries: lodash, miscellaneous: babel, javascript libraries: core-js, cms: adobe experience manager, cdn: google cloud cdn, a/b testing: dynamic yield, comment systems: livefyre, javascript libraries: lazysizes, security: hsts, maps: here, miscellaneous: http/3, personalisation: dynamic yield, miscellaneous: open graph, cookie compliance: onetrust, analytics: linkedin insight tag, maps: leaflet, tag managers: google tag manager, javascript libraries: jquery, ssl/tls certificate authorities: sectigo, iaas: google cloud, performance: lazysizes, programming languages: java</v>
    <v>https://twitter.com/HyundaiFrance</v>
    <v>11.08.2024</v>
    <v>https://www.hyundai.com/hk/en</v>
    <v>hyundai.com</v>
    <v>fr</v>
    <v>com</v>
    <v>1967</v>
    <v>https://www.youtube.com/user/HYUNDAIMOTOREUROPE</v>
  </rv>
  <rv s="1">
    <v>SAP</v>
    <v>0</v>
    <v>SAP</v>
    <v>9</v>
    <v>Hasso-Plattner-Ring</v>
    <v/>
    <v>null</v>
    <v>Walldorf</v>
    <v>SAP, Sap Philippines, Sap Labs Building 2, SAP France Strasbourg</v>
    <v>b4479a01-93e4-11eb-9937-4fab995bf8ff</v>
    <v>SAP d.o.o., SAP Hong Kong Co. Limited, SAP Middle East &amp; North Africa LLC., SAP Colombia S.A.S</v>
    <v>SAP</v>
    <v>Public</v>
    <v>Germany</v>
    <v>DE</v>
    <v>24.11.2019</v>
    <v>education-privacy@sap.com, info.france@sap.com, webmaster@sap.com</v>
    <v>111961</v>
    <v>Database And Software, Supplier Management, Spend Management, Market Capitalization, Business Management Software, Human Capital Management Hcm, Enterprise Resource Planning, Product Lifecycle Management, Enterprise Performance Management, Systems Applications And Products, Customer Relationship Management</v>
    <v>SAP SE is a German multinational software company based in Walldorf, Baden-Württemberg. It develops enterprise software to manage business operations and customer relations. The company is the world's leading enterprise resource planning (ERP) software vendor. SAP is the largest non-American software company by revenue, the world's third-largest publicly traded software company by revenue, and the second largest German company by market capitalization. Apart from ERP software the company also sells database software and technology (particularly its own brands), cloud engineered systems, and other ERP software products, such as human capital management (HCM) software, customer relationship management (CRM) software (also known as customer experience), enterprise performance management (EPM) software, product lifecycle management (PLM) software, supplier relationship management (SRM) software, supply chain management (SCM) software, business technology platform (BTP) software and programming environment SAP AppGyver for business. Historical references include Systems, Applications, and Products in Data Processing, SAP AG and SAP SE.</v>
    <v>https://www.facebook.com/sap/</v>
    <v>Cloud Services Provider, Enterprise Application Software, Database Management Systems, Enterprise Resource Planning, Supply Chain Management, Digital Supply Chain Solutions, Application Development Services, IT Consulting Services, Business Intelligence Software, SAP S/4HANA ERP, Network and Spend Management, Customer Relationship Management, Data Analytics Solutions, Human Capital Management, Financial Management Software</v>
    <v>SAP SE is a German multinational software company headquartered in Walldorf, Baden-Württemberg. It specializes in developing enterprise software for managing business operations and customer relations. As the world's leading enterprise resource planning (ERP) software vendor, SAP is the largest non-American software company by revenue, the third-largest publicly traded software company globally, and the second-largest German company by market capitalization. In addition to ERP software, SAP also offers database software, cloud-engineered systems, and other ERP products such as human capital management, customer relationship management, enterprise performance management, product lifecycle management, supplier relationship management (Srm), supply chain management (Scm), and business technology platform (BTP) software. The company has a rich history with references to Systems, Applications, and Products in Data Processing, SAP AG, and SAP SE.</v>
    <v>891802, 740810, 740808, 641411, 641403</v>
    <v>Software Developers (Custom), Software Implementation Integration, Cloud Computing, Information Technology Consultants, Operations Consultants</v>
    <v>https://www.instagram.com/sap/</v>
    <v>null</v>
    <v>6201</v>
    <v>Computer programming activities</v>
    <v>49.293954749999997</v>
    <v>https://www.linkedin.com/company/sap</v>
    <v>8.640563548000646</v>
    <v>IT&amp;C Services</v>
    <v>62.01</v>
    <v>Computer programming activities</v>
    <v>541511</v>
    <v>Custom Computer Programming Services</v>
    <v/>
    <v/>
    <v>8810</v>
    <v>235</v>
    <v>+15148662664, +498005343424, +12126539600, +16508494000, +16106611000, +3906510731, +85225391800, +31736457500, +5716003000, +97144407395, +18008721727, +496227747474, +576016003000, +6566646868, +4918008721727, +16177157300, +14086547606, +18882271727, +63287052500, +13018961600, +38613072000</v>
    <v>69190</v>
    <v>education-privacy@sap.com</v>
    <v>+38613072000</v>
    <v>Baden-Württemberg</v>
    <v>33113399296</v>
    <v>Apart from ERP software the company also sells database software and technology (particularly its own brands), cloud engineered systems, and other ERP software products, such as human capital management (HCM) software, customer relationship management (CRM) software (also known as customer experience), enterprise performance management (EPM) software, product lifecycle management (PLM) software, supplier relationship management (SRM) software, supply chain management (SCM) software, business technology platform (BTP) software and programming environment SAP AppGyver for business.</v>
    <v>TC-SI | Software &amp; IT Services</v>
    <v>TC | Technology &amp; Communications</v>
    <v>TC.1 | Technology</v>
    <v>web servers: apache - 2.4.38, javascript libraries: lodash, analytics: adobe analytics, javascript frameworks: underscore.js, analytics: soasta mpulse, cms: adobe experience manager, javascript frameworks: adobe client data layer, javascript frameworks: handlebars, web frameworks: ruby on rails, rum: akamai mpulse, miscellaneous: webpack, javascript libraries: loadable-components, customer data platform: adobe experience platform identity service, rum: boomerang, tag managers: adobe experience platform launch, operating systems: debian, javascript libraries: highlight.js, paas: amazon web services, javascript frameworks: react, programming languages: ruby, javascript frameworks: lo-dash, cdn: akamai, static site generator: gatsby, font scripts: google font api, javascript libraries: jquery - 2.1.4, javascript frameworks: gatsby, security: hsts, analytics: piwik, javascript frameworks: jquery - 2.1.4, javascript frameworks: angular - 10.2.3, miscellaneous: module federation, miscellaneous: highlight.js, miscellaneous: open graph, tag managers: adobe dynamic tag management, javascript libraries: jquery ui, seo tool: facebook friendly, analytics: matomo, javascript libraries: lightbox, miscellaneous: amazon s3, javascript frameworks: jquery ui, saas: adobe experience platform identity service, javascript libraries: boomerang, javascript libraries: jquery, javascript frameworks: backbone.js - 1.4.0, javascript frameworks: lightbox, seo tool: twitter friendly, security: akamai bot manager, javascript libraries: underscore.js, programming languages: php, cdn: amazon cloudfront, javascript frameworks: jquery, programming languages: java</v>
    <v>https://twitter.com/sap</v>
    <v>11.08.2024</v>
    <v>https://www.sap.com/</v>
    <v>sap.com</v>
    <v>en</v>
    <v>com</v>
    <v>1972</v>
    <v>https://www.youtube.com/user/SAP</v>
  </rv>
  <rv s="1">
    <v>Roche</v>
    <v>0</v>
    <v>Roche</v>
    <v>9</v>
    <v>Grenzacherstrasse</v>
    <v/>
    <v>null</v>
    <v>Basel</v>
    <v>Roche, Roche Holdings, Roche Diagnostics, Roche Continents</v>
    <v>b2087f64-93e4-11eb-a736-0f5b20ecb2f1</v>
    <v>Roche SAS., Roche Diagnostics Deutschland GmbH, Roche Diagnostics A/S.</v>
    <v>Roche</v>
    <v>Public</v>
    <v>Switzerland</v>
    <v>CH</v>
    <v>23.11.2019</v>
    <v/>
    <v>103613</v>
    <v>Holding Company, Pharmaceutical Research and Development, Pharmaceuticals And Diagnostics, Cancer Treatments, Pharmaceutical Company, Therapeutic Products, Drug Therapies, Biotechnology, Development &amp; Drug Discovery, Healthcare Companies, Health Care, Life Sciences</v>
    <v>F. Hoffmann-La Roche AG, commonly known as Roche, is a Swiss multinational healthcare company that operates worldwide under two divisions: Pharmaceuticals and Diagnostics. Its holding company, Roche Holding AG, has shares listed on the SIX Swiss Exchange. The company headquarters are located in Basel. Roche is the fifth largest pharmaceutical company in the world by revenue, and the leading provider of cancer treatments globally. The company controls the American biotechnology company Genentech, which is a wholly owned affiliate, and the Japanese biotechnology company Chugai Pharmaceuticals, as well as the United States-based companies Ventana and Foundation Medicine. Roche's revenues during fiscal year 2020 were 58.32 billion Swiss francs. Descendants of the founding Hoffmann and Oeri families own slightly over half of the bearer shares with voting rights (a pool of family shareholders 45%, and Maja Oeri a further 5% apart), with Swiss pharma firm Novartis owning a further third of its shares until 2021. Roche is one of the few companies increasing their dividend every year, for 2020 as the 34th consecutive year.</v>
    <v>https://www.facebook.com/roche/</v>
    <v>Molecular Diagnostics, Vitamin Manufacturing, Prescription Pharmaceuticals, Clinical Laboratory Services, Immunodiagnostics Products, Personalised Healthcare Solutions, Ophthalmology Products, Oncology Medications, Infectious Diseases Therapies, Biotechnology Treatments, in Vitro Diagnostics, Diabetes Care Products, Diagnostic Systems, Central Nervous System Drugs</v>
    <v>Roche is a global leader in the pharmaceutical industry, with a 125-year history of developing innovative solutions for chronic and life-threatening health conditions. The company was founded by Fritz Hoffmann-La Roche, a pioneering entrepreneur who believed in the potential of branded pharmaceutical products. Today, Roche is one of the world's largest biotech companies and a leading provider of in vitro diagnostics and transformative innovative solutions across major disease areas. They are committed to developing medicines and diagnostics that improve people's lives, delivering rapid, broad, and sustainable patient access to their solutions, and transforming healthcare to benefit society and people. Roche has established a multi-lingual global hotline and email address for patients and healthcare providers in Ukraine to provide appropriate information and support.</v>
    <v>591201, 299001, 801101, 504701, 287501</v>
    <v>Retail - Drug Stores, Wax Products Manufacturing (incl Polishes / Candles), Physicians and Surgeons (No Specialist Surgeons), Wholesale - Chemicals (Not Otherwise Classified), Chemical Manufacturing (Not Flammable/Carcinogenic/Environmentally Harmful)</v>
    <v>https://www.instagram.com/roche/</v>
    <v>null</v>
    <v>2029, 2100</v>
    <v>Manufacture of other chemical products n.e.c., Manufacture of pharmaceuticals, medicinal chemical and botanical products</v>
    <v>47.558321100000001</v>
    <v>https://www.linkedin.com/company/roche</v>
    <v>7.6070506</v>
    <v>Pharmaceuticals &amp; Cosmetics</v>
    <v>20.53, 20.52, 20.59, 20.51, 21.2, 21.1</v>
    <v>Manufacture of essential oils, Manufacture of glues, Manufacture of other chemical products n.e.c., Manufacture of explosives, Manufacture of pharmaceutical preparations, Manufacture of basic pharmaceutical products</v>
    <v>325413</v>
    <v>In-Vitro Diagnostic Substance Manufacturing</v>
    <v/>
    <v/>
    <v>4825</v>
    <v>64</v>
    <v>+35314690700, +380442988833, +2348058207198, +14506867050, +15208872155, +233302774752, +254202715721, +3614618900, +2304678083, +37167039831, +34935834000, +14412953391, +19257308000, +31348438123, +33147614029, +302108174000, +19738662077, +3726177380, +243808333161, +19732354295, +21321982500, +35810554511, +17814972933, +20223228855, +16082187600, +33147614000, +33476764646, +31365394800, +19732355000, +3225258211, +212522959000, +3612794500, +35928184444, +18096873535, +35810554500, +302106166100, +34913248100, +16502251000, +13175212000, +3222474747, +351214257000, +353656867200, +37052546799, +16504676768, +31348438000, +31365394911, +33476763000, +19055425555</v>
    <v>4070</v>
    <v>global.privacy@roche.com</v>
    <v>+13175212000</v>
    <v>Basel-City</v>
    <v>71852490752</v>
    <v>F. Hoffmann-La Roche AG, commonly known as Roche, is a Swiss multinational healthcare company that operates worldwide under two divisions: Pharmaceuticals and Diagnostics.</v>
    <v>HC-BP | Biotechnology &amp; Pharmaceuticals</v>
    <v>HC | Health Care</v>
    <v>HC.1 | Biotechnology &amp; Pharmaceuticals</v>
    <v>javascript libraries: lit-html - 2.8.0, javascript libraries: axios, analytics: adobe analytics, widgets: twitter, cms: adobe experience manager, ui frameworks: bootstrap, ui frameworks: element ui, javascript frameworks: handlebars, javascript frameworks: handlebars - 4.0.5, javascript libraries: tippy.js, maps: google maps, web frameworks: bootstrap, javascript libraries: lit-element - 3.3.2, miscellaneous: webpack, security: recaptcha, customer data platform: adobe experience platform identity service, web servers: workday, surveys: qualtrics, tag managers: adobe experience platform launch, javascript frameworks: vue.js, javascript frameworks: hammer.js, javascript libraries: vuex - 3.1.2, paas: amazon web services, javascript frameworks: react, digital asset management: adobe dynamic media classic, javascript libraries: hammer.js, miscellaneous: onetrust, font scripts: google font api, miscellaneous: pdf.js - 2.3.200, security: hsts, a/b testing: contentsquare, javascript libraries: jquery - 3.4.1, javascript libraries: core-js - 3.4.1, web servers: google app engine, javascript frameworks: handlebars - 4.7.3, miscellaneous: optanon, performance: cloudflare rocket loader, javascript frameworks: moment.js, javascript frameworks: vue.js - 2.6.11, javascript libraries: jquery ui - 1.12.1, miscellaneous: popper - 1.14.7, javascript libraries: lodash - 4.17.21, javascript libraries: spritespin, miscellaneous: open graph, captchas: recaptcha, load balancer: amazon elb, cookie compliance: onetrust, tag managers: adobe dynamic tag management, ui frameworks: vuetify, marketing automation: marketo, web servers: apache, seo tool: facebook friendly, javascript libraries: jquery - 1.12.4, javascript frameworks: handlebars - 4.7.6, tag managers: google tag manager, javascript libraries: jquery, web mail: marketo mail, analytics: contentsquare, seo tool: twitter friendly, javascript libraries: core-js - 3.2.1, cdn: cloudflare, security: cloudflare bot management, javascript libraries: moment.js, cdn: amazon cloudfront, javascript frameworks: jquery, analytics: google analytics, programming languages: java</v>
    <v>https://twitter.com/roche</v>
    <v>11.08.2024</v>
    <v>https://www.roche.com/</v>
    <v>roche.com</v>
    <v>en</v>
    <v>com</v>
    <v>1896</v>
    <v>https://www.youtube.com/roche</v>
  </rv>
  <rv s="1">
    <v>Unilever</v>
    <v>0</v>
    <v>Unilever</v>
    <v>9</v>
    <v>Port Sunlight Station Subway</v>
    <v/>
    <v>null</v>
    <v>Wirral</v>
    <v>Unilever, Unilever Careers</v>
    <v>455bf3a3-93e5-11eb-b89f-536884b3e7dd</v>
    <v>Unilever PLC., Unilever Consumer Care Limited</v>
    <v>Unilever</v>
    <v>Public</v>
    <v>United Kingdom</v>
    <v>GB</v>
    <v>24.11.2019</v>
    <v>investor.relations@unilever.com</v>
    <v>148000</v>
    <v>Environmental Science, Climate Action, Marketing And Advertising, Sustainable Living, Human Rights Issues, Acquisitions &amp; Disposals, Personal Care, Sanitation &amp; Hygiene, Health And Wellbeing, Sustainability Reporting, Recycled Plastic, Home Care</v>
    <v>Unilever plc is a British multinational consumer goods company with headquarters in London, England. Unilever products include food, condiments, bottled water, baby food, soft drink, ice cream, instant coffee, cleaning agents, energy drink, toothpaste, pet food, pharmaceutical and consumer healthcare products, tea, breakfast cereals, beauty products, and personal care. Unilever is the largest producer of soap in the world and its products are available in around 190 countries. Unilever's largest brands include Lifebuoy, Dove, Sunsilk, Knorr, Lux, Sunlight, Rexona/Degree, Axe/Lynx, Ben &amp; Jerry's, Omo/Persil, Heartbrand (Wall's) ice creams, Hellmann's and Magnum.</v>
    <v>https://www.facebook.com/unilevercareersdach/</v>
    <v>Beauty &amp; Skincare, Home Care Goods, Packaged Foods, Ice Cream Products, Skin Cleansing Products, Oral Care Products, Household Cleaners, Personal Care Products, Hair Care Products, Laundry Detergents, Beverage Products, Food Seasoning Mixes, Consumer Goods Manufacturer, Tea &amp; Coffee Brands, Food Spreads</v>
    <v>Unilever plc is a British multinational consumer goods company headquartered in London, England. They offer a wide range of products including food, condiments, bottled water, baby food, soft drinks, ice cream, instant coffee, cleaning agents, energy drinks, toothpaste, pet food, pharmaceutical and consumer healthcare products, tea, breakfast cereals, beauty products, and personal care items. Unilever is known for being the largest producer of soap globally, with their products available in approximately 190 countries. Some of their popular brands include Lifebuoy, Dove, Sunsilk, Knorr, Lux, Sunlight, Rexona/Degree, Axe/Lynx, Ben &amp; Jerry's, Omo/Persil, Heartbrand (Wall's) ice creams, Hellmann's, and Magnum.</v>
    <v>284001, 287501, 307304, 299001, 396001</v>
    <v>Soap / Detergent Manufacturing, Chemical Manufacturing (Not Flammable/Carcinogenic/Environmentally Harmful), Foam Products Manufacturing, Wax Products Manufacturing (incl Polishes / Candles), Brooms / Brushes / Mops Manufacturing</v>
    <v>https://www.instagram.com/unilevercareersdach/</v>
    <v>null</v>
    <v>2011, 2021, 2023, 2029</v>
    <v>Manufacture of basic chemicals, Manufacture of pesticides and other agrochemical products, Manufacture of soap and detergents, cleaning and polishing preparations, perfumes, and toilet preparations, Manufacture of other chemical products n.e.c.</v>
    <v>0</v>
    <v>null</v>
    <v>0</v>
    <v>Other Nondurable Products</v>
    <v>20.53, 20.52, 20.59, 20.51, 20.41, 20.42, 20.2, 20.14, 20.11, 20.12, 20.13</v>
    <v>Manufacture of essential oils, Manufacture of glues, Manufacture of other chemical products n.e.c., Manufacture of explosives, Manufacture of soap and detergents, cleaning and polishing preparations, Manufacture of perfumes and toilet preparations, Manufacture of pesticides and other agrochemical products, Manufacture of other organic basic chemicals, Manufacture of industrial gases, Manufacture of dyes and pigments, Manufacture of other inorganic basic chemicals</v>
    <v>325612</v>
    <v>Polish and Other Sanitation Good Manufacturing</v>
    <v/>
    <v/>
    <v>4557</v>
    <v>64</v>
    <v>+441452392000, +18662492593, +448081642255, +443706003977, +442078225500</v>
    <v>CH62 4ZD</v>
    <v>investor.relations@unilever.com</v>
    <v>+448081642255</v>
    <v>England</v>
    <v>64438652928</v>
    <v>Unilever plc is a British multinational consumer goods company with headquarters in London, England.</v>
    <v>CG-HP | Household &amp; Personal Products</v>
    <v>CG | Consumer Goods</v>
    <v>CG.2 | Consumer Discretionary Products</v>
    <v>paas: netlify, javascript frameworks: astro, javascript frameworks: vue.js, cdn: netlify, miscellaneous: pwa, security: hsts, miscellaneous: open graph, cookie compliance: onetrust, tag managers: google tag manager, static site generator: astro, cms: sanity, analytics: leadfeeder</v>
    <v>null</v>
    <v>11.08.2024</v>
    <v>https://www.unilever.com/</v>
    <v>unilever.com</v>
    <v>en</v>
    <v>com</v>
    <v>1929</v>
    <v>null</v>
  </rv>
  <rv s="1">
    <v>Mitsubishi Electric</v>
    <v>0</v>
    <v>Mitsubishi Electric</v>
    <v>9</v>
    <v>Marunouchi-Muromachi Line</v>
    <v/>
    <v>null</v>
    <v>Chiyoda</v>
    <v>Mitsubishi Electric, Mitsubishi Electric Sales Malaysia, Mitsubishi Denki Kabushiki-gaisha, Mitsubishi Electric Research</v>
    <v>0a989de5-93e5-11eb-be5a-4f810ab55f2e</v>
    <v>Mitsubishi Electric Corporation., Mitsubishi Denki K.K.</v>
    <v>Mitsubishi Electric</v>
    <v>Public</v>
    <v>Japan</v>
    <v>JP</v>
    <v>23.11.2019</v>
    <v/>
    <v>145696</v>
    <v>Mitsubishi Electric, Electrical Power, Air-conditioning Systems, Semiconductor Device, Sale Of Electricity, Electric Motors, Used Mitsubishi, Electric Fans, Frequency Inverters, Organization Chart</v>
    <v>Mitsubishi Electric Corporation (三菱電機株式会社), established on 15 January 1921, is a Japanese multinational electronics and electrical equipment manufacturing company headquartered in Tokyo, Japan. It is one of the core companies of Mitsubishi. The products from MELCO include elevators and escalators, high-end home appliances, air conditioning, factory automation systems, train systems, electric motors, pumps, semiconductors, digital signage, and satellites. In the United States, products are manufactured and sold by Mitsubishi Electric United States headquartered in Cypress, California.</v>
    <v>https://www.facebook.com/MitsubishiElectric/</v>
    <v>HVAC Equipment Manufacturing, Building Systems Integration, Semiconductor Devices Production, Elevator and Escalator Systems, Data Communication Systems, Space Satellite Technology, Power Generation Equipment, Automotive Electrical Components, Visual Information Systems, Railway Infrastructure Systems, Industrial Automation Systems, Factory Automation Products, Energy Management Solutions, Air Conditioning Systems, Photovoltaic Power Modules</v>
    <v>Mitsubishi Electric Corporation (三菱電機株弪式会社) is a multinational electronics and electrical equipment manufacturing company headquartered in Tokyo, Japan. Established in 1921, it is a core company of Mitsubishi and offers a wide range of products including elevators, escalators, home appliances, air conditioning, factory automation systems, train systems, electric motors, pumps, semiconductors, digital signage, and satellites. Mitsubisky Electric United States, based in Cypress, California, manufactures and sells these products in the United States.</v>
    <v>357001, 349501, 349101, 382601, 509201</v>
    <v>Electrical Products Manufacturing - Not Otherwise Classified, Circuit Board / Electrical Component / Semi-Conductor Manufacturing, Electronic Equipment Manufacturing (No Computers / Circuit Boards), Scientific Instruments Manufacturing (Not Otherwise Classified), Wholesale - Hardware / Plumbing Supplies / Electrical Supplies</v>
    <v>https://www.instagram.com/mitsubishielectric/</v>
    <v>null</v>
    <v>2710</v>
    <v>Manufacture of electric motors, generators, transformers and electricity distribution and control apparatus</v>
    <v>35.678443908691406</v>
    <v>https://www.linkedin.com/company/mitsubishielectric</v>
    <v>139.76480102539063</v>
    <v>Electronics &amp; Appliances</v>
    <v>27.12, 27.11</v>
    <v>Manufacture of electricity distribution and control apparatus, Manufacture of electric motors, generators and transformers</v>
    <v>335312</v>
    <v>Motor and Generator Manufacturing</v>
    <v/>
    <v/>
    <v>3643</v>
    <v>153</v>
    <v>+18004336600, +601300131303, +12158420152, +16067595760, +81332182111, +14087273111, +16176217500, +15137850530</v>
    <v>100-0005</v>
    <v>gad.gdpr_s@ns.mitsubishielectric.co.jp</v>
    <v>+601300131303</v>
    <v>Tokyo</v>
    <v>33515601920</v>
    <v>The Mitsubishi Electric Group's corporate mission is to continually improve its technologies and services by applying creativity to all aspects of its business.</v>
    <v>RT-EE | Electrical &amp; Electronic Equipment</v>
    <v>RT | Resource Transformation</v>
    <v>RT.1 | Industrials</v>
    <v>analytics: akamai mpulse, analytics: soasta mpulse, javascript libraries: core-js, rum: akamai mpulse, ssl/tls certificate authorities: digicert, rum: boomerang, cdn: akamai, miscellaneous: onetrust, font scripts: google font api, miscellaneous: optanon, widgets: facebook, authentication: facebook login, miscellaneous: open graph, javascript libraries: jquery - 3.3.1, javascript libraries: lodash - 4.17.4, cookie compliance: onetrust, javascript frameworks: jquery - 3.3.1, seo tool: facebook friendly, analytics: linkedin insight tag, social login: facebook sign-in, tag managers: google tag manager, analytics: facebook analytics, javascript libraries: boomerang, retargeting: facebook, analytics: google analytics, programming languages: java</v>
    <v>https://twitter.com/mitsubishi_fa</v>
    <v>11.08.2024</v>
    <v>https://www.mitsubishielectric.com/</v>
    <v>mitsubishielectric.com</v>
    <v>en</v>
    <v>com</v>
    <v>1921</v>
    <v>https://www.youtube.com/channel/UCkDaGvT5PvALPg9sjhVEusA</v>
  </rv>
  <rv s="1">
    <v>Denso</v>
    <v>0</v>
    <v>Denso</v>
    <v>9</v>
    <v/>
    <v/>
    <v>null</v>
    <v>Kariya</v>
    <v>Denso, Denso Manufacturing, PT Denso Sales Indonesia, DENSO Malaysia</v>
    <v>4ba2dad0-93e5-11eb-aa66-9b8d95e2171b</v>
    <v>DENSO International India Private Limited, DENSO CORPORATION., DENSO TAIWAN CORP., Denso International Asia Co. ltd., Denso Manufacturing Canada Inc., Nippon Denso Co. Ltd., Tianjin Denso Engine Electrical Products Co. Ltd., Denso International Asia Pte Ltd., Denso Sales Canada Inc., Denso Indonesia PT. Company</v>
    <v>Denso</v>
    <v>Public</v>
    <v>Japan</v>
    <v>JP</v>
    <v>24.11.2019</v>
    <v/>
    <v>168000</v>
    <v>CO2 Capture, Tech &amp; Design, Automotive Systems, Heating &amp; Cooling Equipment, Heater &amp; Heat Exchanger, Hardware And Software, Heating And Cooling, Systems Development, Air &amp; Heating, Recycling Process</v>
    <v>DENSO Corporation (株式会社デンソー) is a global automotive components manufacturer headquartered in the city of Kariya, Aichi Prefecture, Japan. After becoming independent from Toyota Motor, the company was founded as Nippon Denso Co. Ltd. (日本電装株式会社) in 1949. About 25% of the company is owned by Toyota. Despite being a part of the Toyota Group of companies, as of the year ending March 2016, sales to the Toyota Group accounted for less than 50% of total revenue (44% of revenue originated from other car manufacturers in Japan, Germany, the U.S. and China). In 2016, Denso was the fourth largest auto parts supplier in the world.</v>
    <v>https://www.facebook.com/densocorporation/</v>
    <v>Automotive Air Conditioning, Mobility Communication Systems, Advanced Driver Assistance, Electric Vehicle Components, Automotive Sensing Technologies, Automotive Thermal Solutions, Vehicle Safety Systems, Engine Management Components, Powertrain Control Systems, Automotive Infotainment Systems, Vehicle Electronics Provider, Automotive Aftermarket Services, Automotive Parts Manufacturer, Emission Control Components</v>
    <v>DENSO is a Japanese company that offers a range of systems for everyday use, including household air conditioning equipment and industrial systems. The company has developed these systems by adapting technological expertise gained in the automotive field. DENSO's HEMS (Home Energy Management System) encourages energy savings by connecting various household equipment to a control panel that lets users easily visualize how energy is being used. They also offer a CO2 Heat Pump Hot Water Supply System called "EcoCute" that boils water through a mixture of electricity and heat from the ambient air. DENO has signed a manufacturing license agreement for SOEC Cell Stacks with Ceres Power Holdings of the UK and has collaborated with JERA to develop high-efficiency hydrogen generation technology that combines SOEC with waste heat utilization and to conduct joint demonstration testing at a JERA Thermal Power Station.</v>
    <v>349501, 357001, 349101, 349201, 357601</v>
    <v>Circuit Board / Electrical Component / Semi-Conductor Manufacturing, Electrical Products Manufacturing - Not Otherwise Classified, Electronic Equipment Manufacturing (No Computers / Circuit Boards), Personal Computer / Calculator Manufacturing, Alarm Systems Manufacturing (Fire / Burglary / Carbon Monoxide / Etc)</v>
    <v>https://www.instagram.com/denso_official/</v>
    <v>null</v>
    <v>2813, 2819, 2930</v>
    <v>Manufacture of other pumps, compressors, taps and valves, Manufacture of other general-purpose machinery, Manufacture of parts and accessories for motor vehicles</v>
    <v>0</v>
    <v>https://www.linkedin.com/company/denso</v>
    <v>0</v>
    <v>Automotive</v>
    <v>29.31, 29.32, 28.14, 28.13, 28.29, 28.25</v>
    <v>Manufacture of electrical and electronic equipment for motor vehicles, Manufacture of other parts and accessories for motor vehicles, Manufacture of other taps and valves, Manufacture of other pumps and compressors, Manufacture of other general-purpose machinery n.e.c., Manufacture of non-domestic cooling and ventilation equipment</v>
    <v>336390</v>
    <v>Other Motor Vehicle Parts Manufacturing</v>
    <v>336370</v>
    <v>Motor Vehicle Metal Stamping</v>
    <v>2501, 3179, 3803, 3807</v>
    <v>50</v>
    <v>+862224998116, +918027726680, +18706229500, +6638210100, +81566873120, +911202560140, +911244803200, +6567768268, +13108346352, +12699653322, +88634828001, +420488101111, +15198376600, +19058900890, +6623159500, +18122562482, +62216512279</v>
    <v>null</v>
    <v>info@denso.nl</v>
    <v>+918027726680</v>
    <v>Aichi Prefecture</v>
    <v>38960369664</v>
    <v>Denso is a Japan-based automotive company that manufactures and supplies products such as cockpit systems and accessories across the globe.</v>
    <v>IF-EU | Electric Utilities &amp; Power Generators</v>
    <v>IF | Infrastructure</v>
    <v>IF.1 | Utilities</v>
    <v>javascript libraries: lodash - 4.17.15, miscellaneous: babel, load balancers: amazon alb, web servers: iis - 10.0, miscellaneous: webpack, ssl/tls certificate authorities: digicert, paas: amazon web services, security: hsts, miscellaneous: open graph, cookie compliance: onetrust, javascript libraries: core-js - 2.6.12, operating systems: windows server, javascript frameworks: gsap, tag managers: google tag manager, javascript libraries: jquery</v>
    <v>https://twitter.com/densoeurope</v>
    <v>11.08.2024</v>
    <v>https://www.denso.com/</v>
    <v>denso.com</v>
    <v>en</v>
    <v>com</v>
    <v>1949</v>
    <v>https://www.youtube.com/@densoaftermarketchanneljp8090</v>
  </rv>
  <rv s="1">
    <v>Boeing</v>
    <v>0</v>
    <v>Boeing</v>
    <v>9</v>
    <v>East Marginal Way South</v>
    <v/>
    <v>null</v>
    <v>Tukwila</v>
    <v>Boeing, Boeing Careers, Boeing in Washington</v>
    <v>ec95f810-93e4-11eb-97db-273ba5953680</v>
    <v>The Boeing Company, United Aircraft and Transport Corp, Boeing. This limited, Boeing Digital Solutions Inc.</v>
    <v>Boeing</v>
    <v>Public</v>
    <v>United States</v>
    <v>US</v>
    <v>24.11.2019</v>
    <v>dmca@boeing.com, trademarks@boeing.com, historicalservices@boeing.com</v>
    <v>156000</v>
    <v>Commercial Aircraft, Boeing Business Jet, Missile Defense, Autonomous Systems, Supply Chain Management, Attack Helicopters, Space Flight, Government Services, Aviation Safety</v>
    <v>The Boeing Company is an American multinational corporation that designs, manufactures, and sells airplanes, rotorcraft, rockets, satellites, telecommunications equipment, and missiles worldwide. The company also provides leasing and product support services. Boeing is among the largest global aerospace manufacturers; it is the third-largest defense contractor in the world based on 2020 revenue, and is the largest exporter in the United States by dollar value. Boeing stock is included in the Dow Jones Industrial Average. Boeing is incorporated in Delaware. Boeing was founded by William Boeing in Seattle, Washington, on July 15, 1916. The present corporation is the result of the merger of Boeing with McDonnell Douglas on August 1, 1997. Then chairman and CEO of Boeing, Philip M. Condit, assumed those roles in the combined company, while Harry Stonecipher, former CEO of McDonnell Douglas, became president and COO.</v>
    <v>https://facebook.com/pages/boeing-company/115345968480189</v>
    <v>Flight Training Services, Aerospace Components, Aerospace Research, Missile Defense Systems, Satellite Communications, Avionics Systems, Aircraft Maintenance, Defense Products, Military Rotorcraft, Unmanned Aerial Vehicles, Air Traffic Management, Space Systems, Commercial Airplanes</v>
    <v>Boeing is an aerospace company headquartered in Illinois. They specialize in designing and manufacturing jetliners, satellites, weapons, electronic and defense systems for the commercial sector globally.</v>
    <v>458001, 510401, 740801, 510101, 369501</v>
    <v>Aircraft Maintenance / Repair / Storage (incl Hangars), Wholesale - Aircraft Supplies, Business Services - Not Otherwise Classified, Wholesale - Machinery (Industrial), Machinery &amp; Equipment Manufacturing (Industrial / Commercial)</v>
    <v>https://instagram.com/boeing</v>
    <v>null</v>
    <v>3030</v>
    <v>Manufacture of air and spacecraft and related machinery</v>
    <v>47.523300170898438</v>
    <v>https://linkedin.com/company/boeing</v>
    <v>-122.30385589599609</v>
    <v>Other Capital Goods</v>
    <v>30.3</v>
    <v>Manufacture of air and spacecraft and related machinery</v>
    <v>336413</v>
    <v>Other Aircraft Parts and Auxiliary Equipment Manufacturing</v>
    <v>334511</v>
    <v>Search, Detection, Navigation, Guidance, Aeronautical, and Nautical System and Instrument Manufacturing</v>
    <v>3076, 3629</v>
    <v>148</v>
    <v>+12065442406, +442089875966, +18008996431, +14253732469, +14252377389, +17193064066, +18664732016, +18005434284, +18668691871, +18775442407, +19049547314, +18667195788, +17034146338</v>
    <v>98108</v>
    <v>historicalservices@boeing.com</v>
    <v>+17034146338</v>
    <v>Washington</v>
    <v>66609999872</v>
    <v>The Boeing Company is an American multinational corporation that designs, manufactures, and sells airplanes, rotorcraft, rockets, satellites, telecommunications equipment, and missiles worldwide.</v>
    <v>RT-AE | Aerospace &amp; Defense</v>
    <v>RT | Resource Transformation</v>
    <v>RT.1 | Industrials</v>
    <v>analytics: akamai mpulse, miscellaneous: qualtrics site intercept, javascript libraries: lodash, javascript frameworks: requirejs, analytics: adobe analytics, javascript frameworks: underscore.js, analytics: soasta mpulse, javascript graphics: kineticjs, javascript libraries: owl carousel, analytics: facebook custom audiences, ecommerce: hybris, widgets: addthis, javascript libraries: jquery - 1.7.2, rum: akamai mpulse, javascript libraries: slick, customer data platform: adobe experience platform identity service, web servers: workday, ssl/tls certificate authorities: digicert, rum: boomerang, javascript frameworks: datatables, web frameworks: microsoft asp.net, web servers: apache tomcat, cdn: akamai, miscellaneous: onetrust, font scripts: google font api, retargeting: adobe audience manager, javascript libraries: modernizr, miscellaneous: optanon, javascript frameworks: lazy.js, javascript frameworks: moment.js, analytics: appdynamics, video players: brightcove, javascript libraries: jquery ui - 1.12.1, widgets: facebook, issue trackers: bugherd, retargeting: facebook custom audiences, javascript frameworks: jquery - 1.7.2, segmentation: adobe audience manager, cookie compliance: onetrust, cdn: jsdelivr, tag managers: adobe dynamic tag management, font scripts: font awesome, web servers: apache, javascript frameworks: modernizr, operating systems: windows server, seo tool: facebook friendly, javascript frameworks: slick, web servers: apache http server, javascript frameworks: fancybox, document management systems: adobe audience manager, javascript frameworks: gsap, ecommerce: sap commerce cloud, javascript libraries: fancybox, ecommerce: cart functionality, web servers: iis, javascript libraries: jquery - 3.2.1, saas: adobe experience platform identity service, tag managers: google tag manager, javascript frameworks: mustache, rum: appdynamics - 4.5.2.1326, javascript libraries: jquery, widgets: owl carousel, retargeting: facebook, javascript libraries: jquery - 1.11.1, javascript graphics: chart.js, advertising: microsoft advertising, javascript frameworks: jquery - 1.11.1, javascript libraries: datatables, analytics: appdynamics - 4.5.2.1326, javascript frameworks: jquery - 3.2.1, analytics: adobe audience manager, javascript libraries: moment timezone, seo tool: twitter friendly, security: akamai bot manager, javascript libraries: underscore.js, javascript frameworks: jquery ui - 1.12.1, cdn: cloudflare, security: cloudflare bot management, javascript libraries: moment.js, saas: igodigital, rum: appdynamics, analytics: google analytics, javascript frameworks: moment timezone, javascript frameworks: tweenmax, javascript libraries: lazy.js, programming languages: java</v>
    <v>https://twitter.com/boeingairplanes</v>
    <v>11.08.2024</v>
    <v>https://www.boeing.com/</v>
    <v>boeing.com</v>
    <v>en</v>
    <v>com</v>
    <v>1916</v>
    <v>https://www.youtube.com/live/3W-Xp4GkuyU</v>
  </rv>
  <rv s="1">
    <v>AT&amp;T</v>
    <v>0</v>
    <v>AT&amp;T</v>
    <v>9</v>
    <v>South Akard Street</v>
    <v/>
    <v>null</v>
    <v>Dallas</v>
    <v>AT&amp;T, AT&amp;T News</v>
    <v>9241e272-93e4-11eb-8859-29e7c34dee35</v>
    <v>AT&amp;T Inc., American Telephone and Telegraph Company</v>
    <v>AT&amp;T</v>
    <v>Public</v>
    <v>United States</v>
    <v>US</v>
    <v>24.11.2019</v>
    <v>copyright@att.com</v>
    <v>160700</v>
    <v>Holding Company, Phone Deals, Unlimited Data Plans, Mobile Devices, Wireless Service, Telephone Company, Devices &amp; Plans, Internet Services Provider, Cell Phone Plans, Cell Phones, Wireless Internet, Mobile Phone Service</v>
    <v>AT&amp;T Inc. is an American multinational telecommunications holding company headquartered at Whitacre Tower in Downtown Dallas, Texas. It is the world's largest telecommunications company by revenue and the third largest provider of mobile telephone services in the U.S., AT&amp;T was ranked 13th on the Fortune 500 rankings of the largest United States corporations, with revenues of $168.8 billion. During most of the 20th century, AT&amp;T had a monopoly on phone service in the United States. The company began its history as the American District Telegraph Company, formed in St. Louis in 1878. After expanding services to Arkansas, Kansas, Oklahoma and Texas, through a series of mergers, it became Southwestern Bell Telephone Company in 1920, which was then a subsidiary of American Telephone and Telegraph Company. The latter was a successor of the original Bell Telephone Company founded by Alexander Graham Bell in 1877. The American Bell Telephone Company formed the American Telephone and Telegraph Company (AT&amp;T) subsidiary in 1885. In 1899, AT&amp;T became the parent company after the American Bell Telephone Company sold its assets to its subsidiary. The company was rebranded as AT&amp;T Corp. in 1994. The 1982 United States v. AT&amp;T antitrust lawsuit resulted in the divestiture of AT&amp;T's ("Ma Bell") local operating subsidiaries which were grouped into seven Regional Bell Operating Companies (RBOCs), commonly referred to as "Baby Bells", resulting in seven independent companies, including Southwestern Bell Corporation (SBC). The latter changed its name to SBC Communications Inc. in 1995.</v>
    <v>https://www.facebook.com/ATT/</v>
    <v>Internet Service Provider, Data Hosting Services, IP Network Management, Telecommunications Services, Business Communications Solutions, Wireless Network Services, Network Security Solutions, Home Automation Systems, Streaming Content Services, Mobile Network Operator, Cloud Computing Services, Satellite Television, Digital Television Services, Landline Telephony, Broadband Connectivity</v>
    <v>AT&amp;T is a telecommunications company that offers a range of services including wireless, internet, and prepaid plans, as well as home internet and Directv Stream. They provide deals on new phones, unlimited data plans, and home internet with AT&amp;T Fiber, and offer 24/7 support, bill payment, and account management online. AT&amp;P offers low-priced plans starting at $30/month for a single line, plus no annual contract or credit check, all on America's most reliable 5G network. They also offer AT&amp;D Protect Advantage SM for device protection.</v>
    <v>740809, 571801, 153402, 173301, 153401</v>
    <v>Technology Customer Support Services (For others), Retail - Electronics (Install / Repair Off Premises), Communication Equipment Installation - Commercial, Underground Cable / Conduit Installation, Communication Equipment Installation - Residential</v>
    <v>https://www.instagram.com/att/</v>
    <v>null</v>
    <v>6120</v>
    <v>Wireless telecommunications activities</v>
    <v>32.779604200000001</v>
    <v>https://www.linkedin.com/company/att</v>
    <v>-96.798763037940958</v>
    <v>IT&amp;C Services</v>
    <v>61.2</v>
    <v>Wireless telecommunications activities</v>
    <v>517112</v>
    <v>Wireless Telecommunications Carriers (except Satellite)</v>
    <v/>
    <v/>
    <v>7600</v>
    <v>6692</v>
    <v>+18444104903, +18003158303, +18003212000, +18663853193, +18333570704</v>
    <v>75202</v>
    <v>copyright@att.com</v>
    <v>+18333570704</v>
    <v>Texas</v>
    <v>120740003840</v>
    <v>AT&amp;T Inc. is an American multinational telecommunications holding company headquartered at Whitacre Tower in Downtown Dallas, Texas.</v>
    <v>TC-TL | Telecommunication Services</v>
    <v>TC | Technology &amp; Communications</v>
    <v>TC.4 | Telecommunications</v>
    <v>analytics: akamai mpulse, javascript frameworks: requirejs, analytics: adobe analytics, analytics: soasta mpulse, javascript libraries: core-js, javascript libraries: moment.js - 2.9.0, cms: adobe experience manager, static site generator: next.js, analytics: google ads conversion tracking, advertising networks: doubleclick floodlight, rum: akamai mpulse, miscellaneous: foresee results, miscellaneous: webpack, security: recaptcha, customer data platform: adobe experience platform identity service, analytics: appdynamics - 4.5.15.2691, ssl/tls certificate authorities: digicert, rum: boomerang, javascript libraries: jquery - 3.3.2, web frameworks: bootstrap - 4.4.1, analytics: quantum metric, javascript frameworks: moment.js - 2.9.0, paas: wp engine, javascript frameworks: jquery - 3.3.2, miscellaneous: twitter emoji (twemoji), javascript frameworks: angularjs - 1.3.15, javascript frameworks: react, ui frameworks: animate.css, web frameworks: animate.css, cdn: akamai, javascript frameworks: jquery migrate - 3.3.2, miscellaneous: onetrust, font scripts: google font api, javascript frameworks: fingerprintjs - 2, security: hsts, blogging platforms: wordpress, javascript libraries: modernizr, miscellaneous: optanon, databases: mysql, miscellaneous: module federation, reverse proxy: nginx, advertising: doubleclick floodlight, segmentation: salesforce audience studio, javascript frameworks: jquery - 1.1, dev tools: dynatrace, miscellaneous: open graph, captchas: recaptcha, ui frameworks: bootstrap - 4.4.1, cookie compliance: onetrust, advertising networks: appnexus, personalisation: adobe target, tag managers: adobe dynamic tag management, font scripts: font awesome, web servers: apache, marketing automation: invoca, javascript frameworks: modernizr, seo tool: facebook friendly, document management systems: salesforce audience studio, programming languages: node.js, advertising: google ads, analytics: dynatrace, cms: wordpress, hosting: wp engine, cache tools: wordpress super cache, ecommerce: cart functionality, rum: appdynamics - 4.5.15.2691, a/b testing: omniture adobe test and target, web servers: next.js, tag managers: google tag manager, retargeting: google remarketing tag, web frameworks: next.js, javascript libraries: boomerang, customer data platform: salesforce audience studio, browser fingerprinting: fingerprintjs - 2, analytics: invoca, javascript libraries: jquery, analytics: facebook pixel, retargeting: google doubleclick floodlight, javascript graphics: chart.js, javascript libraries: jquery migrate - 3.3.2, advertising: microsoft advertising, a/b testing: adobe target, seo tool: twitter friendly, security: akamai bot manager, javascript frameworks: next.js, web servers: nginx, javascript libraries: fingerprintjs - 2, cdn: cloudflare, programming languages: php, miscellaneous: popper - 1.14.3, wordpress plugins: wordpress super cache, advertising networks: google doubleclick floodlight, wordpress plugins: contact form 7, javascript frameworks: jquery, analytics: google analytics, javascript libraries: jquery - 1.1, programming languages: java</v>
    <v>https://twitter.com/att</v>
    <v>11.08.2024</v>
    <v>https://www.att.com/</v>
    <v>att.com</v>
    <v>en</v>
    <v>com</v>
    <v>1983</v>
    <v>https://www.youtube.com/channel/UCHVMnhhrpYSNNyHlo5G9eaQ</v>
  </rv>
  <rv s="1">
    <v>Sony</v>
    <v>0</v>
    <v>Sony</v>
    <v>9</v>
    <v>Kyu Kaigan-dori</v>
    <v/>
    <v>null</v>
    <v>Minato</v>
    <v>Sony, Sony Group, Totsuko, Sony Corporation Tokyo</v>
    <v>215bcbb3-93e5-11eb-be5a-4f810ab55f2e</v>
    <v>Sony Group Corporation, Tokyo Telecommunications Engineering Corporation, Tokyo Tsushin Kogyo K.K., Sony Corporation, Sony Pictures Classics Inc., Sony AI Inc., SONY ELECTRONICS INC.</v>
    <v>Sony</v>
    <v>Public</v>
    <v>Japan</v>
    <v>JP</v>
    <v>23.11.2019</v>
    <v/>
    <v>109700</v>
    <v>Computer Hardware, Corporate Entertainment Services Provider, Computer Software, Electronics Manufacturing, Information Technology, Information Technology Services</v>
    <v>Sony Group Corporation (ソニーグループ株式会社), commonly known as simply Sony (stylized as SONY), is a Japanese multinational conglomerate corporation headquartered in Minato, Tokyo, Japan. As a major technology company, it operates as one of the world's largest manufacturers of consumer and professional electronic products, the largest video game console company and the largest video game publisher. Through Sony Entertainment, it is one of the largest music companies (largest music publisher and second largest record label) and the third largest film studio, making it one of the most comprehensive media companies. It is the largest technology and media conglomerate in Japan. It is also recognized as the most cash-rich Japanese company, with net cash reserves of ¥2 trillion. Sony, with its 55 percent market share in the image sensor market, is the largest manufacturer of image sensors, the second largest camera manufacturer, and is among the semiconductor sales leaders. It is the world's largest player in the premium TV market for a television of at least 55 in with a price higher than $2,500 as well as second largest TV brand by market share and, as of 2020, the third largest television manufacturer in the world by annual sales figures.</v>
    <v>https://www.facebook.com/sonygroup.global/</v>
    <v>Medical Equipment, Gaming Consoles, Professional Electronics, Imaging Products, Financial Services, Film Production, Home Entertainment, Insurance Services, Video Game Publishing, Semiconductor Manufacturing, Television Networks, Music Recording, Telecommunication Equipment, Consumer Electronics, Banking Services</v>
    <v>Sony Group Corporation, commonly known as Sony (stylized as Sony), is a Japanese multinational conglomerate corporation headquartered in Minato, Tokyo, Japan. It is a major technology company that operates as one of the world's largest manufacturers of consumer and professional electronic products, the largest video game console company, and the largest publisher of video games. Sony Entertainment is the largest music company and the third largest film studio, making it one of a comprehensive media company. It operates as the largest technology and media conglomerate in Japan and is recognized as the most cash-rich Japanese company with net cash reserves of ¥2 trillion. Sony holds a 55 percent market share in the image sensor market, is the leading manufacturer of image sensors, the second largest camera manufacturer, and is a prominent leader in semiconductor sales.</v>
    <v>509401, 641411, 509201, 357001, 641401</v>
    <v>Wholesale - Electronics (Consumer incl Personal Computers), Information Technology Consultants, Wholesale - Hardware / Plumbing Supplies / Electrical Supplies, Electrical Products Manufacturing - Not Otherwise Classified, Management Consultants</v>
    <v>https://www.instagram.com/sonygroup.global/</v>
    <v>null</v>
    <v>7410</v>
    <v>Specialized design activities</v>
    <v>35.6311544</v>
    <v>https://www.linkedin.com/company/sony-r-d-center-india</v>
    <v>139.74370247715788</v>
    <v>Architecture &amp; Engineering Services</v>
    <v>74.1</v>
    <v>Specialised design activities</v>
    <v>541420</v>
    <v>Industrial Design Services</v>
    <v/>
    <v/>
    <v>8601</v>
    <v>24</v>
    <v>+18158868808, +14083524000, +81367482111, +915422220046, +442075331400, +13233525000</v>
    <v>108-0075</v>
    <v>playstationpr@sony.com</v>
    <v>+14083524000</v>
    <v>Tokyo</v>
    <v>68634374144</v>
    <v>We're uniquely positioned because we operate in many different industries - from movies and music to video games and electronics.</v>
    <v>CG-MR | Multiline and Specialty Retailers &amp; Distributors</v>
    <v>CG | Consumer Goods</v>
    <v>CG.3 | Consumer Goods Retail</v>
    <v>javascript libraries: lodash, analytics: adobe analytics, javascript libraries: core-js, analytics: tiktok pixel, analytics: mouse flow, web servers: iis - 10.0, analytics: facebook custom audiences, javascript libraries: jquery migrate - 1.4.1, analytics: google ads conversion tracking, javascript frameworks: angular - 9.1.13, javascript libraries: swiper, miscellaneous: webpack, customer data platform: adobe experience platform identity service, ssl/tls certificate authorities: digicert, tag managers: adobe experience platform launch, analytics: optimizely, javascript libraries: lazysizes, web frameworks: microsoft asp.net, paas: amazon web services, a/b testing: google optimize, cdn: cdnjs, cdn: akamai, miscellaneous: onetrust, font scripts: google font api, a/b testing: google optimize 360, javascript frameworks: jquery - 1.4.1, javascript frameworks: jquery - 1.3.2, security: hsts, a/b testing: crazy egg, advertising networks: tealium, blogging platforms: wordpress, video players: youtube, web frameworks: express, miscellaneous: optanon, databases: mysql, miscellaneous: module federation, segmentation: salesforce audience studio, widgets: facebook, web servers: express, retargeting: facebook custom audiences, javascript frameworks: jquery ui - 1.7.2, a/b testing: optimizely, customer data platform: tealium, cookie compliance: onetrust, javascript libraries: jquery ui - 1.7.2, analytics: crazy egg, web servers: apache, operating systems: windows server, seo tool: facebook friendly, document management systems: salesforce audience studio, programming languages: node.js, analytics: microsoft clarity, web servers: apache http server, analytics: linkedin insight tag, javascript frameworks: gsap, ecommerce: sap commerce cloud, miscellaneous: amazon s3, cms: wordpress, widgets: google plus, advertising networks: criteo, retargeting: criteo, tag managers: google tag manager, retargeting: google remarketing tag, customer data platform: salesforce audience studio, advertising: thetradedesk, javascript libraries: jquery, analytics: sitecatalyst, retargeting: facebook, analytics: facebook pixel, advertising: microsoft advertising, seo tool: twitter friendly, security: akamai bot manager, cdn: cloudflare, programming languages: php, javascript libraries: jquery - 1.4.1, performance: lazysizes, cdn: amazon cloudfront, javascript libraries: jquery - 1.3.2, analytics: google analytics, javascript frameworks: jquery migrate - 1.4.1, programming languages: java</v>
    <v>https://twitter.com/sonygroupglobal</v>
    <v>11.08.2024</v>
    <v>https://www.sony.com/</v>
    <v>sony.com</v>
    <v>en</v>
    <v>com</v>
    <v>1946</v>
    <v>null</v>
  </rv>
  <rv s="1">
    <v>ISS</v>
    <v>0</v>
    <v>ISS</v>
    <v>9</v>
    <v>Buddingevej</v>
    <v/>
    <v>null</v>
    <v>Gladsaxe Municipality</v>
    <v>ISS, ISS World, Integrated Service Solutions, ISS India</v>
    <v>c2b80b00-93e4-11eb-a33a-a3dfba582839</v>
    <v>ISS A/S., ISS Facility Services NV., ISS Facility Services Holding GmbH, ISS Facility Services Srl., ISS Facility Services India Private Limited, ISS Facility Services Ltd.</v>
    <v>ISS</v>
    <v>Public</v>
    <v>Denmark</v>
    <v>DK</v>
    <v>24.11.2019</v>
    <v>press@group.issworld.com, dpo@group.issworld.com</v>
    <v>378946</v>
    <v>Health And Safety, Facilities Management, Integrated Facility Management, Facility Maintenance, Facilities Services</v>
    <v>ISS A/S (International Service System) is a facility management services company founded in Copenhagen, Denmark in 1901. ISS's core services include: security, cleaning, technical, food and workplace. The ISS Group’s revenue amounted to DKK 69.823 billion in 2020 and ISS has nearly 400,000 employees and activities in countries across Europe, Asia, North America, Latin America and the Pacific.</v>
    <v>https://www.facebook.com/issworld/</v>
    <v>Facility Services, Support Services, Workplace Management, Building Maintenance, Property Services, Cleaning Services, Catering Services, Waste Management, Hygiene Solutions, Landscaping Services, Pest Control Services, Integrated Facility Services, Technical Services, Security Services, Hospitality Services</v>
    <v>ISS A/S (International Service System) is a facility management services company based in Copenhagen, Denmark. Established in 1901, ISS offers a range of core services including security, cleaning, technical, food, and workplace management. With a revenue of DKK 69.823 billion in 2020, ISS operates in Europe, Asia, North America, Latin America, and the Pacific, employing nearly 400,000 people.</v>
    <v>183003, 181101, 739401, 739402, 181102</v>
    <v>Renovation - Commercial - low rise - 3 stories or less, Construction - Residential New (Singles / Semis), Housekeeping Service (Residential), Janitorial Service (Commercial), Renovation - Residential (Singles / Semis / Townhouses)</v>
    <v>https://instagram.com/issworld</v>
    <v>null</v>
    <v>8121, 8129</v>
    <v>General cleaning of buildings, Other building and industrial cleaning activities</v>
    <v>55.751218000000001</v>
    <v>https://www.linkedin.com/company/iss-facility-services-australia</v>
    <v>12.497248000000001</v>
    <v>Other Professional Services</v>
    <v>81.29, 81.22, 81.21</v>
    <v>Other cleaning activities, Other building and industrial cleaning activities, General cleaning of buildings</v>
    <v>561720</v>
    <v>Janitorial Services</v>
    <v>561210</v>
    <v>Facilities Support Services</v>
    <v>9014, 9015, 917, 9170</v>
    <v>31</v>
    <v>+4541761989, +4553538725, +3524246201, +4233702790, +912268511111, +4722885400, +421232630199, +3222636611, +4538170000, +420261392320, +4781555155, +12104956071, +4538171717, +421232630111, +6562279711, +81366727164, +50622053836, +40212524785, +358205155, +61289875830, +35314682900, +48221026300, +56227266500, +448450576500, +3614133141, +525557646666, +39028268191, +61286449700, +12104956021, +35242462020, +573175141653, +622174864490, +35314682901, +3614133140, +49211302780, +31302424344, +33144044444, +33144044404, +4538331211, +43574001000, +420261392311, +34935903060, +4521693591, +41587878000, +4357400991000, +358205150155, +49211302781222, +17875468018, +40212524777</v>
    <v>2860</v>
    <v>jjo@iss.biz</v>
    <v>+912268511111</v>
    <v>Capital Region Of Denmark</v>
    <v>10049793024</v>
    <v>ISS A/S (International Service System) is a facility management services company founded in Copenhagen, Denmark in 1901.</v>
    <v>SV-PS | Professional &amp; Commercial Services</v>
    <v>SV | Services</v>
    <v>SV.3 | Consumer Services</v>
    <v>performance: azure monitor, javascript libraries: core-js, load balancers: azure front door, analytics: microsoft application insights, analytics: facebook custom audiences, advertising: linkedin ads, paas: azure, cms: sitecore, web frameworks: microsoft asp.net, javascript frameworks: react, security: hsts, widgets: facebook, retargeting: facebook custom audiences, miscellaneous: open graph, operating systems: windows server, seo tool: facebook friendly, analytics: linkedin insight tag, analytics: azure monitor, web servers: iis, tag managers: google tag manager, retargeting: facebook, analytics: facebook pixel, rum: microsoft application insights, advertising: twitter ads, analytics: google analytics, javascript libraries: flickity</v>
    <v>https://twitter.com/issworld</v>
    <v>11.08.2024</v>
    <v>https://www.issworld.com/en</v>
    <v>issworld.com</v>
    <v>en</v>
    <v>com</v>
    <v>1934</v>
    <v>https://www.youtube.com/user/ISSworldservicesTV</v>
  </rv>
  <rv s="1">
    <v>McDonald's</v>
    <v>0</v>
    <v>McDonald's</v>
    <v>9</v>
    <v>Lakewood Boulevard</v>
    <v/>
    <v>https://play.google.com/store/apps/details?id=de.mcdonalds.mcdonaldsinfoapp&amp;hl=de</v>
    <v>Downey</v>
    <v>McDonald's, McDonald, Macca's, McD</v>
    <v>164cae18-93e5-11eb-919a-b3f9a5ad205c</v>
    <v>McDonald's Corporation</v>
    <v>McDonald's</v>
    <v>Public</v>
    <v>United States</v>
    <v>US</v>
    <v>24.11.2019</v>
    <v/>
    <v>200000</v>
    <v>Sweets And Treats, Classic Burgers, French Fries, Fish Sandwiches, Fast Food Restaurants, Order &amp; Delivery, Hamburgers, Franchise Overview, Restaurant Delivery, Fast Food Chain</v>
    <v>McDonald's Corporation is an American multinational fast food chain, founded in 1940 as a restaurant operated by Richard and Maurice McDonald, in San Bernardino, California, United States. They rechristened their business as a hamburger stand, and later turned the company into a franchise, with the Golden Arches logo being introduced in 1953 at a location in Phoenix, Arizona. In 1955, Ray Kroc, a businessman, joined the company as a franchise agent and proceeded to purchase the chain from the McDonald brothers. McDonald's had its previous headquarters in Oak Brook, Illinois, but moved its global headquarters to Chicago in June 2018. McDonald's is the world's largest restaurant chain by revenue, serving over 69 million customers daily in over 100 countries in more than 40,000 outlets as of 2021. McDonald's is best known for its hamburgers, cheeseburgers and french fries, although their menus include other items like chicken, fish, fruit, and salads. Their most well-known licensed item on the menu would be their French fries with the Big Mac close behind. The company has been the recipient of criticism for the unhealthiness of their food. The McDonald's Corporation revenues come from the rent, royalties, and fees paid by the franchisees, as well as sales in company-operated restaurants. According to two reports published in 2018, McDonald's is the world's second-largest private employer with 1.7 million employees (behind Walmart with 2.3 million employees). , McDonald's has the ninth-highest global brand valuation.</v>
    <v>https://www.facebook.com/McDonalds/</v>
    <v>Hamburger Fast Food, Dessert Options, Salad Offerings, Self-service Kiosks, Global Franchising, Snack Wraps, Real Estate Investments, Soft Drink Beverages, Chicken Products, Fast Food Restaurants, Happy Meal Toys, Drive-thru Services, Coffee and Beverages, Mobile Ordering Services</v>
    <v>McDonald's is a global fast food restaurant chain that was founded in 1954 by Ray Kroc in California. Starting as a small burger restaurant, it has since grown to become one of the world's leading food service brands with over 36,000 locations in more than 100 countries. The company offers a wide range of menu items including breakfast, burgers, chicken and fish sandwiches, nuggets, meals, fries, sides, and desserts. McDonald's is committed to sustainability, food safety, and quality, and has implemented measures to ensure the safety of its employees and customers during the Covid-19 pandemic.</v>
    <v>581401, 581101, 581402, 730101, 581201</v>
    <v>Restaurants (Take Out / Delivery - No Table Service), Restaurants (No Liquor License), Restaurants (Food Court / Food Truck / Food Cart - No Canteen Trucks), Restaurant Cooking / Exhaust Systems Maintenance / Cleaning, Restaurants (Liquor License - No Live Entertainment / Dancing)</v>
    <v>https://www.instagram.com/mcdonaldsde/</v>
    <v>https://apps.apple.com/de/app/mcdonalds-deutschland/id524943492</v>
    <v>5610</v>
    <v>Restaurants and mobile food service activities</v>
    <v>0</v>
    <v>https://www.linkedin.com/company/mcdonaldsdeutschland</v>
    <v>0</v>
    <v>Accommodation &amp; Food Services</v>
    <v>56.1</v>
    <v>Restaurants and mobile food service activities</v>
    <v>722513</v>
    <v>Limited-Service Restaurants</v>
    <v/>
    <v/>
    <v>9082, 9083</v>
    <v>40031</v>
    <v>+498978594236, +16306233000, +18669873744, +4989785940, +18335100332, +18002446227, +18885119903, +18778664482, +18669700106</v>
    <v>90240</v>
    <v>service@mcdonalds.de</v>
    <v>+498978594236</v>
    <v>California</v>
    <v>23222999040</v>
    <v>McDonald's Corporation is an American multinational fast food chain, founded in 1940 as a restaurant operated by Richard and Maurice McDonald, in San Bernardino, California, United States.</v>
    <v>FB-RN | Restaurants</v>
    <v>FB | Food &amp; Beverage</v>
    <v>FB.4 | Restaurants</v>
    <v>analytics: adobe analytics, cms: adobe experience manager, javascript frameworks: adobe client data layer, maps: google maps, rum: akamai mpulse, customer data platform: adobe experience platform identity service, rum: boomerang, tag managers: adobe experience platform launch, digital asset management: adobe dynamic media classic, cdn: akamai, security: hsts, miscellaneous: open graph, cookie compliance: onetrust, javascript libraries: boomerang, javascript libraries: jquery, security: akamai bot manager, programming languages: java</v>
    <v>https://twitter.com/McDonaldsDENews</v>
    <v>11.08.2024</v>
    <v>https://www.mcdonalds.com/de/de-de.html</v>
    <v>mcdonalds.com</v>
    <v>de</v>
    <v>com</v>
    <v>1940</v>
    <v>https://www.youtube.com/user/mcdonaldsDE</v>
  </rv>
  <rv s="1">
    <v>Vodafone</v>
    <v>0</v>
    <v>Vodafone</v>
    <v>9</v>
    <v>The Connection</v>
    <v/>
    <v>null</v>
    <v>Newbury</v>
    <v>Vodafone, VODAFONE ENTERPRISE BAHRAIN W.L.L., Vodafone Group, Vodafone Foundation</v>
    <v>2b2040f2-93e5-11eb-b4a6-27899be4e45d</v>
    <v>Vodafone Group Plc., VODAFONE ENTERPRISE GLOBAL NETWORK PTE. LTD., Vodafone Roaming Services S.à r.l., Racal Telecom Plc., Vodafone Global Enterprise Inc., Vodafone Qualcomm Technologies Inc.</v>
    <v>Vodafone</v>
    <v>Public</v>
    <v>United Kingdom</v>
    <v>GB</v>
    <v>24.11.2019</v>
    <v/>
    <v>104000</v>
    <v>Corporate &amp; Finance, Management &amp; Governance, Internet Of Things, Business &amp; Products, Telecom Operators</v>
    <v>Vodafone Group plc is a British multinational telecommunications company. Its registered office and global headquarters are in Newbury, Berkshire, England. It predominantly operates services in Asia, Africa, Europe, and Oceania. , Vodafone owns and operates networks in 22 countries, with partner networks in 48 further countries. Its Vodafone Global Enterprise division provides telecommunications and IT services to corporate clients in 150 countries.</v>
    <v>https://www.facebook.com/thevodafonegroup/</v>
    <v>Data Hosting Services, Telecom Consulting Services, Broadband Internet Provider, Internet of Things Services, Voice Call Services, Machine-to-machine Connections, 5G Network Services, Telecommunications Operator, Cloud Computing Services, Cybersecurity Services, Digital Payment Solutions, Enterprise Solutions Provider, Mobile Communications Services, Telecom Infrastructure Maintenance, Fixed Line Services</v>
    <v>Vodafone is a leading telecommunications company that offers a range of communication services to both consumers and businesses in multiple regions, including Europe and Africa. Since 1985, Vodafle has been at the forefront of fixed and mobile technology, pioneering the world's largest Internet of Things (IoT) platform and the first-ever space-based 5G call. The company's networks and technology keep families, friends, businesses, and governments connected, enabling access to financial services, education, and healthcare. Vodaphone Managed Services provides tailored consultancy and managed global connectivity and roaming services to help businesses optimize their wholesale roaming and global connectivity setup. With Vodaffone, businesses can confidently focus on building their retail operations by leveraging the company's wholesale expertise and scaling as a world-class operator group.</v>
    <v>153402, 153401, 349401, 275001, 891801</v>
    <v>Communication Equipment Installation - Commercial, Communication Equipment Installation - Residential, Communications Equipment Manufacturing (Outside), Commercial Printing, Software Developers (Pre-Packaged)</v>
    <v>https://www.instagram.com/vodafone/</v>
    <v>null</v>
    <v>6190</v>
    <v>Other telecommunications activities</v>
    <v>51.417363799999997</v>
    <v>https://www.linkedin.com/company/vodafone</v>
    <v>-1.3218761000000001</v>
    <v>IT&amp;C Services</v>
    <v>61.9</v>
    <v>Other telecommunications activities</v>
    <v>517121</v>
    <v>Telecommunications Resellers</v>
    <v>517122</v>
    <v>Agents for Wireless Telecommunications Services</v>
    <v>7600</v>
    <v>65</v>
    <v>+12027783200, +919825824505, +34902222992, +6568290200, +27617758602</v>
    <v>RG14 2FN</v>
    <v>vrs.commercial@vodafone.com</v>
    <v>+6568290200</v>
    <v>England</v>
    <v>48892411904</v>
    <v>Its Vodafone Global Enterprise division provides telecommunications and IT services to corporate clients in 150 countries.</v>
    <v>TC-TL | Telecommunication Services</v>
    <v>TC | Technology &amp; Communications</v>
    <v>TC.4 | Telecommunications</v>
    <v>analytics: matomo analytics, javascript graphics: three.js - 146, paas: netlify, miscellaneous: webpack, ssl/tls certificate authorities: digicert, cdn: netlify, javascript frameworks: emotion, javascript frameworks: react, cdn: cdnjs, tag managers: tealium, miscellaneous: lottiefiles, security: hsts, ui frameworks: mui, miscellaneous: module federation, web frameworks: next.js - 12.3.1, development: emotion, miscellaneous: open graph, customer data platform: tealium, cookie compliance: tealium consent management, javascript libraries: core-js - 2.6.12, static site generator: next.js - 12.3.1, programming languages: node.js, javascript frameworks: next.js - 12.3.1, analytics: facebook pixel, javascript graphics: chart.js, cdn: cloudflare, web servers: next.js - 12.3.1</v>
    <v>https://twitter.com/VodafoneGroup</v>
    <v>11.08.2024</v>
    <v>https://www.vodafone.com/</v>
    <v>vodafone.com</v>
    <v>en</v>
    <v>com</v>
    <v>2010</v>
    <v>https://www.youtube.com/c/vodafonemedia</v>
  </rv>
  <rv s="1">
    <v>Wipro</v>
    <v>0</v>
    <v>Wipro</v>
    <v>9</v>
    <v>Sarjapura Road</v>
    <v/>
    <v>null</v>
    <v>Doddakannelli</v>
    <v>Wipro, Wipro Technologies</v>
    <v>e760f611-93e4-11eb-be5a-4f810ab55f2e</v>
    <v>Wipro Limited, Wipro Technologies S.R.L, Western India Palm Refined Oils Limited, Western India Products Limited, Wipro Gen., Wipro Japan K.K., Wipro AWS Launch Pad Co.</v>
    <v>Wipro</v>
    <v>Public</v>
    <v>India</v>
    <v>IN</v>
    <v>24.11.2019</v>
    <v>data.privacy@wipro.com, dpo-europe@wipro.com, media-relations@wipro.com, reception.stockholm@wipro.com, info.germany@wipro.com, reception.budapes1@wipro.com, info@wipro.com, info.austria@wipro.com</v>
    <v>231671</v>
    <v>IT Consulting Services</v>
    <v>Wipro Limited (formerly, Western India Palm Refined Oils Limited) is an Indian multinational corporation that provides information technology, consulting and business process services. Thierry Delaporte is serving as CEO and managing director of Wipro since July 2020. Wipro's capabilities range across cloud computing, cyber security, digital transformation, artificial intelligence, robotics, data analytics, and other technology consulting services to customers in 167 countries.</v>
    <v>https://www.facebook.com/WiproLimited/</v>
    <v>Public Sector IT Consulting, Digital Strategy Solutions, Consulting and Business Services, Artificial Intelligence Services, Telecommunications IT Services, Healthcare IT Solutions, IT Outsourcing Services, Data Analytics Services, Retail IT Solutions, Energy Management Services, Banking Financial Services, Cloud Computing Services, Information Technology Services, Cybersecurity Solutions, Enterprise Software Development</v>
    <v>Wipro Limited, formerly known as Western India Palm Refined Oils Limited, is an Indian multinational corporation that offers information technology, consulting, and business process services. Thierry Delaporte serves as the CEO and managing director since July 2020. The company specializes in cloud computing, cyber security, digital transformation, artificial intelligence, robotics, data analytics, and other technology consulting services. Wipro serves customers in 167 countries.</v>
    <v>891802, 641411, 740810, 740808, 740701</v>
    <v>Software Developers (Custom), Information Technology Consultants, Software Implementation Integration, Cloud Computing, Data Processing Centres / Server Farms</v>
    <v>https://www.instagram.com/wiprolimited/</v>
    <v>null</v>
    <v>6202</v>
    <v>Computer consultancy and computer facilities management services</v>
    <v>12.90982715</v>
    <v>https://www.linkedin.com/company/wipro</v>
    <v>77.687841195792998</v>
    <v>IT&amp;C Services</v>
    <v>62.03, 62.02</v>
    <v>Computer facilities management activities, Computer consultancy activities</v>
    <v>541512</v>
    <v>Computer Systems Design Services</v>
    <v>541618</v>
    <v>Other Management Consulting Services</v>
    <v>8803, 8810</v>
    <v>174</v>
    <v>+27110616554, +97143913480, +31235649000, +558533054747, +4935120781790, +6560196035, +525521556692, +97143908578, +551123131300, +497115203040, +916503163555, +8641139526000, +63322301000, +31652672208, +36303621654, +4570277700, +49711520300, +4767827324, +16159102373, +4969999916600, +43153278030, +622123584691, +41434959900, +33188941313, +862865542001, +3215281281, +862885980085, +622123584401, +554130282500, +61284599350, +81456503950, +27110616500, +523320021200, +4687453020, +46702673648, +431532780333, +523320021249, +18009491696, +60327062500, +23412719133, +916157781545, +35898632037, +81456503951, +23412719110, +97440297585, +97440297584, +916503163468</v>
    <v>560035</v>
    <v>media-relations@wipro.com</v>
    <v>+97143908578</v>
    <v>Karnataka</v>
    <v>9833587712</v>
    <v>Wipro &amp; Intel Foundry join forces to accelerate AI chip design and manufacturing. Learn how this partnership empowers industries with AI for ongoing innovation</v>
    <v>TC-SI | Software &amp; IT Services</v>
    <v>TC | Technology &amp; Communications</v>
    <v>TC.1 | Technology</v>
    <v>analytics: matomo analytics, analytics: adobe analytics, javascript libraries: core-js, javascript libraries: jquery ui - 1.13.2, cms: adobe experience manager, analytics: hotjar, miscellaneous: rss, wordpress plugins: gravity forms - 2.7.14, ui frameworks: bootstrap, analytics: google ads conversion tracking, performance: priority hints, wordpress themes: divi, miscellaneous: webpack, javascript libraries: slick, security: recaptcha, a/b testing: adobe target - 2.4.1, customer data platform: adobe experience platform identity service, tag managers: adobe experience platform launch, javascript libraries: core-js - 3.19.1, paas: wp engine, ui frameworks: bootstrap - 3.4.1, paas: amazon web services, cdn: cdnjs, miscellaneous: pdf.js - 2.2.228, personalisation: demandbase - 10.1.12, font scripts: google font api, issue trackers: marker, analytics: google analytics - GA4, security: hsts, wordpress plugins: divi, miscellaneous: http/3, databases: mysql, miscellaneous: module federation, javascript libraries: jquery - 3.7.0, video players: wistia, wordpress plugins: popup maker, font scripts: typekit, javascript libraries: select2, analytics: hubspot analytics, advertising: adroll - 2.0, font scripts: font awesome - 4.7.0, cdn: google hosted libraries, personalisation: adobe target - 2.4.1, miscellaneous: open graph, video players: jw player, cookie compliance: onetrust, personalisation: demandbase, personalisation: adobe target, font scripts: font awesome, marketing automation: marketo, wordpress plugins: profilepress - 4.13.4, analytics: demandbase, advertising: google ads, javascript libraries: fancybox - 3.5.7, ui frameworks: zurb foundation, video players: vimeo, web servers: apache http server, analytics: linkedin insight tag, form builders: gravity forms - 2.7.14, javascript libraries: jquery migrate - 3.4.1, cms: wordpress, hosting: wp engine, blogs: wordpress, javascript libraries: fancybox, miscellaneous: pdf.js, video players: mediaelement.js - 4.2.17, cookie compliance: adroll cmp system, tag managers: google tag manager, javascript libraries: jquery, javascript libraries: core-js - 2.6.9, a/b testing: adobe target, analytics: demandbase - 10.1.12, retargeting: adroll - 2.0, marketing automation: hubspot, javascript libraries: jquery - 3.6.4, cdn: cloudflare, page builders: divi, advertising: twitter ads, programming languages: php, cdn: amazon cloudfront, marketing automation: marketo - 163, analytics: google analytics, cookie compliance: hubspot cookie policy banner, programming languages: java</v>
    <v>https://twitter.com/wipro</v>
    <v>11.08.2024</v>
    <v>https://www.wipro.com/</v>
    <v>wipro.com</v>
    <v>en</v>
    <v>com</v>
    <v>1998</v>
    <v>https://www.youtube.com/user/Wiprovideos</v>
  </rv>
  <rv s="1">
    <v>TargetPlus</v>
    <v>0</v>
    <v>TargetPlus</v>
    <v>9</v>
    <v>Nicollet Mall</v>
    <v/>
    <v>null</v>
    <v>Minneapolis</v>
    <v>TargetPlus, Target Brands, Target, Target Store</v>
    <v>fd02d561-93e4-11eb-91fb-73d498260b10</v>
    <v>Target Corporation.</v>
    <v>TargetPlus</v>
    <v>Public</v>
    <v>United States</v>
    <v>US</v>
    <v>06.01.2020</v>
    <v>privacy.request@target.com, corporateresponsibility@target.com, dmca@target.com, press@target.com, abuse@target.com, investorrelations@target.com</v>
    <v>440000</v>
    <v>Video Game, Kitchen &amp; Dining, Food and Beverage, Outdoor And Sports</v>
    <v>Target Corporation (doing business as Target and stylized in all lowercase since 2018) is an American big box department store chain headquartered in Minneapolis, Minnesota. It is the seventh largest retailer in the United States, and a component of the S&amp;P 500 Index. Target was established as the discount division of Dayton's department store of Minneapolis in 1962. It began expanding the store nationwide in the 1980s (as part of the Dayton-Hudson Corporation), and introduced new store formats under the Target brand in the 1990s. The company has found success as a cheap-chic player in the industry. The parent company was renamed Target Corporation in 2000, and divested itself of its last department store chains in 2004. It suffered from a massive, highly publicized security breach of customer credit card data and the failure of its short-lived Target Canada subsidiary in the early 2010s, but experienced revitalized success with its expansion in urban markets within the United States. , Target operates 1,931 stores throughout the United States, and is ranked number 37 on the 2020 Fortune 500 list of the largest U.S. corporations by total revenue. Their retail formats include the discount store Target, the hypermarket SuperTarget, and "small-format" stores previously named CityTarget and TargetExpress before being consolidated under the Target branding.</v>
    <v>https://www.facebook.com/target/</v>
    <v>Photo Processing Services, Sporting Goods Retail, Private Label Brands, Grocery and Food Retail, Retail Financial Services, Retail Pharmacy Services, General Merchandise Retailer, Toys and Games Retail, Apparel and Accessories, Beauty and Health Products, Online Shopping Platform, Discount Department Stores, Consumer Electronics Sales, Furniture and Home Decor</v>
    <v>Target Corporation is an American retail corporation headquartered in Minneapolis, Minnesota. It is the eighth largest retailer in the United States and a component of the S&amp;P 500 Index. Established in 1962 as the discount division of Dayton's department store of Minneapolis, Target began expanding the store nationwide in the 1980s and introduced new store formats under the Target brand in the 1990s. The company has gained success as a cheap-chic player in the industry and is one of the largest American-owned private employers in the country. In 2000, the parent company was renamed Target Corporation and divested itself from its department store chains. Despite facing security breaches and the failure of its Target Canada subsidiary in the early 2010s, Target Corporation experienced success in expanding into urban markets within the United State.</v>
    <v>599001, 532101, 599501, 599801, 594001</v>
    <v>Retail - Not Otherwise Classified, Retail - Department Stores, Retail - Country General Stores, Retail - Dollar Stores / Limited Price Range Stores, Pawnbrokers</v>
    <v>https://www.instagram.com/target/</v>
    <v>null</v>
    <v>4799, 4530, 4719, 4789, 4791</v>
    <v>Other retail sale not in stores, stalls or markets, Sale of motor vehicle parts and accessories, Other retail sale in non-specialized stores, Retail sale via stalls and markets of other goods, Retail sale via mail order houses or via Internet</v>
    <v>44.973799849999999</v>
    <v>https://www.linkedin.com/company/Target</v>
    <v>-93.275807832587645</v>
    <v>Home Products</v>
    <v>47.19, 45.32, 45.31, 47.99, 47.91, 47.89</v>
    <v>Other retail sale in non-specialised stores, Retail trade of motor vehicle parts and accessories, Wholesale trade of motor vehicle parts and accessories, Other retail sale not in stores, stalls or markets, Retail sale via mail order houses or via Internet, Retail sale via stalls and markets of other goods</v>
    <v>455219</v>
    <v>All Other General Merchandise Retailers</v>
    <v>455110</v>
    <v>Department Stores</v>
    <v>5223, 7380, 8006, 8008, 8010, 8013, 8017, 8018, 8039, 8047, 8058, 8832</v>
    <v>1948</v>
    <v>+12147750206, +18006592396, +16126963399, +19725069924, +12145300183, +18004246888, +12143480240, +19724592605, +12144140025, +18005913869, +14693723350, +18887297331, +19724393397, +19727816587, +19722529888, +12148260331, +12055022500, +14692870346, +19723969486, +18007753110, +18005442943, +19727693943, +19726686880, +12143573980, +16126963400, +19722398161, +19724249575, +12143612026, +18008316880, +19725350252</v>
    <v>55402</v>
    <v>corporateresponsibility@target.com</v>
    <v>+18007753110</v>
    <v>Minnesota</v>
    <v>109099999232</v>
    <v>Target Corporation (doing business as Target and stylized in all lowercase since 2018) is an American big box department store chain headquartered in Minneapolis, Minnesota.</v>
    <v>undefined | undefined</v>
    <v>undefined | undefined</v>
    <v>undefined | undefined</v>
    <v>static site generator: next.js - 13.4.2, javascript libraries: core-js - 3.30.2, javascript frameworks: jss, web servers: next.js - 13.4.2, web frameworks: next.js - 13.4.2, javascript frameworks: next.js - 13.4.2, miscellaneous: webpack, web servers: nginx - 1.11.9, email: liveintent, javascript frameworks: react, digital asset management: adobe dynamic media classic, cache tools: varnish, security: hsts, advertising: google publisher tag, ui frameworks: mui, advertising: liveintent, miscellaneous: module federation, development: jss, advertising networks: google doubleclick for publishers (dfp), miscellaneous: open graph, javascript libraries: core-js - 3.33.0, seo tool: facebook friendly, programming languages: node.js, reverse proxy: nginx - 1.11.9, retargeting: google doubleclick for publishers (dfp), ecommerce: cart functionality, advertising networks: doubleclick for publishers (dfp), tag managers: google tag manager, retargeting: google remarketing tag, javascript frameworks: styled-components - 5.3.11, development: styled-components - 5.3.11, analytics: google analytics</v>
    <v>https://twitter.com/Target</v>
    <v>11.08.2024</v>
    <v>https://www.target.com/</v>
    <v>target.com</v>
    <v>en</v>
    <v>com</v>
    <v>1902</v>
    <v>https://www.youtube.com/target</v>
  </rv>
  <rv s="1">
    <v>Schneider Electric</v>
    <v>0</v>
    <v>Schneider Electric</v>
    <v>9</v>
    <v>Rue Guy De Maupassant</v>
    <v/>
    <v>null</v>
    <v>Rueil-Malmaison</v>
    <v>Schneider Electric, Schneider &amp; Compagnie, Schneider Creusot, Schneider Electric Canada</v>
    <v>429643f6-93e5-11eb-919a-b3f9a5ad205c</v>
    <v>Schneider Electric SA., Schneider Electric Industries s.a.s</v>
    <v>Schneider Electric</v>
    <v>Public</v>
    <v>France</v>
    <v>FR</v>
    <v>06.01.2020</v>
    <v>customercare.ch@se.com</v>
    <v>162339</v>
    <v>Integrated Energy Solutions, Field Services, Energy Management, Schneider Electric, Industrial Automations, Power Management Solutions, Energy Technologies, Energy Management Software, Electrification, Digital Business Transformation, Remote Monitoring, Services &amp; Plans</v>
    <v>Schneider Electric SE is a French multinational company that specializes in digital automation and energy management. It addresses homes, buildings, data centers, infrastructure and industries, by combining energy technologies, real-time automation, software, and services. Schneider Electric is a Fortune Global 500 company, publicly traded on the Euronext Exchange, and is a component of the Euro Stoxx 50 stock market index. In FY2020, the company posted revenues of €25.2 billion.</v>
    <v>https://www.facebook.com/SchneiderElectric/</v>
    <v>Sustainable Energy Management, Electrical Protection Devices, Critical Power Supply, Electrical Switchgear Manufacturing, Data Center Infrastructure, Renewable Energy Technologies, Electrical Distribution Equipment, Energy Efficiency Services, Industrial Automation Systems, Power Monitoring Software, Building Automation Services, Energy Management Solutions, Energy Storage Solutions, Home Automation Products, Smart Grid Solutions</v>
    <v>Schneider Electric SE is a French multinational company that specializes in digital automation and energy management. It focuses on addressing homes, buildings, data centers, infrastructure, and industries by combining energy technologies, real-time automation, software, and services. Schneider Electric is a Fortune Global 500 company, publicly traded on the Euronext Exchange and is a component of the Euro Stoxx 50 stock market index. In fiscal year 2022, the company reported revenues of €34.2 billion.</v>
    <v>173601, 173102, 509201, 171501, 173101</v>
    <v>Electrical Contractors - Industrial, Electrical Contractors - Commercial (No Industrial), Wholesale - Hardware / Plumbing Supplies / Electrical Supplies, Heating / Air Conditioning Equipment Installation / Service - Residential, Electrical Contractors - Residential</v>
    <v>https://www.instagram.com/schneiderelectric/</v>
    <v>null</v>
    <v>6202</v>
    <v>Computer consultancy and computer facilities management services</v>
    <v>48.892162900000002</v>
    <v>https://www.linkedin.com/company/schneider-electric</v>
    <v>2.1697023</v>
    <v>Electronics &amp; Appliances</v>
    <v>62.03, 62.02</v>
    <v>Computer facilities management activities, Computer consultancy activities</v>
    <v>541512</v>
    <v>Computer Systems Design Services</v>
    <v>238210</v>
    <v>Electrical Contractors and Other Wiring Installation Contractors</v>
    <v>8803, 8810</v>
    <v>1</v>
    <v>+18005656699, +41718557591, +41216532451, +33557550200, +41564376226, +41216532445, +41216544949, +41718557575, +41616389060, +41800718191, +41564373444, +41315478071, +41315478072, +16363002300, +18338175827, +41523054959, +41616389070, +41564373434</v>
    <v>92500</v>
    <v>itb.info@schneider-electric.com</v>
    <v>+16363002300</v>
    <v>Ile-de-France</v>
    <v>36653219840</v>
    <v>Schneider Electric SE is a French multinational company that specializes in digital automation and energy management.</v>
    <v>RT-EE | Electrical &amp; Electronic Equipment</v>
    <v>RT | Resource Transformation</v>
    <v>RT.1 | Industrials</v>
    <v>javascript libraries: core-js, rum: akamai mpulse, miscellaneous: webpack, ssl/tls certificate authorities: digicert, rum: boomerang, message boards: reddit, cdn: akamai, security: hsts, miscellaneous: module federation, miscellaneous: open graph, cookie compliance: onetrust, javascript libraries: dropzone, web servers: apache http server, javascript frameworks: gsap, programming languages: python, tag managers: google tag manager, javascript libraries: boomerang, security: akamai bot manager</v>
    <v>https://twitter.com/schneiderelecfr</v>
    <v>11.08.2024</v>
    <v>https://shop.se.com/fr/fr</v>
    <v>se.com</v>
    <v>en</v>
    <v>com</v>
    <v>1836</v>
    <v>https://www.youtube.com/user/SchneiderCorporate</v>
  </rv>
  <rv s="1">
    <v>Tesla</v>
    <v>0</v>
    <v>Tesla</v>
    <v>9</v>
    <v>Tesla Road</v>
    <v/>
    <v>null</v>
    <v>Austin</v>
    <v>Tesla, TSLA, Tesla Motors, Tesla Motors- Legacy West Plano</v>
    <v>36954c61-93e5-11eb-9937-4fab995bf8ff</v>
    <v>Tesla Inc., Tesla Automation GmbH, Tesla Motors Inc., Tesla. Customers are limited</v>
    <v>Tesla</v>
    <v>Public</v>
    <v>United States</v>
    <v>US</v>
    <v>23.11.2019</v>
    <v>apacpress@tesla.com, china-press@tesla.com</v>
    <v>127855</v>
    <v>Sustainable Energy Solutions, Clean Energy, Sustainability And Energy, Solar Roof Panels, Renewable Energy Solutions, Electric Cars, Photovoltaic  Systems, Electric Vehicle, Solar Energy, Solar Roofing, Battery Storage</v>
    <v>Tesla, Inc. ( or ) is an American multinational automotive and clean energy company headquartered in Austin, Texas. Tesla designs and manufactures electric vehicles (electric cars and trucks), battery energy storage from home to grid-scale, solar panels and solar roof tiles, and related products and services. Tesla is one of the world's most valuable companies and remains the world's most valuable automaker with a market capitalization of more than US$840 billion. In 2021, the company had the most worldwide sales of battery electric vehicles and plug-in electric vehicles, capturing 21% of the battery-electric (purely electric) market and 14% of the plug-in market (which includes plug-in hybrids). Through its subsidiary Tesla Energy, the company develops and is a major installer of photovoltaic systems in the United States. Tesla Energy is also one of the largest global suppliers of battery energy storage systems, with 3.99 gigawatt-hours (GWh) installed in 2021. Tesla was incorporated in July 2003 by Martin Eberhard and Marc Tarpenning as Tesla Motors. The company's name is a tribute to inventor and electrical engineer Nikola Tesla. In February 2004, via a $6.5 million investment, Elon Musk became the largest shareholder of the company. He has served as CEO since 2008. According to Musk, the purpose of Tesla is to help expedite the move to sustainable transport and energy, obtained through electric vehicles and solar power. Tesla began production of its first car model, the Roadster sports car, in 2009. This was followed by the Model S sedan in 2012, the Model X SUV in 2015, the Model 3 sedan in 2017, and the Model Y crossover in 2020. The Model 3 is the all-time bestselling plug-in electric car worldwide, and, in June 2021, became the first electric car to sell 1 million units globally. Tesla's global sales were 936,222 cars in 2021, an 87% increase over the previous year, and cumulative sales totaled 3 million cars as of August 2022. In October 2021, Tesla's market capitalization reached $1 trillion, the sixth company to do so in U.S. history.</v>
    <v>https://facebook.com/teslamotorscorp</v>
    <v>Electric Vehicles Manufacturer, Sustainable Energy Solutions, Energy Generation Equipment, Solar Energy Products, Solar Roof Installations, Autonomous Driving Technology, Automobile Manufacturing, Automotive AI Applications, Electric Powertrain Systems, Vehicle Charging Infrastructure, Battery Energy Storage</v>
    <v>Tesla, Inc. is an American multinational automotive and clean energy company headquartered in Austin, Texas. It designs and manufactures electric vehicles, battery energy storage systems, solar panels, solar roof tiles, and related products and services. Tesla is one of the world's most valuable companies and the world leader in electric vehicles. In 2021, it had the highest worldwide sales of battery electric vehicles and plug-in electric vehicles with 21% of the battery-electric market and 14% of plug-IN market. Tesla Energy, its subsidiary, is a major installer of photovoltaic systems in the United States and one of global suppliers of battery energy systems. The company was incorporated in July 2003 as Tesla Motors and is named after Nikola Tesla, an inventor and electrical engineer. Elon Musk became the largest shareholder of the company in February 2004 with a $6.5 million investment. Tesla aims to promote sustainable transport and energy through electric vehicles (electric cars and trucks) and solar power.</v>
    <v>379501, 551101, 551201, 552303, 379601</v>
    <v>Auto Parts Manufacturing (Not Otherwise Classified), Auto Dealer (New), Auto Dealer (Used), Auto Specialty Shops (Not Otherwise Classified), Auto Parts Manufacturing (Non-Operating - Bodies / Reefers / Accessories / Etc)</v>
    <v>https://instagram.com/teslamotors</v>
    <v>null</v>
    <v>3510</v>
    <v>Electric power generation, transmission and distribution</v>
    <v>30.230143000000002</v>
    <v>https://linkedin.com/company/tesla-motors</v>
    <v>-97.622513299999994</v>
    <v>Resources &amp; Energy</v>
    <v>35.14, 35.11, 35.12, 35.13</v>
    <v>Trade of electricity, Production of electricity, Transmission of electricity, Distribution of electricity</v>
    <v>221118</v>
    <v>Other Electric Power Generation</v>
    <v/>
    <v/>
    <v>7539, 7540</v>
    <v>764</v>
    <v>+12147360587, +14692329270, +14693319677, +14693663436</v>
    <v>78725</v>
    <v>eupress@tesla.com</v>
    <v>+14693319677</v>
    <v>Texas</v>
    <v>81460002816</v>
    <v>Tesla Energy is also one of the largest global suppliers of battery energy storage systems, with 3.99 gigawatt-hours (GWh) installed in 2021.</v>
    <v>IF-EU | Electric Utilities &amp; Power Generators</v>
    <v>IF | Infrastructure</v>
    <v>IF.1 | Utilities</v>
    <v>javascript libraries: lodash, static site generator: next.js, maps: google maps, miscellaneous: webpack, issue trackers: sentry, javascript frameworks: react, a/b testing: google optimize, cdn: akamai, a/b testing: google optimize 360, cache tools: varnish, security: hsts, programming languages: php - 7.4.16, miscellaneous: module federation, miscellaneous: open graph, seo tool: facebook friendly, programming languages: node.js, ecommerce: cart functionality, cms: drupal - 9, caching: varnish, web servers: next.js, tag managers: google tag manager, web frameworks: next.js, seo tool: twitter friendly, security: akamai bot manager, javascript frameworks: next.js, advertising: twitter ads, analytics: google analytics</v>
    <v>https://twitter.com/tesla</v>
    <v>11.08.2024</v>
    <v>https://www.tesla.com/</v>
    <v>tesla.com</v>
    <v>en</v>
    <v>com</v>
    <v>2003</v>
    <v>null</v>
  </rv>
  <rv s="1">
    <v>Thyssenkrupp</v>
    <v>0</v>
    <v>Thyssenkrupp</v>
    <v>9</v>
    <v>ThyssenKrupp Allee</v>
    <v/>
    <v>null</v>
    <v>Essen</v>
    <v>ThyssenKrupp, ThyssenKrupp Hoesch BausystemeGmbH, ThyssenKrupp Metallurgical Products, Thyssenkrupp Elevators</v>
    <v>cd985070-93e4-11eb-b89f-536884b3e7dd</v>
    <v>Thyssenkrupp Presta de México S.A. de C.V., ThyssenKrupp Inc.</v>
    <v>Thyssenkrupp</v>
    <v>Public</v>
    <v>Germany</v>
    <v>DE</v>
    <v>24.11.2019</v>
    <v>dpo.gsg@thyssenkrupp.com, career@thyssenkrupp.com, press@thyssenkrupp.com, socialmedia@thyssenkrupp.com, info@thyssenkrupp.com, datenschutzbeauftragter@thyssenkrupp.com</v>
    <v>103598</v>
    <v>Offshore Wind Energy, Hydrogen Economy, Offshore Wind Farms</v>
    <v>ThyssenKrupp AG (, ; stylized as thyssenkrupp) is a German industrial engineering and steel production multinational conglomerate. It is the result of the 1999 merger of Thyssen AG and Krupp and has its operational headquarters in Duisburg and Essen. The company claims to be one of the world's largest steel producers, and it was ranked tenth-largest worldwide by revenue in 2015. It is divided into 670 subsidiaries worldwide. The largest shareholders are Alfried Krupp von Bohlen und Halbach Foundation and Cevian Capital. ThyssenKrupp's products range from machines and industrial services to high-speed trains, elevators, and shipbuilding. Subsidiary ThyssenKrupp Marine Systems also manufactures frigates, corvettes, and submarines for the German and foreign navies. In 2018, ThyssenKrupp announced that the company would split into two companies, ThyssenKrupp Industrials and ThyssenKrupp Materials, but this plan was cancelled in May 2019.</v>
    <v>https://www.facebook.com/thyssenkrupp/</v>
    <v>Material Services, Submarine Building, Automotive Technology, Steel Production, Elevator Manufacturing, Infrastructure Projects, Marine Systems, Forged Components, Digital Solutions, Industrial Engineering, Plant Technology, Bearing Products, Technical Services</v>
    <v>Thyssenkrupp Group is a global company with approximately 4,000 employees working in research and development at 75 locations worldwide, mainly in the fields of climate protection, energy transition, digital transformation, and mobility of the future. The company has a portfolio of approximately 14,630 patents and utility models, and is listed in the MDAX index. Thyssenkruck is committed to ambitious climate protection targets and optimizes its own energy and climate efficiency while using its diverse abilities to play a significant role in driving forward its customers' green transformation. The business activities have been bundled into five segments since October 1, 2023, including Automotive Technology, Decarbon Technologies, Materials Services, Steel Europe, Marine Systems, and Mobility of the Future. Thyrsenk Krupp is focused on finding technologies for the decarbonization of industry, solutions for the digitalization of supply chains and processes, and the mobility of tomorrow.</v>
    <v>525501, 359001, 501601, 501501, 359007</v>
    <v>Retail - Auto Parts / accessories (incl installation of accessories), Metal Products Manufacturing - Light, Not Otherwise Classified (incl Machine Shops / Tool &amp; Die), Wholesale - Auto Parts (Non-Operating - Body Parts / Accessories), Wholesale - Auto Parts (Operating - Not Otherwise Classified), Metal Stamping / Fabricated Metal Products</v>
    <v>https://www.instagram.com/thyssenkrupp/</v>
    <v>null</v>
    <v>2410</v>
    <v>Manufacture of basic iron and steel</v>
    <v>51.462504600000003</v>
    <v>https://www.linkedin.com/company/thyssenkrupp</v>
    <v>6.9930972566488485</v>
    <v>Raw Materials</v>
    <v>24.31, 24.33, 24.34, 24.1, 24.2, 24.32</v>
    <v>Cold drawing of bars, Cold forming or folding, Cold drawing of wire, Manufacture of basic iron and steel and of ferro-alloys, Manufacture of tubes, pipes, hollow profiles and related fittings, of steel, Cold rolling of narrow strip</v>
    <v>331110</v>
    <v>Iron and Steel Mills and Ferroalloy Manufacturing</v>
    <v/>
    <v/>
    <v>3004</v>
    <v>29</v>
    <v>+49231551080, +12014608220, +522271026300, +27112346855, +49201844536000, +492018440, +492363558868, +14083920910, +491802868868, +49201844534416, +49309939055</v>
    <v>45143</v>
    <v>info@thyssenkrupp.com</v>
    <v>+49309939055</v>
    <v>North Rhine-Westphalia</v>
    <v>44129746944</v>
    <v>Thyssenkrupp is a Germany-based holding company that owns and operates businesses in sectors including automotive, construction and chemicals.</v>
    <v>IF-EN | Engineering &amp; Construction Services</v>
    <v>IF | Infrastructure</v>
    <v>IF.2 | Infrastructure</v>
    <v>analytics: matomo analytics, ssl/tls certificate authorities: aws certificate manager, programming languages: typescript, miscellaneous: webpack, security: recaptcha, javascript frameworks: zone.js, paas: amazon web services, javascript libraries: hammer.js, security: hsts, javascript libraries: mobx, miscellaneous: module federation, javascript frameworks: angular, miscellaneous: open graph, cdn: jsdelivr, javascript frameworks: gsap, tag managers: google tag manager, cookie compliance: usercentrics, cdn: amazon cloudfront</v>
    <v>https://twitter.com/thyssenkrupp</v>
    <v>11.08.2024</v>
    <v>https://www.thyssenkrupp.com/</v>
    <v>thyssenkrupp.com</v>
    <v>en</v>
    <v>com</v>
    <v>1999</v>
    <v>https://www.youtube.com/user/ThyssenKrupp</v>
  </rv>
  <rv s="1">
    <v>JPMorgan Chase</v>
    <v>0</v>
    <v>JPMorgan Chase</v>
    <v>9</v>
    <v>Park Avenue</v>
    <v/>
    <v>null</v>
    <v>New York</v>
    <v>JPMorgan Chase, JP Morgan, JPMorgan Chase Bank N.A.</v>
    <v>e70fc8d7-93e4-11eb-a33a-a3dfba582839</v>
    <v>JPMorgan Chase &amp; Co., JPMorgan Chase Bank National Association, Bank of the Manhattan Company</v>
    <v>JPMorgan Chase</v>
    <v>Public</v>
    <v>United States</v>
    <v>US</v>
    <v>23.11.2019</v>
    <v/>
    <v>293723</v>
    <v>Holding Company, Banking and Treasury Services, Market Capitalization, Investment Banking Asset Management, Financial Services, Custodian Bank, Universal Banking, Managing Wealth, Private Wealth Management, Investment Bank, Private Banks</v>
    <v>JPMorgan Chase &amp; Co. is an American multinational investment bank and financial services holding company headquartered in New York City and incorporated in Delaware. As of 2022, JPMorgan Chase is the largest bank in the United States, the world's largest bank by market capitalization, and the fifth largest bank in the world in terms of total assets, with total assets of US$3.774 trillion. Additionally, JPMorgan Chase is ranked 24th on the Fortune 500 list of the largest United States corporations by total revenue. It is considered a systemically important bank by the Financial Stability Board. As a "Bulge Bracket" bank, it is a major provider of various investment banking and financial services. It is one of America's Big Four banks, along with Bank of America, Citigroup, and Wells Fargo. JPMorgan Chase is considered to be a universal bank and a custodian bank. The J.P. Morgan brand is used by the investment banking, asset management, private banking, wealth management, commercial banking, and treasury services divisions. Fiduciary activity within private banking and private wealth management is done under the aegis of JPMorgan Chase Bank, N.A.—the actual trustee.</v>
    <v>https://www.facebook.com/jpmorganchase/</v>
    <v>Mortgage Lending, Treasury Services, Retail Banking, Securities Services, Commercial Banking, Payment Processing, Credit Cards, Asset Management, Risk Management, Investment Banking Services, Wealth Management</v>
    <v>JPMorgan Chase is a global financial institution that serves millions of customers, clients, and communities in over 100 markets. The company is built on the foundation of more than 1,200 predecessor institutions, including J.P. Morgan &amp; Co., The Chase Manhattan Bank, Bank One, Manufacturers Hanover Trust Co., Chemical Bank, The First National Bank of Chicago, National Bank Of Detroit, Washington Mutual, The Bear Stearns Companies Inc. and First Republic, each closely tied to advancements in finance and the growth of the U.S. and global economies. The JPMorgan Chase Institute, a global think tank dedicated to delivering data-rich analyses and expert insights for the public good, draws on JPMorgan Chase’s unique proprietary data, expertise, and market access to develop analyses and insights on the inner workings of the economy and financial outcomes of households, small businesses, and financial institutions. The Institute convenes stakeholders and leading thinkers to explain the global economy as it truly exists.</v>
    <v>641101, 641501, 740802, 641201, 615001</v>
    <v>Accountants / Auditors, Financial Planners / Advisors, Bookkeeping Services, Insurance Agents / Brokers / Adjusters, Investment Institutions</v>
    <v>null</v>
    <v>null</v>
    <v>6419</v>
    <v>Other monetary intermediation</v>
    <v>40.755263050000003</v>
    <v>https://www.linkedin.com/company/jpmorgan-chase</v>
    <v>-73.974208503092214</v>
    <v>Finance &amp; Insurance</v>
    <v>64.19</v>
    <v>Other monetary intermediation</v>
    <v>522110</v>
    <v>Commercial Banking</v>
    <v/>
    <v/>
    <v>8855</v>
    <v>13</v>
    <v>+12016806862, +12122702479, +16095204331, +18007584651</v>
    <v>10172</v>
    <v>jpmcinvestorrelations@jpmchase.com</v>
    <v>+16095204331</v>
    <v>New York</v>
    <v>132199997440</v>
    <v>JPMorgan Chase &amp; Co. is an American multinational investment bank and financial services holding company headquartered in New York City and incorporated in Delaware.</v>
    <v>SV-PS | Professional &amp; Commercial Services</v>
    <v>SV | Services</v>
    <v>SV.3 | Consumer Services</v>
    <v>javascript frameworks: requirejs - 2.1.15, analytics: adobe analytics, cms: adobe experience manager, rum: akamai mpulse, customer data platform: adobe experience platform identity service, rum: boomerang, tag managers: adobe experience platform launch, web frameworks: microsoft asp.net, cdn: akamai, ui frameworks: bootstrap - 4.1.3, security: hsts, javascript frameworks: moment.js, video players: brightcove, javascript libraries: jquery ui - 1.12.1, personalisation: adobe target - 1.8.1, miscellaneous: open graph, operating systems: windows server, javascript frameworks: angularjs - 1.5.3, web servers: iis, javascript libraries: jquery - 3.2.1, javascript libraries: datatables - 1.10.16, javascript libraries: boomerang, security: akamai bot manager, a/b testing: adobe target - 1.8.1, javascript libraries: moment.js, javascript graphics: highcharts - 9.3.2, analytics: google analytics, programming languages: java</v>
    <v>https://twitter.com/jpmorgan</v>
    <v>10.08.2024</v>
    <v>https://www.jpmorganchase.com/</v>
    <v>jpmorganchase.com</v>
    <v>en</v>
    <v>com</v>
    <v>2000</v>
    <v>https://www.youtube.com/jpmorgan</v>
  </rv>
  <rv s="1">
    <v>Tencent</v>
    <v>0</v>
    <v>Tencent</v>
    <v>9</v>
    <v/>
    <v/>
    <v>null</v>
    <v>Shenzhen</v>
    <v>Tencent, Téngxùn Kònggǔ Yǒuxiàn Gōngsī, Tencent Holdings, Teng xun firma</v>
    <v>3cad825a-93e5-11eb-86dd-ffbd1b53140e</v>
    <v>Tencent International Service Pte. Ltd., Tencent Holdings Ltd, AdvanceDataServices Limited, Tencent PC.</v>
    <v>Tencent</v>
    <v>Public</v>
    <v>China</v>
    <v>CN</v>
    <v>24.11.2019</v>
    <v>compliance@tencent.com, hr@tencent.com</v>
    <v>112771</v>
    <v>Content Experience, Online Music, Artificial Intelligence, Business &amp; Innovation, Financial Technology, Video Game, Smart Industries, Value Added Services</v>
    <v>Tencent Holdings Ltd. is a Chinese multinational technology and entertainment conglomerate and holding company headquartered in Shenzhen. It is one of the highest grossing multimedia companies in the world based on revenue. It is also the world’s largest company in the video game industry based on its investments, with Tencent Games being the subdivision of Tencent Interactive Entertainment Group (IEG) focused on publishing of games. Founded in 1998, its subsidiaries globally market various Internet-related services and products, including in entertainment, artificial intelligence, and other technology. Its twin-skyscraper headquarters, Tencent Seafront Towers (also known as Tencent Binhai Mansion) are based in the Nanshan District of Shenzhen.</v>
    <v>https://facebook.com/tencentglobal</v>
    <v>E-commerce Platforms, Venture Capital Investments, Internet-related Services, Artificial Intelligence, Film Production, Cloud Computing Services, Digital Payment Systems, Online Media Content, Online Advertising, Mobile Messaging Applications, Video Game Publishing, Social Networking Services, Music Streaming Services, Online Literature Platform</v>
    <v>Tencent Holdings Ltd. is a Chinese multinational technology and entertainment conglomerate and holding company headquartered in Shenzhen. It is known for being one of the world's highest grossing multimedia companies in terms of revenue. Tencent Games, the gaming division of Tencent Interactive Entertainment Group (Ieg), is the largest company in the video game industry and focuses on publishing games. Founded in 1998, Tencent Holdings and its subsidiaries globally market various internet-related services and products, including entertainment, artificial intelligence, and other technology. The company's headquarters, Tenrend Seafront Towers, also known as Tencent Binhai Mansion, is located in the Nanshan District of Shenzhen's twin-skyscraper skyscraper.</v>
    <v>399101, 529101, 641501, 641403, 641401</v>
    <v>Building Owner - Multiple Occupancy - Mixed-Use Commercial, Building Owner - Multiple Occupancy - Retail (Not Enclosed Mall), Financial Planners / Advisors, Operations Consultants, Management Consultants</v>
    <v>https://instagram.com/tencentgames</v>
    <v>null</v>
    <v>6201</v>
    <v>Computer programming activities</v>
    <v>0</v>
    <v>https://linkedin.com/company/tencentglobal</v>
    <v>0</v>
    <v>IT&amp;C Services</v>
    <v>62.01</v>
    <v>Computer programming activities</v>
    <v>541511</v>
    <v>Custom Computer Programming Services</v>
    <v>513210</v>
    <v>Software Publishers</v>
    <v>8810</v>
    <v>3</v>
    <v>+85231485100, +85239291666, +8657195017, +8675586013470</v>
    <v>null</v>
    <v>hr@tencent.com</v>
    <v>+8675586013470</v>
    <v>Guangdong Province</v>
    <v>86840000512</v>
    <v>Tencent Holdings Ltd. is a Chinese multinational technology and entertainment conglomerate and holding company headquartered in Shenzhen.</v>
    <v>TC-IM | Internet Media &amp; Services</v>
    <v>TC | Technology &amp; Communications</v>
    <v>TC.2 | Internet Media &amp; Services</v>
    <v>ssl/tls certificate authorities: digicert, reverse proxies: nginx - 1.16.1, font scripts: google font api, javascript frameworks: jquery - 4, web servers: nginx - 1.16.1, web frameworks: express, javascript libraries: jquery - 4, programming languages: php - 5.4.6, web servers: express, miscellaneous: highlight.js, miscellaneous: swiper slider, programming languages: node.js, programming languages: php</v>
    <v>https://twitter.com/TencentGlobal</v>
    <v>03.07.2024</v>
    <v>https://www.tencent.com/en-us/</v>
    <v>tencent.com</v>
    <v>en</v>
    <v>com</v>
    <v>1998</v>
    <v>https://www.youtube.com/@TencentGlobal</v>
  </rv>
  <rv s="1">
    <v>MediaTek</v>
    <v>0</v>
    <v>MediaTek</v>
    <v>9</v>
    <v>Dusing 1Street Road</v>
    <v/>
    <v>null</v>
    <v>East District</v>
    <v>MediaTek, MediaTek Foundation, MTK, Liánfā Kējì Gǔfèn Yǒuxiàn Gōngsī</v>
    <v>28567280-93e5-11eb-97db-273ba5953680</v>
    <v>MediaTek Inc.</v>
    <v>MediaTek</v>
    <v>Public</v>
    <v>Taiwan</v>
    <v>TW</v>
    <v>24.11.2019</v>
    <v>project_global_privacy@mediatek.com</v>
    <v>17449</v>
    <v>Broadband Solutions, Smart Homes, Home Entertainment, Broadband &amp; Wi-Fi, Internet Of Things, Consumer Electronics, Custom ASICs, Fabless Semiconductor</v>
    <v>MediaTek Inc. is a Taiwanese fabless semiconductor company that provides chips for wireless communications, high-definition television, handheld mobile devices like smartphones and tablet computers, navigation systems, consumer multimedia products and digital subscriber line services as well as optical disc drives. Headquartered in Hsinchu, the company has 25 offices worldwide and was the third largest fabless chip designer worldwide in 2016. Mediatek was founded in 1997. The company also provides its customers with reference designs. MediaTek became the biggest smartphone chipset vendor with 31% market share in Q3 2020. MediaTek’s strong performance in regions like China and India helped it become the biggest smartphone chipset vendor.</v>
    <v>https://www.facebook.com/MediaTek/</v>
    <v>Central Processing Units, Wearable Device Processors, Network Connectivity Products, Graphics Processing Units, Smart Home Technologies, Wireless Communication Systems, Automotive Chip Solutions, Digital Television Technology, Smartphone Chipsets, Tablet Computing Components, Optical Storage Controllers, Mobile Processing Units, Artificial Intelligence Chips, Consumer Electronics Chips, Semiconductor Company</v>
    <v>MediaTek Inc. is a Taiwanese fabless semiconductor company that specializes in manufacturing chips for various applications including wireless communications, high-definition television, handheld mobile devices, navigation systems, consumer multimedia products, digital subscriber line services, and optical disc drives. Founded in 1997 and headquartered in Hsinchu, the company has 25 offices worldwide and was the third largest fabless chip designer globally in 2016. MediaTek also offers reference designs to its customers. In Q3 2020, it became the largest smartphone chipset vendor with a market share of 31% in China and India.</v>
    <v>641411, 153402, 153401, 641401, 891801</v>
    <v>Information Technology Consultants, Communication Equipment Installation - Commercial, Communication Equipment Installation - Residential, Management Consultants, Software Developers (Pre-Packaged)</v>
    <v>https://www.instagram.com/mediatek_inc/</v>
    <v>null</v>
    <v>2610</v>
    <v>Manufacture of electronic components and boards</v>
    <v>24.7722707</v>
    <v>https://in.linkedin.com/company/mediatek</v>
    <v>121.0232623</v>
    <v>Electronics &amp; Appliances</v>
    <v>26.11, 26.12</v>
    <v>Manufacture of electronic components, Manufacture of loaded electronic boards</v>
    <v>334413</v>
    <v>Semiconductor and Related Device Manufacturing</v>
    <v>334220</v>
    <v>Radio and Television Broadcasting and Wireless Communications Equipment Manufacturing</v>
    <v>3179, 4109</v>
    <v>26</v>
    <v>+18553763291, +911206151000, +886226598088, +18587319200, +15126871900, +88635670766, +88635601333, +6567735661, +441209674798, +14085261899, +918042842600, +97143625000, +4613211500, +492111645260, +81354476900, +17815038000, +441954712000</v>
    <v>300</v>
    <v>project_global_privacy@mediatek.com</v>
    <v>+911206151000</v>
    <v>Hsinchu</v>
    <v>16091806720</v>
    <v>MediaTek Inc. is a Taiwanese fabless semiconductor company that provides chips for wireless communications, high-definition television, handheld mobile devices like smartphones and tablet computers, navigation systems, consumer multimedia products and digital subscriber line services as well as optical disc drives.</v>
    <v>TC-TL | Telecommunication Services</v>
    <v>TC | Technology &amp; Communications</v>
    <v>TC.4 | Telecommunications</v>
    <v>analytics: matomo analytics, miscellaneous: rss, cms: craft cms, analytics: facebook pixel - 2.9.133, paas: amazon web services, security: hsts, web frameworks: yii, javascript frameworks: alpine.js - 3.12.1, analytics: hubspot analytics, miscellaneous: open graph, javascript libraries: core-js - 3.0.0, tag managers: google tag manager, seo: seomatic, ssl/tls certificate authorities: sectigo, marketing automation: hubspot, analytics: google analytics - UA, programming languages: php, cdn: amazon cloudfront</v>
    <v>https://twitter.com/MediaTek</v>
    <v>13.08.2024</v>
    <v>https://www.mediatek.com/</v>
    <v>mediatek.com</v>
    <v>en</v>
    <v>com</v>
    <v>1997</v>
    <v>https://www.youtube.com/mediatek</v>
  </rv>
  <rv s="1">
    <v>EasyJet</v>
    <v>0</v>
    <v>EasyJet</v>
    <v>9</v>
    <v>Airport Approach Road</v>
    <v/>
    <v>null</v>
    <v>Luton</v>
    <v>EasyJet, EasyJet Switzerland, EasyJet Europe</v>
    <v>116afc37-93e5-11eb-86dd-ffbd1b53140e</v>
    <v>easyJet plc., easyJet Airline Company Limited</v>
    <v>EasyJet</v>
    <v>Public</v>
    <v>United Kingdom</v>
    <v>GB</v>
    <v>24.11.2019</v>
    <v/>
    <v>13000</v>
    <v>Cheap Air Tickets, Flight Deals, Cheap Flight, Last Minute Flights, Flight Ticket, Flight Bookings, One Way Flights, Low Cost Flights</v>
    <v>EasyJet plc , styled as easyJet, is a British multinational low-cost airline group headquartered at London Luton Airport. It operates domestic and international scheduled services on 927 routes in more than 34 countries via its affiliate airlines EasyJet UK, EasyJet Switzerland, and EasyJet Europe. EasyJet plc is listed on the London Stock Exchange and is a constituent of the FTSE 250 Index. EasyGroup Holdings Ltd, the investment vehicle of the airline's founder, Greek-Cypriot businessman Stelios Haji-Ioannou, is the largest shareholder with a 15.27% stake (as of September 2021). It employs circa 13,000 people, based throughout Europe but mainly in the UK. EasyJet has seen expansion since its establishment in 1995, having grown through a combination of acquisitions, and base openings fuelled by consumer demand for low-cost air travel. The group, along with associate companies EasyJet UK, EasyJet Europe and EasyJet Switzerland, operate 308 aircraft. It has 29 bases across Europe, the largest being Gatwick. In 2014, the airline carried more than 65 million passengers, making it the second-largest budget airline in Europe by number of passengers carried, behind Ryanair.</v>
    <v>https://www.facebook.com/easyjetholidays/</v>
    <v>Online Booking Platform, In-flight Catering, Airline Ancillary Services, Low-cost Airline, Flight Ticket Sales, Aircraft Leasing Services, Flight Operation Management, Passenger Air Transport, Charter Flight Services, Airport Customer Service</v>
    <v>EasyJet is an airline company.</v>
    <v>458001, 729801, 411701, 797001, 487101</v>
    <v>Aircraft Maintenance / Repair / Storage (incl Hangars), Travel Agencies, Trucks - Hauling for Others (incl Incidental Short-Term Warehousing), Ticket Agencies, Freight Brokers</v>
    <v>https://www.instagram.com/easyjetholidays/</v>
    <v>null</v>
    <v>5110</v>
    <v>Passenger air transport</v>
    <v>0</v>
    <v>https://www.linkedin.com/company/easyjet</v>
    <v>0</v>
    <v>Transport &amp; Warehousing</v>
    <v>51.1</v>
    <v>Passenger air transport</v>
    <v>481111</v>
    <v>Scheduled Passenger Air Transportation</v>
    <v/>
    <v/>
    <v>7403, 7405</v>
    <v>27</v>
    <v>+2038131644, +448438370823, +31207946405, +443305515165, +448455480861, +491806060606, +34968855855, +34902599900, +34928846127, +4930726297510</v>
    <v>LU2 9PF</v>
    <v>info@fearless-flyer.com</v>
    <v>+443305515165</v>
    <v>England</v>
    <v>6979335168</v>
    <v>EasyJet plc, styled as easyJet, is a British multinational low-cost airline group headquartered at London Luton Airport.</v>
    <v>TR-AL | Airlines</v>
    <v>TR | Transportation</v>
    <v>TR.1 | Air Transportation</v>
    <v>javascript libraries: lodash, analytics: facebook custom audiences, javascript libraries: jquery migrate - 1.4.1, ui frameworks: bootstrap, development: styled-components, web frameworks: bootstrap, javascript frameworks: jquery - 1.12.3, security: recaptcha, retargeting: wpml - \1, javascript frameworks: angularjs, web frameworks: microsoft asp.net, javascript libraries: jquery - 1.12.3, javascript frameworks: react, a/b testing: google optimize, cdn: akamai, javascript libraries: hammer.js, tag managers: ensighten tag management, javascript frameworks: jquery - 1.4.1, security: hsts, blogging platforms: wordpress, databases: mysql, javascript frameworks: styled-components, analytics: appdynamics, widgets: facebook, retargeting: facebook custom audiences, cdn: google hosted libraries, seo tool: wpml - \1, miscellaneous: open graph, web servers: taleo, javascript libraries: jquery ui, javascript libraries: jquery ui - 1.10.1, operating systems: windows server, seo tool: facebook friendly, web servers: nginx - 1.10.3, reverse proxy: nginx - 1.10.3, cms: wordpress, ecommerce: cart functionality, web servers: iis, tag managers: google tag manager, javascript frameworks: jquery ui - 1.10.1, javascript libraries: jquery, retargeting: facebook, advertising: microsoft advertising, tag managers: ensighten, ssl/tls certificate authorities: sectigo, security: akamai bot manager, programming languages: php, javascript libraries: jquery - 1.4.1, javascript libraries: moment.js, rum: appdynamics, analytics: google analytics, paas: taleo, javascript frameworks: jquery migrate - 1.4.1</v>
    <v>https://twitter.com/easyjetholidays</v>
    <v>13.08.2024</v>
    <v>https://www.easyjet.com/</v>
    <v>easyjet.com</v>
    <v>en</v>
    <v>com</v>
    <v>1995</v>
    <v>https://www.youtube.com/user/easyJet</v>
  </rv>
  <rv s="1">
    <v>Agilent Technologies</v>
    <v>0</v>
    <v>Agilent Technologies</v>
    <v>9</v>
    <v>Stevens Creek Boulevard</v>
    <v/>
    <v>https://play.google.com/store/apps/developer?id=Agilent+Technologies,+Inc.</v>
    <v>Santa Clara</v>
    <v>Agilent Technologies, Agilent, Agilent Technologies Sales, Agilent Technologies - Headquarters</v>
    <v>48bb725d-93e5-11eb-a736-0f5b20ecb2f1</v>
    <v>AGILENT TECHNOLOGIES SINGAPORE GLOBAL PTE. LTD., Agilent Technologies Sales M Sdn Bhd., Agilent Technologies Inc., AGILENT TECHNOLOGIES SINGAPORE SALES PTE. LTD., Agilent Technologies Deutschland GmbH, Agilent Technologies LDA UK Ltd., AGILENT TECHNOLOGIES LDA ISRAEL LTD., Agilent Technologies R&amp;D and Marketing GmbH &amp; Co. KG.</v>
    <v>Agilent Technologies</v>
    <v>Public</v>
    <v>United States</v>
    <v>US</v>
    <v>24.11.2019</v>
    <v>privacy_advocate@agilent.com, customercare_france@agilent.com, order.fr@agilent.com, vpt-customerservice@agilent.com, dmca.contact@agilent.com, customercare_germany@agilent.com, vpt-customercare@agilent.com, sales@agilent.com, order.de@agilent.com</v>
    <v>18100</v>
    <v>Chemical, Biopharma, Mass Spectrometry, Next Generation Sequencing, Sample Preparations, Quality Control, Molecular Spectroscopy, Laboratory Supplies, Medical Diagnostics, Life Science And Diagnostics, Quality &amp; Regulatory, Food Safety, Life Science Research, Chemical &amp; Materials, Life Sciences, Genomics</v>
    <v>Agilent Technologies, Inc. is an American life sciences company that provides instruments, software, services, and consumables for the entire laboratory workflow. Its global headquarters is located in Santa Clara, California. Agilent was established in 1999 as a spin-off from Hewlett-Packard. The resulting IPO of Agilent stock was the largest in the history of Silicon Valley at the time. Agilent focuses its products and services on six markets: food, environmental and forensics, pharmaceutical, diagnostics, chemical and energy, and research. From 1999 to 2014, the company also produced test and measurement equipment for electronics; that division was spun off to form Keysight.</v>
    <v>https://www.facebook.com/agilent.tech/</v>
    <v>Laboratory Equipment, Bioinformatics Software, Mass Spectrometry, Analytical Instruments, Life Sciences Solutions, Pathology Services, Chemical Analysis, Nucleic Acid Solutions, Forensic Toxicology Services, Chromatography Supplies, Clinical Research Services, Diagnostics Products, Spectroscopy Systems, Genomics Reagents, Automated Electrophoresis</v>
    <v>Agilent Technologies, Inc. is a global company based in Santa Clara, California that specializes in providing instruments, software, services, and consumables for laboratories. Established in 1999 as a spin-off from Hewlett-Packard, Agilent has since expanded its operations to include high-growth markets such as pharmaceutical, diagnostics &amp; clinical, and academia &amp; government (research) sectors. The company's previous divisions produced optics, semiconductors, EDA software, and test and measurement equipment for electronics.</v>
    <v>382601, 808101, 891001, 287501, 382201</v>
    <v>Scientific Instruments Manufacturing (Not Otherwise Classified), Medical Laboratories (Analysis), Scientific Services / Laboratories - Non-Medical (e.g. Food Testing), Chemical Manufacturing (Not Flammable/Carcinogenic/Environmentally Harmful), Optical Instruments / Lenses Manufacturing (No Eyewear)</v>
    <v>https://www.instagram.com/agilenttechnologies/</v>
    <v>https://apps.apple.com/us/developer/agilent-technologies-inc/id355827609</v>
    <v>2651</v>
    <v>Manufacture of measuring, testing, navigating, and control equipment</v>
    <v>37.324816350000006</v>
    <v>https://www.linkedin.com/company/agilent-technologies</v>
    <v>-121.99888780492932</v>
    <v>Other Capital Goods</v>
    <v>26.51</v>
    <v>Manufacture of instruments and appliances for measuring, testing and navigation</v>
    <v>334516</v>
    <v>Analytical Laboratory Instrument Manufacturing</v>
    <v/>
    <v/>
    <v>3685</v>
    <v>74</v>
    <v>+97239288555, +18774244536, +498006031000, +441235856550, +4972436020, +82221949552, +49406952741, +33164536013, +49708292550, +441614927054, +33164536001, +496434207680, +33172743203, +496205945033, +492089410780, +4928419871222, +498945102333, +49620594500, +49894510230, +60377254406, +4976215884270, +33562893000, +4960039355, +33320335355, +33164536000, +6562762622, +49406969470, +14087257176, +4920894107888, +18002279770, +4928453096771, +14129166667, +601800880805, +33164862987, +4976215884289, +441235856555, +525512532040, +33156451900, +33562893001, +49696773432230, +4928419871100, +4961849393400, +33478017152, +4928453096770, +4588305500, +4964342076881, +49208765030, +33482533805, +33164535777, +17203504178</v>
    <v>95051</v>
    <v>vpt-customerservice@agilent.com</v>
    <v>+18002279770</v>
    <v>California</v>
    <v>6849999872</v>
    <v>Agilent Technologies, Inc. is an American life sciences company that provides instruments, software, services, and consumables for the entire laboratory workflow.</v>
    <v>HC-MS | Medical Equipment &amp; Supplies</v>
    <v>HC | Health Care</v>
    <v>HC.4 | Medical Technology</v>
    <v>ui frameworks: bootstrap, security: hsts, javascript frameworks: hogan.js, video players: jw player, cookie compliance: onetrust, javascript libraries: jquery ui, rum: dynatrace rum, analytics: dynatrace, miscellaneous: oracle dynamic monitoring service, analytics: linkedin insight tag, web servers: oracle weblogic server, ecommerce: cart functionality, caching: varnish, tag managers: google tag manager, javascript libraries: jquery, javascript libraries: datatables, marketing automation: act-on, programming languages: java</v>
    <v>https://twitter.com/agilent</v>
    <v>12.08.2024</v>
    <v>https://www.agilent.com/</v>
    <v>agilent.com</v>
    <v>en</v>
    <v>com</v>
    <v>1999</v>
    <v>https://www.youtube.com/user/agilent</v>
  </rv>
  <rv s="1">
    <v>Renesas Electronics</v>
    <v>0</v>
    <v>Renesas Electronics</v>
    <v>9</v>
    <v>Harumi Route</v>
    <v/>
    <v>null</v>
    <v>Tokyo</v>
    <v>Renesas Electronics, Renesas, Renesas Electronics America, Runesasu Erekutoronikusu Kabushiki Gaisha</v>
    <v>ed6e7dca-93e4-11eb-b89f-536884b3e7dd</v>
    <v>Renesas Electronics Corporation, Renesas Electronics America Inc.</v>
    <v>Renesas Electronics</v>
    <v>Public</v>
    <v>Japan</v>
    <v>JP</v>
    <v>24.11.2019</v>
    <v>webmaster@renesas.com</v>
    <v>21017</v>
    <v>Home Automation, Wireless Connectivity, Software Tools, Crystal Oscillators, Rf Products, IoT Applications, Dc Dc Converters, Industrial Ethernet, Internet Of Things, Proximity Sensors, Evaluation Boards, High Performance Computing</v>
    <v>Renesas Electronics Corporation (ルネサス エレクトロニクス株式会社) is a Japanese semiconductor manufacturer headquartered in Tokyo, Japan, initially incorporated in 2002 as Renesas Technology, the consolidated entity of the semiconductor units of Hitachi and Mitsubishi excluding their dynamic random-access memory businesses, to which NEC Electronics merged in 2010, resulting in a minor change in the corporate name and logo to as it is now. In the 2000s to early 2010s, Renesas had been one of the six largest semiconductor companies in the world. As of 2014, it was the world's largest automotive semiconductor maker, and the world's largest maker of microcontrollers. The company also has presences in the markets of analogue and mixed-signal integrated circuits, memory devices, and SoCs.</v>
    <v>https://www.facebook.com/RenesasElectronics/</v>
    <v>System on Chips, Sensor Technology Solutions, Real-time Operating Systems, Flash Memory Products, Motor Control Semiconductors, Embedded Processing, Mixed-signal Ics, Analog Devices Production, Power Management Chips, Smart Connectivity Solutions, Microcontroller Solutions, Automotive Semiconductors, Semiconductor Manufacturer, Soc Integrated Circuits, ASIC Design Services</v>
    <v>Renesas Electronics Corporation is a technology company that specializes in the research, development, design, manufacture, sale, and servicing of semiconductor products. They offer a wide range of semiconductors, including analog and power devices, SoCs for automotive, industrial, infrastructure, and IoT fields, and Micron products. Renesas is committed to creating a safer, healthier, greener, and smarter world by providing intelligence to their four focus growth segments: Automotive, Industrial, Infrastructure, and Internet of Things. They leverage their expertise and global supplier network to provide complete semiconductor solutions, including energy-efficient devices and advanced technologies that enhance driver safety while reducing environmental risks. Rentesas' products and solutions are embedded everywhere, making them a technology leader in the industry.</v>
    <v>349501, 349101, 349401, 382601, 357001</v>
    <v>Circuit Board / Electrical Component / Semi-Conductor Manufacturing, Electronic Equipment Manufacturing (No Computers / Circuit Boards), Communications Equipment Manufacturing (Outside), Scientific Instruments Manufacturing (Not Otherwise Classified), Electrical Products Manufacturing - Not Otherwise Classified</v>
    <v>https://www.instagram.com/renesas_global/</v>
    <v>null</v>
    <v>2610</v>
    <v>Manufacture of electronic components and boards</v>
    <v>35.643094699999999</v>
    <v>https://www.linkedin.com/company/renesas</v>
    <v>139.79294830000001</v>
    <v>Electronics &amp; Appliances</v>
    <v>26.11, 26.12</v>
    <v>Manufacture of electronic components, Manufacture of loaded electronic boards</v>
    <v>334413</v>
    <v>Semiconductor and Related Device Manufacturing</v>
    <v>334419</v>
    <v>Other Electronic Component Manufacturing</v>
    <v>3179, 4109</v>
    <v>48</v>
    <v>+16175004947, +441628651700, +4921165030, +4989380700</v>
    <v>135-0061</v>
    <v>webmaster@renesas.com</v>
    <v>+4989380700</v>
    <v>Tokyo</v>
    <v>11447197696</v>
    <v>Renesas Electronics Corporation (ルネサス エレクトロニクス株式会社) is a Japanese semiconductor manufacturer headquartered in Tokyo, Japan, initially incorporated in 2002 as Renesas Technology, the consolidated entity of the semiconductor units of Hitachi and Mitsubishi excluding their dynamic random-access memory businesses, to which NEC Electronics merged in 2010, resulting in a minor change in the corporate name and logo to as it is now.</v>
    <v>TC-SC | Semiconductors</v>
    <v>TC | Technology &amp; Communications</v>
    <v>TC.3 | Semiconductors</v>
    <v>javascript libraries: core-js, ui frameworks: bootstrap, analytics: facebook pixel - 2.9.135, performance: priority hints, web frameworks: bootstrap, javascript libraries: jquery - 1.10.2, miscellaneous: webpack, search engines: algolia, javascript libraries: hubspot tether, paas: amazon web services, cms: drupal - 10, ui frameworks: animate.css, rum: new relic, web frameworks: animate.css, personalisation: demandbase - 10.1.12, video players: youtube, miscellaneous: module federation, javascript frameworks: jquery - 1.10.2, video players: brightcove, javascript libraries: jquery - 3.7.0, widgets: facebook, analytics: siteimprove, miscellaneous: open graph, personalisation: demandbase, cdn: jsdelivr, javascript libraries: jquery ui, analytics: demandbase, cms: drupal, javascript libraries: core-js - 3.15.1, analytics: linkedin insight tag, miscellaneous: amazon s3, javascript frameworks: jquery ui, ecommerce: cart functionality, widgets: google plus, caching: varnish, tag managers: google tag manager, analytics: facebook analytics, javascript libraries: jquery, retargeting: facebook, paas: acquia cloud platform, analytics: facebook pixel, analytics: demandbase - 10.1.12, marketing automation: eloqua, cookie compliance: trustarc, cdn: cloudflare, programming languages: php, security: cloudflare bot management, cdn: amazon cloudfront, javascript frameworks: jquery, analytics: google analytics</v>
    <v>https://twitter.com/renesas_japan</v>
    <v>11.08.2024</v>
    <v>https://www.renesas.com/us/en</v>
    <v>renesas.com</v>
    <v>en</v>
    <v>com</v>
    <v>2002</v>
    <v>https://www.youtube.com/RenesasPresents</v>
  </rv>
  <rv s="1">
    <v>Bank Mandiri</v>
    <v>0</v>
    <v>Bank Mandiri</v>
    <v>9</v>
    <v>Jalan Jenderal Gatot Subroto</v>
    <v/>
    <v>null</v>
    <v>Special Capital Region Of Jakarta</v>
    <v>Bank Mandiri, Bank Mandiri. PT. Persero. Tbk, PT Bank Mandiri Persero Tbk., Mandiri</v>
    <v>98719820-93e4-11eb-8474-3bbe2d07207d</v>
    <v/>
    <v>Bank Mandiri</v>
    <v>Public</v>
    <v>Indonesia</v>
    <v>ID</v>
    <v>24.11.2019</v>
    <v>corporate.communication@bankmandiri.co.id, corporate.secretary@bankmandiri.co.id, ir@bankmandiri.co.id</v>
    <v>39065</v>
    <v>Banks And Financial Services, Cash Management, Trade Finance, Digital Banking, E Banking, Corporate Cards, Debit And ATM Cards, Managing Wealth</v>
    <v>PT Bank Mandiri (Persero) Tbk or Bank Mandiri, headquartered in Jakarta, is the largest bank in Indonesia in terms of assets, loans and deposits. Total assets as of March 2021, were IDR 1.58 quadrillion (around US$110.56 billion) .As of March 2021, Bank Mandiri was the largest bank in Indonesia by total assets. As of December 2020, the bank had 2,511 branches spread across three different time zones in Indonesia and 7 branches abroad, about 13,217 Automatic Teller Machines (ATMs), and five principal subsidiaries: Mandiri Sekuritas, Mandiri Tunas Finance, AXA Mandiri Financial Services, Bank Mandiri Taspen, and Mandiri AXA General Insurance.</v>
    <v>https://www.facebook.com/bankmandiricare/</v>
    <v>Loan and Mortgage Products, Financial Transaction Processing, Commercial Banking Services, Treasury and International Banking, Asset Management Services, Private Banking Services, Wealth Management Advisory, Trade Finance Services, Electronic Banking Platforms, Investment Banking Services, Consumer Banking Products, Islamic Banking Operations, Corporate Banking Solutions, Credit Card Issuance</v>
    <v>Mandiri Bank is a financial institution based in Indonesia that offers a range of banking products and services to individuals and businesses. They provide savings solutions, loans, credit cards, debit cards, investment and insurance products, e-banking, money transfers, and smart branch services. Mandiri Bank also offers a financial super app called Livin' by Mandiri and a wholesale digital platform called Kopra by Mandari. The bank is committed to providing the best banking experience through the use of smart branch technology and continuously improving its services to enhance convenience and trust. Mandari Bank is also committed to promoting import-export transactions and supporting the growth of the national economy.</v>
    <v>602101, 399101, 641501, 602201, 529101</v>
    <v>Banks / Trust Companies (Accepting Deposits), Building Owner - Multiple Occupancy - Mixed-Use Commercial, Financial Planners / Advisors, Trust Companies (Not Accepting Deposits), Building Owner - Multiple Occupancy - Retail (Not Enclosed Mall)</v>
    <v>https://instagram.com/bankmandiri</v>
    <v>null</v>
    <v>6419</v>
    <v>Other monetary intermediation</v>
    <v>-6.2235674999999997</v>
    <v>https://linkedin.com/company/bank-mandiri</v>
    <v>106.8149195</v>
    <v>Finance &amp; Insurance</v>
    <v>64.19</v>
    <v>Other monetary intermediation</v>
    <v>522110</v>
    <v>Commercial Banking</v>
    <v/>
    <v/>
    <v>8855</v>
    <v>1638</v>
    <v>+622152915299, +62227213707, +622152997735, +62213501316, +62215265740, +628118414000, +62213914859, +62215245085, +622114000, +622152094249, +62380832460, +622130023172</v>
    <v>12190</v>
    <v>mandiricare@bankmandiri.co.id</v>
    <v>+62380832460</v>
    <v>Special Capital Region Of Jakarta</v>
    <v>3941628160</v>
    <v>PT Bank Mandiri (Persero) Tbk or Bank Mandiri, headquartered in Jakarta, is the largest bank in Indonesia in terms of assets, loans and deposits.</v>
    <v>FN-CB | Commercial Banks</v>
    <v>FN | Financials</v>
    <v>FN.2 | Corporate &amp; Retail Banking</v>
    <v>javascript libraries: crypto-js, analytics: tiktok pixel, javascript libraries: owl carousel, ssl/tls certificate authorities: digicert, javascript libraries: datatables - 1.10.12, analytics: google analytics - GA4, security: hsts, javascript libraries: jquery - 3.5.1, analytics: facebook pixel - 2.9.134, ui frameworks: bootstrap - 3.3.5, security: imperva, javascript libraries: yui, javascript libraries: core-js - 3.0.0, cdn: imperva, web servers: apache http server, analytics: linkedin insight tag, javascript libraries: lodash - 4.17.14, tag managers: google tag manager, cms: liferay, advertising: twitter ads, javascript frameworks: alloyui, programming languages: java</v>
    <v>https://twitter.com/mandiricare</v>
    <v>11.08.2024</v>
    <v>https://bankmandiri.co.id</v>
    <v>bankmandiri.co.id</v>
    <v>id</v>
    <v>co.id</v>
    <v>1998</v>
    <v>https://www.youtube.com/user/OfficialBankMandiri</v>
  </rv>
  <rv s="1">
    <v>Endava</v>
    <v>0</v>
    <v>Endava</v>
    <v>9</v>
    <v>Old Broad Street</v>
    <v/>
    <v>null</v>
    <v>London</v>
    <v>Endava</v>
    <v>c0c589e6-93e4-11eb-8474-3bbe2d07207d</v>
    <v>Endava plc., Endava B.V., Endava GmbH, Endava Inc., Endava D.O.O., Endava S.A.S., Endava Holdings Inc., Endava Holding B.V., Endava EOOD, Endava Austria GmbH, Endava Berlin GmbH, Endava USA West Inc., Endava Romania SRL., Endava Singapore Pte., Endava UK Limited, Endava Ireland Limited</v>
    <v>Endava</v>
    <v>Public</v>
    <v>United Kingdom</v>
    <v>GB</v>
    <v>24.11.2019</v>
    <v>privacyenquiries@endava.com, protecciondatoscolombia@endava.com</v>
    <v>10000</v>
    <v>Software Development Company, Telecommunications And Media, Retail &amp; Consumer Goods, Financing &amp; Insurances, Telecommunications, Consumer Products &amp; Retail, Private Equity, Digital Experience, Capital Markets, IT Services</v>
    <v>Endava PLC is a British public-listed software development company, founded in 2000 in London, United Kingdom. It provides digital transformation consulting, agile software development services and various automation solutions. The company's close-to-client offices are located across North America and Western Europe, and its nearshore delivery centers are located in Eastern Europe (Romania, Moldova, Bulgaria, Serbia, North Macedonia, Croatia, Bosnia and Herzegovina, Poland) and Latin America (Argentina, Uruguay, Venezuela, Mexico and Colombia).</v>
    <v>https://www.facebook.com/endava/</v>
    <v>Financial Services Technology, Automation Solutions, Artificial Intelligence, Payments Solutions, Data Analytics Services, Customer Experience Design, Digital Transformation, Managed IT Services, Cloud Services, System Integration Services, IT Consulting Services, Technology Strategy, Agile Transformation, Quality Assurance Testing, Software Development</v>
    <v>Endava PLC is a British public-listed software development company that was founded in 2000 in London, United Kingdom. The company offers digital transformation consulting, agile software development services, and automation solutions. It has offices in North America and Western Europe, with nearshore delivery centers in Eastern Europe and Latin America.</v>
    <v>891801, 891802, 641401, 641411, 740801</v>
    <v>Software Developers (Pre-Packaged), Software Developers (Custom), Management Consultants, Information Technology Consultants, Business Services - Not Otherwise Classified</v>
    <v>https://www.instagram.com/endava/</v>
    <v>null</v>
    <v>6201</v>
    <v>Computer programming activities</v>
    <v>51.514792900000003</v>
    <v>https://www.linkedin.com/company/endava</v>
    <v>-8.5692400000000002E-2</v>
    <v>IT&amp;C Services</v>
    <v>62.01</v>
    <v>Computer programming activities</v>
    <v>541511</v>
    <v>Custom Computer Programming Services</v>
    <v/>
    <v/>
    <v>8810</v>
    <v>46</v>
    <v>+496999991150, +19176133859, +442073671000, +12129207240, +31308009295</v>
    <v>EC2N 1AR</v>
    <v>protecciondatoscolombia@endava.com</v>
    <v>+442073671000</v>
    <v>England</v>
    <v>792176960</v>
    <v>By combining world-class engineering, industry expertise and a people-centric mindset, we consult and partner with our customers to create technological solutions that drive innovation and transform businesses.</v>
    <v>TC-SI | Software &amp; IT Services</v>
    <v>TC | Technology &amp; Communications</v>
    <v>TC.1 | Technology</v>
    <v>analytics: matomo analytics, javascript libraries: core-js, javascript frameworks: handlebars, cms: sitecore, issue trackers: new relic, analytics: zoominfo, javascript libraries: slick, web frameworks: microsoft asp.net, paas: amazon web services, cdn: cdnjs, cms: hubspot cms hub, miscellaneous: onetrust, font scripts: google font api, analytics: google analytics - GA4, security: hsts, miscellaneous: http/3, miscellaneous: optanon, javascript libraries: jquery - 1.11.2, web application frameworks: addtoany, javascript frameworks: moment.js, analytics: snowplow analytics, widgets: addtoany, javascript libraries: select2, miscellaneous: open graph, reverse proxies: envoy, captchas: recaptcha, javascript libraries: core-js - 2.5.7, iaas: snowplow analytics, cookie compliance: onetrust, operating systems: windows server, seo tool: facebook friendly, analytics: microsoft clarity, analytics: linkedin insight tag, web servers: iis, tag managers: google tag manager, authentication: linkedin sign-in, javascript libraries: jquery, dev tools: new relic, seo tool: twitter friendly, marketing automation: hubspot, javascript libraries: preact, cdn: cloudflare, analytics: new relic, security: cloudflare bot management, javascript libraries: moment.js, javascript frameworks: mustache - 2.3.0, cdn: amazon cloudfront, javascript frameworks: jquery, analytics: google analytics, cookie compliance: hubspot cookie policy banner</v>
    <v>https://twitter.com/endava</v>
    <v>11.08.2024</v>
    <v>https://www.endava.com/</v>
    <v>endava.com</v>
    <v>en</v>
    <v>com</v>
    <v>2000</v>
    <v>https://www.youtube.com/EndavaTV</v>
  </rv>
  <rv s="1">
    <v>Gestamp</v>
    <v>0</v>
    <v>Gestamp</v>
    <v>9</v>
    <v>Calle Ombú</v>
    <v/>
    <v>null</v>
    <v>Madrid</v>
    <v>Gestamp, Gestamp Foundation, Gestamp Automoción, Gestamp Automocion</v>
    <v>ec03a330-93e4-11eb-91fb-73d498260b10</v>
    <v>GESTAMP SERVICIOS S.A., Gestamp Technology Institute, Gestamp Automoción S.A.</v>
    <v>Gestamp</v>
    <v>Public</v>
    <v>Spain</v>
    <v>ES</v>
    <v>23.11.2019</v>
    <v>investorrelations@gestamp.com</v>
    <v>43938</v>
    <v>Design &amp; Development, Environmental Management, Sustainable Development, Automotive Parts, Health, Safety &amp; Wellbeing</v>
    <v>Gestamp Automoción, S.A. simply known as Gestamp, is a Spanish multinational automotive engineering company. It is one of leading firms in the European automotive industry.</v>
    <v>https://www.facebook.com/Gestamp-179866645539891/</v>
    <v>Automotive Body Assemblies, Vehicle Safety Systems, Tooling Services, Automotive R&amp;D, Automotive Metal Components, Hot Metal Forming, Automotive Chassis Structures, Metal Parts Manufacturing, Vehicle Assembly Systems, Research and Development, Engineering Solutions, Automotive Industry Supplier, Metal Stamping Solutions</v>
    <v>Gestamp is a global and multi-technology leader in Hot Stamping, offering a wide range of products that are integrated into the bodywork of vehicles. The company covers the entire value chain of manufacturing components, from the creation of presses and dies to the manufacture and finishing of the product. Gestamp has a large portfolio of technologies that allow working in different formats and materials, with productive processes covering the entire range of forming techniques such as welding and assembly. The activity of Gestamp includes all processes for manufacturing components. The Gestamp Foundation is a non-profit organization that aims to promote the personal and professional advancement of people through creation of opportunities, sustainable development, and improvement in quality of life.</v>
    <v>551301, 551302, 501501, 501601, 525501</v>
    <v>Auto Repair Garage (No heavy trucks), Auto Repair Garage (incl heavy trucks), Wholesale - Auto Parts (Operating - Not Otherwise Classified), Wholesale - Auto Parts (Non-Operating - Body Parts / Accessories), Retail - Auto Parts / accessories (incl installation of accessories)</v>
    <v>https://www.instagram.com/gestampgroup/</v>
    <v>null</v>
    <v>2591</v>
    <v>Forging, pressing, stamping and roll-forming or metal; powder metallurgy</v>
    <v>40.395250699999998</v>
    <v>https://www.linkedin.com/company/gestamp</v>
    <v>-3.676895599999999</v>
    <v>Automotive</v>
    <v>25.5</v>
    <v>Forging, pressing, stamping and roll-forming of metal; powder metallurgy</v>
    <v>336370</v>
    <v>Motor Vehicle Metal Stamping</v>
    <v/>
    <v/>
    <v>3400</v>
    <v>57</v>
    <v>+34911770600, +34913791999</v>
    <v>28045</v>
    <v>investorrelations@gestamp.com</v>
    <v>+34911770600</v>
    <v>Community Of Madrid</v>
    <v>10299801600</v>
    <v>Gestamp Automoción, S. A. simply known as Gestamp, is a Spanish multinational automotive engineering company.</v>
    <v>RT-IG | Industrial Machinery &amp; Goods</v>
    <v>RT | Resource Transformation</v>
    <v>RT.1 | Industrials</v>
    <v>miscellaneous: babel, ui frameworks: bootstrap - 3.3.7, javascript libraries: aos, javascript libraries: jquery - 1.7.2, cms: kentico cms, miscellaneous: webpack, javascript libraries: core-js - 2.5.0, javascript frameworks: modernizr - 2.6.2, web frameworks: microsoft asp.net, cdn: cdnjs, javascript libraries: datatables - 1.10.18, font scripts: google font api, security: hsts, javascript libraries: jquery - 3.1.13, cookie compliance: cookiefirst, video players: youtube, javascript graphics: echarts, miscellaneous: module federation, javascript libraries: jquery ui - 1.12.1, javascript frameworks: jquery - 1.7.2, operating systems: windows server, javascript libraries: lightbox, appointment scheduling: addevent, javascript libraries: modernizr - 2.6.2, web servers: iis, tag managers: google tag manager, javascript frameworks: lightbox, cdn: cloudflare, analytics: google analytics</v>
    <v>https://twitter.com/gestamp</v>
    <v>11.08.2024</v>
    <v>https://www.gestamp.com/</v>
    <v>gestamp.com</v>
    <v>en</v>
    <v>com</v>
    <v>1997</v>
    <v>https://www.youtube.com/c/gestamp</v>
  </rv>
  <rv s="1">
    <v>United Rentals</v>
    <v>0</v>
    <v>United Rentals</v>
    <v>9</v>
    <v>First Stamford Place</v>
    <v/>
    <v>null</v>
    <v>Stamford</v>
    <v>United Rentals, United Rentals New Zealand, United Rentals International</v>
    <v>fdfc0270-93e4-11eb-b5f6-816dd10ac7b0</v>
    <v>United Rentals Inc., United Rentals GmbH, United Rentals SAS., United Rentals Belgium BV., United Rentals BV., United Rentals UK Limited, United Rentals Australian Pty Ltd.</v>
    <v>United Rentals</v>
    <v>Public</v>
    <v>United States</v>
    <v>US</v>
    <v>24.11.2019</v>
    <v/>
    <v>24700</v>
    <v>Industry Solutions, Equipment Sales, Aerial Working Platforms, Storage Containers, Earthmoving Equipment, Diesel Generators, Tools &amp; Solutions</v>
    <v>United Rentals, Inc. (nyse: URI) is the world's largest equipment rental company, with about 13 percent of the North American market share as of 2019. It owns the largest rental fleet in the world with about 660,000 rental units totaling about $15.97 billion in original equipment cost (OEC). The company has a combined total of 1,350 locations- an integrated network of 1,301 rental locations in North America, 13 in Europe, 28 in Australia and 18 in New Zealand. In North America, the company operates in 49 states and every Canadian province, Puerto Rico and four European countries. In 2017, United Rentals' revenue totaled more than $6.64 billion, with over $1.35 billion in profit. It is ranked #424 on the Fortune 500, and #1183 on the Forbes Global 2000 list of the world's largest public companies. URI was founded in 1997 by Bradley Jacobs and grew primarily through acquisition. It offers general, aerial, and specialty rentals to a customer base that includes construction and industrial companies; utilities; municipalities; and homeowners. In addition to rentals, the company offers new and used equipment sales, servicing, and safety training.</v>
    <v>https://www.facebook.com/United-Rentals-200631115132/</v>
    <v>Power &amp; HVAC Solutions, Tool Management Software, Aerial Work Platforms, Earthmoving Machinery, Material Handling Equipment, Pump Solutions, Traffic Safety Products, Trench Safety Equipment, Tool Rental Provider, Industrial Services, Construction Equipment, Job Site Services, Portable Restrooms Service, Rental Equipment Maintenance</v>
    <v>United Rentals is the world's largest equipment rental company, founded in 1997, with locations in 49 states and ten Canadian provinces. They offer a wide range of industrial, commercial, and construction rental solutions, including fleet and tool management, onsite rapid response service, and equipment and solutions for generation, transmission, distribution, and outage recovery. United Rentals has a comprehensive rental fleet that provides power supply and climate control solutions for construction sites, outdoor events, and more. They are committed to sustainability and have a Mobile App that allows customers to request a pick-up in seconds, find out the location of their equipment, and rent from the world’s largest inventory 24/7. United Rental is a strategic partner in preparing for a renewable future and is listed on the NYSE under the ticker symbol URI.</v>
    <v>741501, 741401, 741601, 369402, 741201</v>
    <v>Equipment Rented to Others - Not Otherwise Classified (Without Operator), Equipment Rented to Others - Not Otherwise Classified (With Operator), Retail - Portable Tools / Equipment Rental, Machinery &amp; Equipment Manufacturing (Construction / Agricultural) - Not Self Propelled or Power Takeoff, Equipment Rented to Others - Cranes / Derricks / Power Shovels (Without Operator)</v>
    <v>null</v>
    <v>null</v>
    <v>7730</v>
    <v>Renting and leasing of other machinery, equipment and tangible goods</v>
    <v>41.044701199999999</v>
    <v>https://www.linkedin.com/company/united-rentals</v>
    <v>-73.548532800000004</v>
    <v>Other Professional Services</v>
    <v>77.35, 77.31, 77.32, 77.39, 77.33, 77.34</v>
    <v>Rental and leasing of air transport equipment, Rental and leasing of agricultural machinery and equipment, Rental and leasing of construction and civil engineering machinery and equipment, Rental and leasing of other machinery, equipment and tangible goods n.e.c., Rental and leasing of office machinery and equipment (including computers), Rental and leasing of water transport equipment</v>
    <v>532490</v>
    <v>Other Commercial and Industrial Machinery and Equipment Rental and Leasing</v>
    <v/>
    <v/>
    <v>8107</v>
    <v>1343</v>
    <v>+12036223131, +18004384444, +33277310000, +18448734948, +443303332611, +491805424242, +12036226080, +12036187342, +18333748622, +31168331610, +18334835011</v>
    <v>06902</v>
    <v>www.unitedrentals.comno-reply@web.unitedrentals.com</v>
    <v>+18004384444</v>
    <v>Connecticut</v>
    <v>8529999872</v>
    <v>In addition to rentals, the company offers new and used equipment sales, servicing, and safety training.</v>
    <v>RT-IG | Industrial Machinery &amp; Goods</v>
    <v>RT | Resource Transformation</v>
    <v>RT.1 | Industrials</v>
    <v>customer data platform: cooladata, javascript libraries: core-js, advertising: linkedin ads, miscellaneous: webpack, ssl/tls certificate authorities: digicert, javascript frameworks: vue.js, surveys: medallia, paas: amazon web services, rum: new relic, miscellaneous: pwa, rum: cloudflare browser insights, font scripts: google font api, security: hsts, issue trackers: medallia, miscellaneous: module federation, miscellaneous: open graph, cms: drupal, analytics: medallia, analytics: linkedin insight tag, ecommerce: cart functionality, analytics: cloudflare browser insights, analytics: quantcast measure, caching: varnish, tag managers: google tag manager, javascript libraries: jquery, paas: acquia cloud platform, analytics: facebook pixel, advertising: microsoft advertising, cdn: cloudflare, programming languages: php, security: cloudflare bot management, analytics: google analytics</v>
    <v>https://twitter.com/UnitedRentals</v>
    <v>11.08.2024</v>
    <v>https://unitedrentals.com/</v>
    <v>unitedrentals.com</v>
    <v>en</v>
    <v>com</v>
    <v>1997</v>
    <v>https://www.youtube.com/channel/UCFQFwsPAMDvSHd1j3Gdic8Q</v>
  </rv>
  <rv s="1">
    <v>Symrise</v>
    <v>0</v>
    <v>Symrise</v>
    <v>9</v>
    <v>Mühlenfeldstraße</v>
    <v/>
    <v>null</v>
    <v>Holzminden</v>
    <v>Symrise, PT. Symrise Indonesia, Symrise Branchburg, Symrise Food &amp; Beverage NA</v>
    <v>02e33292-93e5-11eb-8474-3bbe2d07207d</v>
    <v>Symrise Asia Pacific Pte. Ltd., Symrise Inc., Symrise K.K., Symrise Sdn. Bhd., Symrise S.A.E., Symrise Limited, Symrise Mexico S. de R.L., SYMRISE HOLDING PTE. LIMITED, Symrise APAC pte. Ltd.</v>
    <v>Symrise</v>
    <v>Public</v>
    <v>Germany</v>
    <v>DE</v>
    <v>24.11.2019</v>
    <v>legaladvice@symrise.com, ir@symrise.com, jobs@symrise.com, info@symrise.com</v>
    <v>11151</v>
    <v>Food And Beverage, Cosmetic Ingredient, Pet Foods, Nutrition And Health, Flavors And Fragrances, Fragrances &amp; Flavors, Sun Protection, Baby Foods, Home Care, Hair Care</v>
    <v>Symrise AG is a major producer of flavours and fragrances with sales of €3.154 billion in 2018. Major competitors include Döhler, Firmenich, Givaudan, International Flavors and Fragrances, and Takasago International. Symrise is a member of the European Flavour Association. In 2021, Symrise was ranked 4th by FoodTalks' Global Top 50 Food Flavours and Fragrances Companies list.</v>
    <v>https://www.facebook.com/symriseag-287940405085613/</v>
    <v>Oral Care Components, Fine Chemicals Synthesis, Fragrance Compounds Creation, Flavor &amp; Fragrance Manufacturer, Food Ingredients Supplier, Nutrition &amp; Health Products, Pet Food Flavorings, Cosmetic Ingredients Production, Functional Ingredients Solutions, Aroma Molecules Development, Perfumery &amp; Aromatics, Scent &amp; Care Segment, Essential Oils Processing</v>
    <v>Symrise is a global company that specializes in the development, production, and sale of fragrance, flavoring, and food ingredients, cosmetic active ingredients, and raw materials. They also offer functional ingredients and solutions to enhance the sensory properties and nutrition of various products. With a market share of 10% in 2021, Symrise is one of the top suppliers in the F&amp;F market. They have approximately 34,000 products made from natural raw materials such as vanilla, citrus fruits, onions, fish, meat, blossoms, and plant materials. Symrise's customers include manufacturers of perfumes, cosmetics, foods, pharmaceuticals, nutritional supplements, pet food, and baby food. The company operates in two segments: Taste, Nutrition &amp; Health, and Scent &amp; Care.</v>
    <v>283201, 503201, 287501, 284001, 329601</v>
    <v>Cosmetics / Perfumes / Hair / Skin Preparations Manufacturing, Wholesale - Cosmetics, Chemical Manufacturing (Not Flammable/Carcinogenic/Environmentally Harmful), Soap / Detergent Manufacturing, Soapstone / Talc Manufacturing</v>
    <v>https://www.instagram.com/symriseag/</v>
    <v>null</v>
    <v>2023</v>
    <v>Manufacture of soap and detergents, cleaning and polishing preparations, perfumes, and toilet preparations</v>
    <v>51.825261100000006</v>
    <v>https://www.linkedin.com/company/symrise</v>
    <v>9.4573885999999998</v>
    <v>Pharmaceuticals &amp; Cosmetics</v>
    <v>20.41, 20.42</v>
    <v>Manufacture of soap and detergents, cleaning and polishing preparations, Manufacture of perfumes and toilet preparations</v>
    <v>325620</v>
    <v>Toilet Preparation Manufacturing</v>
    <v/>
    <v/>
    <v>4611</v>
    <v>62</v>
    <v>+441536408401, +622139505300, +19047685800, +74952342853, +6567794551, +18438206600, +12012883200, +27112813000, +14403246060, +495531900, +492014625532, +61299827800, +495531901617</v>
    <v>37603</v>
    <v>ir@symrise.com</v>
    <v>+14403246060</v>
    <v>Lower Saxony</v>
    <v>4108335616</v>
    <v>Symrise develops, produces and sells fragrance, flavoring and food ingredients, cosmetic active ingredients and raw materials as well as functional ingredients and solutions that enhance the sensory properties and nutrition of various products.</v>
    <v>CG-HP | Household &amp; Personal Products</v>
    <v>CG | Consumer Goods</v>
    <v>CG.2 | Consumer Discretionary Products</v>
    <v>javascript libraries: owl carousel, ssl/tls certificate authorities: digicert, miscellaneous: onetrust, security: hsts, cms: typo3 cms, miscellaneous: open graph, cookie compliance: onetrust, web servers: apache, seo tool: facebook friendly, web servers: apache http server, analytics: linkedin insight tag, cms: drupal - 7, tag managers: google tag manager, cookie compliance: cookiebot, javascript libraries: jquery, javascript libraries: jquery - 1.11.1, javascript graphics: raphael, javascript libraries: selectize, programming languages: php</v>
    <v>https://twitter.com/SymriseAG</v>
    <v>11.08.2024</v>
    <v>https://www.symrise.com/</v>
    <v>symrise.com</v>
    <v>en</v>
    <v>com</v>
    <v>2003</v>
    <v>https://www.youtube.com/channel/UC9wCSoDKTC-IZS54xDm2xEg</v>
  </rv>
  <rv s="1">
    <v>Onsemi</v>
    <v>0</v>
    <v>Onsemi</v>
    <v>9</v>
    <v>East McDowell Road</v>
    <v/>
    <v>null</v>
    <v>Phoenix</v>
    <v>Onsemi, ON Semiconductor</v>
    <v>e8e8f5a0-93e4-11eb-a33a-a3dfba582839</v>
    <v>ON Semiconductor Corporation</v>
    <v>Onsemi</v>
    <v>Public</v>
    <v>United States</v>
    <v>US</v>
    <v>24.11.2019</v>
    <v>privacy@onsemi.com, webteam@onsemi.com</v>
    <v>31000</v>
    <v>Industry Solutions, Rotary Position Sensors, Telecom Infrastructure, Power Supplies, Signal Conditioning, Annual Sustainability Report, Aerospace And Defense, Corporate Fact Sheet, Partner Ecosystem, Heat Sinks, Power Module, Energy Storage, Ev Charging, Energy And Infrastructure, Power Semiconductor, Evaluation Boards, Imaging And Sensors</v>
    <v>Onsemi (stylized in lowercase; legally ON Semiconductor Corporation; formerly ON Semiconductor until August 5, 2021) is an American semiconductor supplier company, based in Phoenix, Arizona and ranked #483 on the 2022 Fortune 500 based on its 2021 sales. Products include power and signal management, logic, discrete, and custom devices for automotive, communications, computing, consumer, industrial, LED lighting, medical, military/aerospace and power applications. onsemi runs a network of manufacturing facilities, sales offices and design centers in North America, Europe, and the Asia Pacific regions. Based on its 2016 revenues of $3.907 billion, onsemi ranked among the worldwide top 20 semiconductor sales leaders.</v>
    <v>https://www.facebook.com/onsemi/</v>
    <v>Signal Management Products, Industrial Power Modules, Analog Semiconductor Devices, Advanced Sensors Technology, System Power Management, Automotive Semiconductors, Smart Connectivity Platforms, Integrated Circuit Development, Wireless Charging Ics, Motor Driver Semiconductors, Semiconductor Manufacturer, Power Solutions Provider, Energy Efficient Electronics, Silicon Wafer Fabrication, Electronic Component Supplier</v>
    <v>Onsemi, formerly known as ON Semiconductor Corporation, is an American semiconductor supplier company headquartered in Phoenix, Arizona. It is ranked #483 on the 2022 Fortune 500 list based on its 2021 sales and offers a range of products including power and signal management, logic, discrete, and custom devices for various industries such as automotive, communications, computing, consumer, industrial, LED lighting, medical, military/aerospace, and power applications. Onsemi operates manufacturing facilities, sales offices, and design centers in North America, Europe, and the Asia Pacific regions. With revenues of $3.907 billion in 2016, it ranked among the top 20 semiconductor sales leaders worldwide.</v>
    <v>349501, 349101, 382601, 357001, 349201</v>
    <v>Circuit Board / Electrical Component / Semi-Conductor Manufacturing, Electronic Equipment Manufacturing (No Computers / Circuit Boards), Scientific Instruments Manufacturing (Not Otherwise Classified), Electrical Products Manufacturing - Not Otherwise Classified, Personal Computer / Calculator Manufacturing</v>
    <v>https://instagram.com/on_semiconductor</v>
    <v>null</v>
    <v>2610</v>
    <v>Manufacture of electronic components and boards</v>
    <v>33.462633250000003</v>
    <v>https://www.linkedin.com/company/on-semiconductor</v>
    <v>-111.97291436747808</v>
    <v>Electronics &amp; Appliances</v>
    <v>26.11, 26.12</v>
    <v>Manufacture of electronic components, Manufacture of loaded electronic boards</v>
    <v>334413</v>
    <v>Semiconductor and Related Device Manufacturing</v>
    <v/>
    <v/>
    <v>3179, 4109</v>
    <v>67</v>
    <v>+16022446600, +18009054574</v>
    <v>85008</v>
    <v>inside.sales@onsemi.com</v>
    <v>+16022446600</v>
    <v>Arizona</v>
    <v>8329999872</v>
    <v>Products include power and signal management, logic, discrete, and custom devices for automotive, communications, computing, consumer, industrial, LED lighting, medical, military/aerospace and power applications. onsemi runs a network of manufacturing facilities, sales offices and design centers in North America, Europe, and the Asia Pacific regions.</v>
    <v>TC-SC | Semiconductors</v>
    <v>TC | Technology &amp; Communications</v>
    <v>TC.3 | Semiconductors</v>
    <v>advertising: linkedin ads, analytics: google ads conversion tracking, tag managers: tealium, segmentation: tealium audiencestream, analytics: google analytics - GA4, security: hsts, personalisation: coveo, analytics: facebook pixel - 2.9.134, javascript libraries: jquery ui - 1.12.1, advertising: taboola, javascript libraries: lodash - 1.13.1, customer data platform: tealium, analytics: crazy egg, advertising: google ads, web servers: apache http server, javascript libraries: jquery - 1.12.4, analytics: linkedin insight tag, ecommerce: cart functionality, tag managers: google tag manager, javascript libraries: core-js - 2.6.11, search engines: coveo, marketing automation: marketo - 163</v>
    <v>https://twitter.com/onsemi</v>
    <v>11.08.2024</v>
    <v>https://www.onsemi.com/</v>
    <v>onsemi.com</v>
    <v>en</v>
    <v>com</v>
    <v>1999</v>
    <v>https://www.youtube.com/user/ONSemiconductor</v>
  </rv>
  <rv s="1">
    <v>Clariant</v>
    <v>0</v>
    <v>Clariant</v>
    <v>9</v>
    <v>Hardstrasse</v>
    <v/>
    <v>null</v>
    <v>Pratteln</v>
    <v>Clariant, Clariant Masterbatches France, Clariant Group, Clariant Southern Africa</v>
    <v>a7885b66-93e4-11eb-97db-273ba5953680</v>
    <v>Clariant International Ltd., Clariant Corporation, Clariant Specialties Guatemala S.A., CLARIANT COLOMBIA S A., Clariant Philippines Corporation, Clariant Finland Oy., Clariant Ltd.</v>
    <v>Clariant</v>
    <v>Public</v>
    <v>Switzerland</v>
    <v>CH</v>
    <v>24.11.2019</v>
    <v>info@clariant.com</v>
    <v>11148</v>
    <v>Specialty Chemical, Chemical, Chemical Product, Chemicals, Personal Care, Special Chemicals, Oil And Gas, Natural Resources, Adhesives and Sealants, Chemical Intermediates, Home Care, Processing Aids, Health Care, Household, Powder Coatings, Industrial Lubricants, Building And Construction</v>
    <v>Clariant AG is a Swiss multinational speciality chemicals company, formed in 1995 as a spin-off from Sandoz. The company is focused on four business areas: care chemicals (consumer and industrial); catalysis; natural resources (oil &amp; mining, minerals); and plastics &amp; coatings. Headquartered in Muttenz, Switzerland, the public company encompasses 110 operating companies in 53 countries. Major manufacturing sites are located in Europe, North America, South America, China, and India. In 2015, sales from continuing operations were 5.8 billion CHF. European markets account for about one-third of sales, while Asia-Pacific, North America and Latin America account for about one-fifth each. Net income in 2015 was 227 million CHF, while EBITDA was 853 million CHF. The company has sales of around US$6 billion. Headquarters are officially in Muttenz, but most central functions are officed in a dedicated corporate centre in nearby Pratteln, both near Basel, Switzerland. Clariant's four business areas, are: Plastics &amp; Coatings (around 42% of sales), Care Chemicals (around 25% of sales), Natural Resources (around 21% of sales) and Catalysts (around 12% of sales).</v>
    <v>https://facebook.com/clariantinternational</v>
    <v>Paper Chemicals, Plastics and Coatings, Agrochemical Formulations, Emission Control Catalysts, Catalyst Products, Personal Care Ingredients, Additives for Plastics, Specialty Chemicals, Textile Chemicals, Leather Chemicals, Chemical Research Services, Oil and Mining Services, Industrial Cleaning Agents</v>
    <v>Clariant is a leading specialty chemical company that provides innovative and sustainable solutions for customers from various industries. The company is divided into three business units: Care Chemicals, Adsorbents &amp; Additives, and Catalysts. They offer flexible and customized solutions for chemical plastic recycling, with a focus on reducing the environmental burden of plastic waste. Clariant's Safewing portfolio provides different kinds of deicing fluids and anti-icing fluids to remove ice and snow from planes. They also offer innovative OleMax catalysts to maximize product yields, minimize ethylene production risks, and manage plant performance. Additionally, Clarient provides custom catalysts for various industries, including the cosmetics industry.</v>
    <v>287501, 282001, 504701, 281201, 284001</v>
    <v>Chemical Manufacturing (Not Flammable/Carcinogenic/Environmentally Harmful), Plastics / Synthetic Resins &amp; Fibres Manufacturing (Raw Materials), Wholesale - Chemicals (Not Otherwise Classified), Gases - Incombustible Industrial (Argon / Helium / CO2), Soap / Detergent Manufacturing</v>
    <v>https://www.instagram.com/clariant_international/</v>
    <v>null</v>
    <v>2011, 2029, 2100</v>
    <v>Manufacture of basic chemicals, Manufacture of other chemical products n.e.c., Manufacture of pharmaceuticals, medicinal chemical and botanical products</v>
    <v>47.5250986</v>
    <v>https://www.linkedin.com/company/clariant</v>
    <v>7.6889729999999998</v>
    <v>Raw Materials</v>
    <v>20.53, 20.52, 20.59, 20.51, 20.14, 20.11, 20.12, 20.13, 21.2, 21.1</v>
    <v>Manufacture of essential oils, Manufacture of glues, Manufacture of other chemical products n.e.c., Manufacture of explosives, Manufacture of other organic basic chemicals, Manufacture of industrial gases, Manufacture of dyes and pigments, Manufacture of other inorganic basic chemicals, Manufacture of pharmaceutical preparations, Manufacture of basic pharmaceutical products</v>
    <v>325199</v>
    <v>All Other Basic Organic Chemical Manufacturing</v>
    <v>325998</v>
    <v>All Other Miscellaneous Chemical Product and Preparation Manufacturing</v>
    <v>4558</v>
    <v>150</v>
    <v>+17023332290, +27119295800, +41562100120, +18328030034, +41614695111, +358984554200, +48422790800, +15176299101, +27145942952, +41614696512, +33472319111, +50223845700, +576012829817, +17048222100, +14805179999</v>
    <v>4133</v>
    <v>info@clariant.com</v>
    <v>+33472319111</v>
    <v>Basel-Landschaft</v>
    <v>5622298112</v>
    <v>Clariant AG is a Swiss multinational speciality chemicals company, formed in 1995 as a spin-off from Sandoz.</v>
    <v>RT-CH | Chemicals</v>
    <v>RT | Resource Transformation</v>
    <v>RT.2 | Chemicals</v>
    <v>web servers: iis - 10.0, analytics: hotjar, cms: sitecore, ssl/tls certificate authorities: digicert, web frameworks: microsoft asp.net, security: hsts, analytics: siteimprove, miscellaneous: open graph, cookie compliance: onetrust, operating systems: windows server, analytics: linkedin insight tag, javascript libraries: jquery - 3.6.0, tag managers: google tag manager, analytics: google analytics</v>
    <v>https://twitter.com/clariant</v>
    <v>11.08.2024</v>
    <v>http://clariant.com/</v>
    <v>clariant.com</v>
    <v>en</v>
    <v>com</v>
    <v>1995</v>
    <v>https://www.youtube.com/user/clariantcom</v>
  </rv>
  <rv s="1">
    <v>Stora Enso</v>
    <v>0</v>
    <v>Stora Enso</v>
    <v>9</v>
    <v>Kanavaranta</v>
    <v/>
    <v>null</v>
    <v>Helsinki</v>
    <v>Stora Enso, Stora Enso Finland, Living Room by Stora Enso</v>
    <v>6db2c0f0-93e4-11eb-90d2-e3355a7e800b</v>
    <v>Stora Enso Oyj.</v>
    <v>Stora Enso</v>
    <v>Public</v>
    <v>Finland</v>
    <v>FI</v>
    <v>23.11.2019</v>
    <v>data.privacy@storaenso.com, general.enquiries@storaenso.com, reception.salmisaari@storaenso.com</v>
    <v>22094</v>
    <v>Renew Materials, Forest Products, Paper Recycling, Packaging &amp; Containers, Wooden Construction And Paper, Paper &amp; Packaging</v>
    <v>Stora Enso Oyj (from Stora and Enso ) is a manufacturer of pulp, paper and other forest products, headquartered in Helsinki, Finland. The majority of sales takes place in Europe, but there are also significant operations in Asia and South America. Stora Enso was formed in 1998, when the Swedish mining and forestry products company Stora AB merged with the Finnish forestry products company Enso Oyj. In 2021, the average number of employees was over 23,000. In 2015, Stora Enso was ranked seventh in the world by sales and fourth by earnings, among forest, paper and packaging industry companies. For the first two quarters of 2018, the company was ranked second by net earnings among European forest and paper industry companies. The corporate history can be traced back to the oldest known preserved share certificate in the world, issued in 1288. Based on this, some observers consider Stora Enso to be the oldest limited liability company in the world.</v>
    <v>https://www.facebook.com/storaenso/</v>
    <v>Renewable Packaging, Wood Supply Management, Sawmill Operations, Recyclable Materials, Forest Products Supplier, Forestry Management Services, Consumer Board Products, Biomass Energy Production, Pulp Production, Paperboard Manufacturing, Wood Construction Solutions, Printing Papers, Packaging Solutions, Biomaterials Development, Sustainable Paper</v>
    <v>Stora Enso Oyj is a company based in Kitee, Finland, operating in the fields of logging contracting and packaging supply.</v>
    <v>263101, 263301, 514001, 235201, 203001</v>
    <v>Paper Products Manufacturing (Bags, boxes, etc), Stationery Manufacturing, Wholesale - Paper / Paper Products, Burlap / Canvas / Awnings / Tents / Sails Manufacturing, Canning and Preserving (Meat / Fish / Fruit / Vegetables)</v>
    <v>https://www.instagram.com/storaensoworld/</v>
    <v>null</v>
    <v>1701, 1702, 1709</v>
    <v>Manufacture of pulp, paper and paperboard, Manufacture of corrugated paper and paperboard and of containers of paper and paperboard, Manufacture of other articles of paper and paperboard</v>
    <v>60.167907649999997</v>
    <v>https://www.linkedin.com/company/stora-enso</v>
    <v>24.958365629119548</v>
    <v>Raw Materials</v>
    <v>17.21, 17.22, 17.29, 17.23, 17.24, 17.11, 17.12</v>
    <v>Manufacture of corrugated paper and paperboard and of containers of paper and paperboard, Manufacture of household and sanitary goods and of toilet requisites, Manufacture of other articles of paper and paperboard, Manufacture of paper stationery, Manufacture of wallpaper, Manufacture of pulp, Manufacture of paper and paperboard</v>
    <v>322130</v>
    <v>Paperboard Mills</v>
    <v>326112</v>
    <v>Plastics Packaging Film and Sheet (including Laminated) Manufacturing</v>
    <v>4239</v>
    <v>69</v>
    <v>+3582046111, +358405956214, +3582046131, +46702107691, +46104600000, +358204621037</v>
    <v>00160</v>
    <v>kaarlo.hoysniemi@storaenso.com</v>
    <v>+3582046111</v>
    <v>Uusimaa</v>
    <v>10902642688</v>
    <v>Stora Enso Oyj (from Stora and Enso ) is a manufacturer of pulp, paper and other forest products, headquartered in Helsinki, Finland.</v>
    <v>RT-CP | Containers &amp; Packaging</v>
    <v>RT | Resource Transformation</v>
    <v>RT.1 | Industrials</v>
    <v>performance: azure monitor, web servers: iis - 10.0, paas: azure, cms: sitecore, miscellaneous: webpack, security: recaptcha, advertising: appnexus, javascript libraries: lazysizes, web frameworks: microsoft asp.net, security: hsts, miscellaneous: module federation, miscellaneous: open graph, cookie compliance: onetrust, operating systems: windows server, analytics: linkedin insight tag, analytics: azure monitor, tag managers: google tag manager, rum: pingdom rum, performance: lazysizes</v>
    <v>https://twitter.com/storaenso</v>
    <v>11.08.2024</v>
    <v>https://www.storaenso.com/</v>
    <v>storaenso.com</v>
    <v>en</v>
    <v>com</v>
    <v>1998</v>
    <v>https://www.youtube.com/storaenso</v>
  </rv>
  <rv s="1">
    <v>Diageo</v>
    <v>0</v>
    <v>Diageo</v>
    <v>9</v>
    <v>Lakeside Drive</v>
    <v/>
    <v>null</v>
    <v>London</v>
    <v>Diageo, Diageo North America, Diageo Nz, Diageo Business Services India</v>
    <v>3da66146-93e5-11eb-8859-29e7c34dee35</v>
    <v>Diageo plc., Diageo Ireland Unlimited Company, Diageo Americas Supply Inc., Diageo Suisse Sa., Diageo Balkans Ltd.</v>
    <v>Diageo</v>
    <v>Public</v>
    <v>United Kingdom</v>
    <v>GB</v>
    <v>23.11.2019</v>
    <v>archive.menstrie@diageo.com, press@diageo.com, accessibility@diageo.com, investor.relations@diageo.com</v>
    <v>27000</v>
    <v>Johnnie Walker, Premium Spirits, Liqueur, Alcoholic Beverages, Scotch Whiskies</v>
    <v>Diageo plc is a multinational alcoholic beverage company, with its headquarters in London, England. It operates from 132 sites around the world. It was the world's largest distiller before being overtaken by Kweichow Moutai of China in 2017. It is a major distributor of Scotch whisky and other spirits. Its leading brands include Johnnie Walker, Guinness, Smirnoff, Baileys liqueur, Captain Morgan rum and Tanqueray and Gordon's gin.</v>
    <v>https://www.facebook.com/diageograduates/</v>
    <v>Beverage Marketing Services, Alcoholic Beverages Producer, Alcohol Supply Chain, Beverage Brand Owner, Beverage Distribution, International Markets Expansion, Scotch Whisky Specialist, Craft Beer Production, Beverage Industry Player, Global Liquor Supplier, Spirits and Wine, Premium Liquor Portfolio, Distilled Spirits Production</v>
    <v>Diageo is an England-based holding company that owns and operates a global portfolio of 200 brands of alcoholic and non-alcoholic beverages.</v>
    <v>207001, 208101, 513001, 428101, 204201</v>
    <v>Distillers (Liquor / Alcohol), Breweries / Wineries / Vinegar Distillers, Wholesale - Liquor / Beer / Wine, Warehousing - Liquor / Distilled Spirits, Grain Products Manufacturing / Processing (incl Flour / Cereal)</v>
    <v>https://www.instagram.com/diageo/</v>
    <v>null</v>
    <v>1101, 2011</v>
    <v>Distilling, rectifying and blending of spirits, Manufacture of basic chemicals</v>
    <v>0</v>
    <v>https://www.linkedin.com/company/diageo</v>
    <v>0</v>
    <v>Food &amp; Beverages</v>
    <v>20.14, 20.11, 20.12, 20.13, 11.01</v>
    <v>Manufacture of other organic basic chemicals, Manufacture of industrial gases, Manufacture of dyes and pigments, Manufacture of other inorganic basic chemicals, Distilling, rectifying and blending of spirits</v>
    <v>312140</v>
    <v>Distilleries</v>
    <v>312111</v>
    <v>Soft Drink Manufacturing</v>
    <v>2130, 2131</v>
    <v>104</v>
    <v>+60320538688, +919820210441, +40214073954, +448457515101, +525591386600, +56223556600, +254208664526, +13122793400, +15024482860, +6495203920, +12026219115, +442079479100, +918046236000, +41216313080</v>
    <v>NW10 7FZ</v>
    <v>annual.reports@diageo.com</v>
    <v>+442079479100</v>
    <v>England</v>
    <v>27157587968</v>
    <v>Diageo plc is a multinational alcoholic beverage company, with its headquarters in London, England.</v>
    <v>FB-AB | Alcoholic Beverages</v>
    <v>FB | Food &amp; Beverage</v>
    <v>FB.2 | Beverages</v>
    <v>static site generator: next.js, miscellaneous: webpack, paas: amazon web services, javascript frameworks: react, miscellaneous: pwa, security: hsts, reverse proxies: nginx, miscellaneous: module federation, miscellaneous: open graph, font scripts: font awesome, programming languages: node.js, web servers: next.js, tag managers: google tag manager, web frameworks: next.js, javascript libraries: jquery, javascript frameworks: next.js, web servers: nginx, cdn: amazon cloudfront</v>
    <v>https://twitter.com/diageo_news</v>
    <v>11.08.2024</v>
    <v>https://www.diageo.com/</v>
    <v>diageo.com</v>
    <v>en</v>
    <v>com</v>
    <v>1997</v>
    <v>https://www.youtube.com/user/Diageo</v>
  </rv>
  <rv s="1">
    <v>Mphasis</v>
    <v>0</v>
    <v>Mphasis</v>
    <v>9</v>
    <v/>
    <v/>
    <v>null</v>
    <v>Bengaluru</v>
    <v>Mphasis, Mphasis Digital, Mphasis Careers</v>
    <v>f431e7f0-93e4-11eb-b4a6-27899be4e45d</v>
    <v>Mphasis Limited., Mphasis Pvt Ltd., Mphasis Australia Pty. Limited, Mphasis Pte. Ltd., Mphasis UK Limited, Mphasis Corporation, Mphasis Deutschland GmbH, Mphasis Europe BV.</v>
    <v>Mphasis</v>
    <v>Public</v>
    <v>India</v>
    <v>IN</v>
    <v>24.11.2019</v>
    <v>gdpr.cro@mphasis.com, privacy@mphasis.com</v>
    <v>29473</v>
    <v>Governance Risk And Compliance, Cloud Computing Solutions, Business Process Service, Application Services, Financial Services, IT Operations, Cloud Services, Digital Services, Experience Design, Business Process Outsourcing Services</v>
    <v>Mphasis Limited is an Indian multinational information technology services and consulting company based in Bangalore. The company provides infrastructure technology and applications outsourcing services, as well as architecture guidance, application development and integration, and application management services. It serves financial services, telecom, logistics, and technology industries. Mphasis was ranked #7 in India IT companies and overall #189 by Fortune India 500 in 2019. In April 2016, Hewlett Packard Enterprise sold the majority of its stake in Mphasis to Blackstone Group LP for around US$1 billion.</v>
    <v>https://www.facebook.com/MphasisOfficial/</v>
    <v>Financial Services Technology, Healthcare IT Solutions, Cloud Infrastructure Services, Cognitive Technologies, Data Analytics Services, Application Outsourcing, Digital Transformation, Enterprise Solutions, Cybersecurity Services, Business Process Outsourcing, IT Consulting Services, Application Development, Robotic Process Automation, Insurance Technology Solutions, Blockchain Services</v>
    <v>Mphasis is a global enterprise software and technology solutions company that specializes in delivering scalable and sustainable software and solutions through next-generation design, architecture, and engineering services. The company's Front2Back TM Transformation approach uses cloud and cognitive technologies to provide hyper-personalized digital experiences to clients and their end customers. Mphasis' Service Transformation approach helps businesses shrink the core through the application of digital technologies across legacy environments within an enterprise, enabling them to stay ahead in a changing world. The firm's core reference architectures and tools, speed and innovation with domain expertise and specialization, combined with an integrated sustainability and purpose-led approach across its operations and solutions, are key to building strong relationships with marquee clients. Memphasis has acquired several companies, including eBECS, Blink UX, Datalytyx, and Stelligent Systems LLC, among others.</v>
    <v>641411, 740810, 740808, 641406, 641401</v>
    <v>Information Technology Consultants, Software Implementation Integration, Cloud Computing, Strategic Consultants, Management Consultants</v>
    <v>https://www.instagram.com/mphasiscareers/</v>
    <v>null</v>
    <v>6201</v>
    <v>Computer programming activities</v>
    <v>0</v>
    <v>https://in.linkedin.com/company/mphasis</v>
    <v>0</v>
    <v>IT&amp;C Services</v>
    <v>62.01</v>
    <v>Computer programming activities</v>
    <v>541511</v>
    <v>Custom Computer Programming Services</v>
    <v>541512</v>
    <v>Computer Systems Design Services</v>
    <v>8810</v>
    <v>30</v>
    <v>+9118001030767, +918039867000, +19012029312, +918040044444, +492603506301, +918030645200, +918242419800, +918040049999, +914466370000, +918242413000, +13477034375, +16026043100, +12126862422, +914466376103, +12126866655, +912248880000, +492603504151, +16026043115</v>
    <v>null</v>
    <v>accomodationrequest@mphasis.com</v>
    <v>+9118001030767</v>
    <v>Karnataka</v>
    <v>1174863104</v>
    <v>Mphasis Limited is an Indian multinational information technology services and consulting company based in Bangalore.</v>
    <v>TC-SI | Software &amp; IT Services</v>
    <v>TC | Technology &amp; Communications</v>
    <v>TC.1 | Technology</v>
    <v>cookie compliance: cookie script, analytics: adobe analytics, widgets: twitter, cms: adobe experience manager, ui frameworks: bootstrap - 3.3.7, customer data platform: adobe experience platform identity service, ssl/tls certificate authorities: digicert, tag managers: adobe experience platform launch, paas: amazon web services, analytics: google analytics - GA4, security: hsts, a/b testing: adobe target - 2.7.0, retargeting: adobe audience manager, cms: adobe experience cloud, saas: adobe target - 2.7.0, miscellaneous: open graph, segmentation: adobe audience manager, tag managers: adobe dynamic tag management, marketing automation: marketo, seo tool: facebook friendly, personalisation: adobe target - 2.7.0, javascript libraries: jquery migrate - 3.0.0, document management systems: adobe audience manager, analytics: linkedin insight tag, a/b testing: omniture adobe test and target, javascript libraries: jquery - 3.2.1, saas: adobe experience platform identity service, tag managers: google tag manager, retargeting: google remarketing tag, web mail: marketo mail, analytics: adobe audience manager, seo tool: twitter friendly, advertising: twitter ads, cdn: amazon cloudfront, marketing automation: marketo - 163, analytics: google analytics, programming languages: java</v>
    <v>https://twitter.com/Mphasis</v>
    <v>11.08.2024</v>
    <v>https://www.mphasis.com/home.html</v>
    <v>mphasis.com</v>
    <v>en</v>
    <v>com</v>
    <v>1998</v>
    <v>https://www.youtube.com/@MphasisOfficial</v>
  </rv>
  <rv s="1">
    <v>PayPal DE</v>
    <v>0</v>
    <v>PayPal DE</v>
    <v>9</v>
    <v>North 1st Street</v>
    <v/>
    <v>null</v>
    <v>San Jose</v>
    <v>PayPal DE, PayPal</v>
    <v>fa18fbe2-93e4-11eb-8ad6-7326edce8d21</v>
    <v>PayPal Europe S.à r.l. et Cie S.C.A., PayPal Holdings Inc</v>
    <v>PayPal DE</v>
    <v>Public</v>
    <v>United States</v>
    <v>US</v>
    <v>24.11.2019</v>
    <v/>
    <v>29900</v>
    <v>Receive Money, Payment Solutions, Money Transfer, Financial Services, Financial Technology, Auction Site, Payment Systems</v>
    <v>PayPal Holdings, Inc. is an American multinational financial technology company operating an online payments system in the majority of countries that support online money transfers, and serves as an electronic alternative to traditional paper methods such as checks and money orders. The company operates as a payment processor for online vendors, auction sites and many other commercial users, for which it charges a fee. Established in 1998 as Confinity, PayPal went public through an IPO in 2002. It became a wholly owned subsidiary of eBay later that year, valued at $1.5 billion. In 2015 eBay spun off PayPal to its shareholders, and PayPal became an independent company again. The company was ranked 143rd on the 2022 Fortune 500 of the largest United States corporations by revenue.</v>
    <v>https://facebook.com/paypal</v>
    <v>Payment Gateway Services, Peer-to-peer Transfers, Business Financing Solutions, Fraud Prevention Tools, Digital Wallet Services, Merchant Services Platform, Donation Processing, Credit Card Processing, Financial Technology Services, Risk Management Services, Online Payment Processing, International Money Transfers, Cryptocurrency Services, Mobile Payment Solutions</v>
    <v>PayPal Developer is a company that provides payment solutions for businesses. They offer an all-in-one checkout solution called Fastlane by PayPal, which allows verified customers to check out with just an email address and their preferred payment, without the need for a PayPal or store account. They also provide APIs for integrating front-end and back-end code, configuring payment buttons and card fields, and configuring multiple payment methods in one platform with PayPal Complete Payments. Additionally, they offer a JavaScript SDK for configuring payments buttons and cards, as well as tools to create subscriptions, send online invoices, accept donations, and send payouts to contract workers, claimants, freelancers, and sellers worldwide.</v>
    <v>399101, 641403, 641401, 641411, 623001</v>
    <v>Building Owner - Multiple Occupancy - Mixed-Use Commercial, Operations Consultants, Management Consultants, Information Technology Consultants, Commodity Brokers / Dealers</v>
    <v>https://instagram.com/paypalde</v>
    <v>null</v>
    <v>6619</v>
    <v>Other activities auxiliary to financial service activities</v>
    <v>37.376871350000002</v>
    <v>https://linkedin.com/company/paypal</v>
    <v>-121.92280614086596</v>
    <v>Finance &amp; Insurance</v>
    <v>66.19</v>
    <v>Other activities auxiliary to financial services, except insurance and pension funding</v>
    <v>522320</v>
    <v>Financial Transactions Processing, Reserve, and Clearinghouse Activities</v>
    <v/>
    <v/>
    <v>8810</v>
    <v>2</v>
    <v>+33173431617, +352945189832, +18557871009, +33173431695, +14089671000, +18554561330, +4969945189832</v>
    <v>95131</v>
    <v>null</v>
    <v>+33173431617</v>
    <v>California</v>
    <v>27520000000</v>
    <v>PayPal Holdings, Inc. is an American multinational financial technology company operating an online payments system in the majority of countries that support online money transfers, and serves as an electronic alternative to traditional paper methods such as checks and money orders.</v>
    <v>FN-CF | Consumer Finance</v>
    <v>FN | Financials</v>
    <v>FN.2 | Corporate &amp; Retail Banking</v>
    <v>payment processors: paypal, ssl/tls certificate authorities: digicert, javascript frameworks: emotion, javascript frameworks: react, miscellaneous: lottiefiles, security: datadome, security: hsts, development: emotion, miscellaneous: open graph, caching: varnish, javascript libraries: preact</v>
    <v>https://twitter.com/paypal</v>
    <v>11.08.2024</v>
    <v>https://www.paypal.com/de/home</v>
    <v>paypal.com</v>
    <v>fr</v>
    <v>com</v>
    <v>1998</v>
    <v>null</v>
  </rv>
  <rv s="1">
    <v>Thales Group</v>
    <v>0</v>
    <v>Thales Group</v>
    <v>9</v>
    <v>Place Des Corolles</v>
    <v/>
    <v>null</v>
    <v>Courbevoie</v>
    <v>Thales Group, Thales, Thales Transportation, Thales Canada</v>
    <v>c362c9f3-93e4-11eb-aa66-9b8d95e2171b</v>
    <v>Thales S.A, THALES ELECTRON TUBES CO. LTD.</v>
    <v>Thales Group</v>
    <v>Public</v>
    <v>France</v>
    <v>FR</v>
    <v>24.11.2019</v>
    <v>mediaenquiries@thalesgroup.com.au</v>
    <v>80000</v>
    <v>Cyber Security, Defence &amp; Security, Telecommunications Services, Artificial Intelligence, Defense Electronics, Aerospace And Defense, Aerospace, Automation &amp; Security, Information Security, Security Operations, Data And Security, Business Services</v>
    <v>Thales Group is a French multinational company that designs, develops and manufactures electrical systems as well as devices and equipment for the aerospace, defence, transportation and security sectors. The company is headquartered in Paris' business district, La Défense, and its stock is listed on the Euronext Paris. Having been known as Thomson-CSF since its foundation in 1968, the company was rebranded Thales (named after the Greek philosopher Thales and pronounced, reflecting its pronunciation in French) in December 2000. A communication audit, launched in spring that year, highlighted Thomson-CSF's image deficit, particularly among the young French graduates it was seeking to recruit. The wish to liven up its image as well as the expansion of its business worldwide were cited among the reasons for the change. Thales is partially owned by the French State and operates in more than 56 countries. It had 80,000 employees and generated €18.4 billion in revenues in 2019. As of 2017, it is also the 8th largest defence contractor in the world with 55% of its total sales being military sales.</v>
    <v>https://www.facebook.com/thalesgroup/</v>
    <v>Rail Signaling Solutions, Spacecraft Components, Unmanned Aerial Systems, Transportation Systems, Military Simulation Training, Defense Electronics, Ground-based Radar Systems, Naval Defense Equipment, Cybersecurity Services, Electronic Warfare Systems, Air Traffic Management, Data Protection Products, Aerospace Systems</v>
    <v>Thales Group is a French multinational company that specializes in designing, developing, and manufacturing electrical systems, devices, and equipment for various sectors including aerospace, defense, transportation, and security. Originally known as Thomson-CSF since its establishment in 1968, the company rebranded as Thales in December 2000 after a communication audit highlighted a perceived image deficit among young French graduates. Thales operates in over 56 countries and is partially owned by the French State. With a workforce of 80,000 employees and generating revenue of €18.4 billion in 2019, it is the 8th largest defence contractor globally, with 55% of its sales coming from military sales.</v>
    <v>349101, 382001, 510401, 458001, 349501</v>
    <v>Electronic Equipment Manufacturing (No Computers / Circuit Boards), Precision Equipment Manufacturing - Not Otherwise Classified, Wholesale - Aircraft Supplies, Aircraft Maintenance / Repair / Storage (incl Hangars), Circuit Board / Electrical Component / Semi-Conductor Manufacturing</v>
    <v>https://www.instagram.com/thalesgroup/</v>
    <v>null</v>
    <v/>
    <v/>
    <v>48.8914446</v>
    <v>https://www.linkedin.com/company/thales</v>
    <v>2.2456739031338304</v>
    <v>Other Capital Goods</v>
    <v/>
    <v/>
    <v>undefined</v>
    <v>undefined</v>
    <v/>
    <v/>
    <v/>
    <v>214</v>
    <v>+3226270310, +861061464600, +551133031200, +861061955800, +862862803373, +862136160001, +390871562444, +442033006000, +912261675900, +33157778000, +861065875000, +390641511, +33492927406, +14167423900, +33625157293, +441189434500, +34914532400, +3905530631</v>
    <v>92400</v>
    <v>mediaenquiries@thalesgroup.com.au</v>
    <v>+442033006000</v>
    <v>Ile-de-France</v>
    <v>17366566912</v>
    <v>Thales Group is a French multinational company that designs, develops and manufactures electrical systems as well as devices and equipment for the aerospace, defence, transportation and security sectors.</v>
    <v>TC-SI | Software &amp; IT Services</v>
    <v>TC | Technology &amp; Communications</v>
    <v>TC.1 | Technology</v>
    <v>javascript libraries: lodash, javascript libraries: core-js, load balancers: amazon alb, analytics: facebook custom audiences, miscellaneous: rss, ui frameworks: bootstrap, miscellaneous: popper, documentation tools: demandbase, advertising: demandbase, paas: cloud platform, paas: amazon web services, javascript frameworks: react, cdn: cdnjs, tag managers: ensighten tag management, cache tools: varnish, web frameworks: bootstrap - 15130, video players: youtube, javascript libraries: modernizr, reverse proxy: nginx, live chat: drift, web servers: amazon ec2, widgets: facebook, retargeting: facebook custom audiences, databases: percona, cookie compliance: onetrust, ui frameworks: bootstrap - 15130, javascript libraries: jquery ui, paas: demandbase, web servers: apache, seo tool: facebook friendly, paas: acquia cloud, cms: drupal, web servers: acquia cloud, analytics: umami, analytics: linkedin insight tag, javascript frameworks: gsap, analytics: piwik pro core, cms: drupal - 9, tag managers: google tag manager, javascript libraries: jquery, retargeting: facebook, paas: acquia cloud platform, tag managers: ensighten, javascript libraries: underscore.js, web servers: nginx, cdn: cloudflare, programming languages: php, javascript frameworks: backbone.js, javascript frameworks: jquery, analytics: google analytics</v>
    <v>https://twitter.com/thalesgroup</v>
    <v>11.08.2024</v>
    <v>https://www.thalesgroup.com/en</v>
    <v>thalesgroup.com</v>
    <v>en</v>
    <v>com</v>
    <v>2000</v>
    <v>https://www.youtube.com/user/thethalesgroup</v>
  </rv>
  <rv s="1">
    <v>BlackRock</v>
    <v>0</v>
    <v>BlackRock</v>
    <v>9</v>
    <v>3rd Avenue</v>
    <v/>
    <v>null</v>
    <v>New York</v>
    <v>BlackRock, BlackRock Gruppe, BlackRock Global Funds, Blackrock Tools</v>
    <v>9aeb23a0-93e4-11eb-a746-fdabd18be9c6</v>
    <v>BlackRock Inc., BlackRock Investment Institute, BlackRock Investment Management UK Limited, BlackRock Investment Management Korea Limited, BlackRock Asset Management North Asia Limited, BlackRock Index Services LLC., BlackRock Netherlands B.V.</v>
    <v>BlackRock</v>
    <v>Public</v>
    <v>United States</v>
    <v>US</v>
    <v>24.11.2019</v>
    <v>apaccampusrecruiting@blackrock.com, contact.us@blackrock.com, clientservice.asiapac@blackrock.com, france@blackrock.com, alumni@blackrock.com</v>
    <v>19800</v>
    <v>Global Investment Management, SEC Filings, Corporate Sustainability, Investment Advisory Services, Risk Management, Investment Stewardship, Investment Managers, Environmental Sustainability</v>
    <v>BlackRock, Inc. is an American multi-national investment company based in New York City. Founded in 1988, initially as a risk management and fixed income institutional asset manager, BlackRock is the world's largest asset manager, with US$10 trillion in assets under management as of January 2022. BlackRock operates globally with 70 offices in 30 countries, and clients in 100 countries. BlackRock has sought to position itself as an industry leader in environmental, social and corporate governance (ESG). The company has faced criticism for worsening climate change, its close ties with the Federal Reserve System during the COVID-19 pandemic, anticompetitive behavior, and its unprecedented investments in China.</v>
    <v>https://www.facebook.com/blackrock/</v>
    <v>Equity Investment, Sustainable Investing, Exchange-traded Funds, Fixed Income Strategies, Alternative Investment, Investment Management Services, Asset Management, Risk Management Solutions, Mutual Funds Management, Investment Research, Global Investments, Financial Advisory Services, Portfolio Management, Technology Services, Retirement Planning Services</v>
    <v>BlackRock, Inc. is an American multinational investment company headquartered in New York City. Established in 1988, it started as a risk management and fixed income institutional asset manager and has since grown to become the world's largest asset manager, with US$10 trillion in assets under management as of January 2022. With 70 offices in 30 countries and clients in 100 countries, BlackRock operates globally and is recognized as one of the Big Three index fund managers in America, alongside Vanguard and State Street. The company is known for its focus on environmental, social, and corporate governance (ESG) and has faced criticism for its actions during the Covid-19 pandemic, including its close ties with the Federal Reserve System and investments in China.</v>
    <v>615001, 641501, 641406, 623001, 602201</v>
    <v>Investment Institutions, Financial Planners / Advisors, Strategic Consultants, Commodity Brokers / Dealers, Trust Companies (Not Accepting Deposits)</v>
    <v>https://www.instagram.com/blackrock/</v>
    <v>null</v>
    <v>6430</v>
    <v>Trusts, funds and similar financial entities</v>
    <v>40.755496978759766</v>
    <v>https://de.linkedin.com/company/blackrock</v>
    <v>-73.970550537109375</v>
    <v>Finance &amp; Insurance</v>
    <v>64.3</v>
    <v>Trusts, funds and similar financial entities</v>
    <v>525910</v>
    <v>Open-End Investment Funds</v>
    <v/>
    <v/>
    <v>8810</v>
    <v>66</v>
    <v>+12128105800, +31205495200, +18553710019, +18884920013, +442077433000</v>
    <v>10022</v>
    <v>contact.us@blackrock.com</v>
    <v>+31205495200</v>
    <v>New York</v>
    <v>17870000128</v>
    <v>BlackRock, Inc. is an American multi-national investment company based in New York City.</v>
    <v>FN-AC | Asset Management &amp; Custody Activities</v>
    <v>FN | Financials</v>
    <v>FN.1 | Capital Markets</v>
    <v>video players: videojs, ssl/tls certificate authorities: digicert, javascript libraries: lazysizes, tag managers: tealium, cdn: akamai, security: hsts, video players: youtube, video players: flowplayer, miscellaneous: open graph, reverse proxies: envoy, customer data platform: tealium, cookie compliance: onetrust, javascript libraries: jquery ui, javascript libraries: jquery, security: akamai bot manager, performance: lazysizes</v>
    <v>https://twitter.com/BlackRock</v>
    <v>11.08.2024</v>
    <v>https://www.blackrock.com/</v>
    <v>blackrock.com</v>
    <v>de</v>
    <v>com</v>
    <v>1999</v>
    <v>https://www.youtube.com/blackrock</v>
  </rv>
  <rv s="1">
    <v>GSK</v>
    <v>0</v>
    <v>GSK</v>
    <v>9</v>
    <v>Great West Road</v>
    <v/>
    <v>null</v>
    <v>Brentford</v>
    <v>GSK, GlaxoSmithKline, GSK careers</v>
    <v>b21c7c95-93e4-11eb-919a-b3f9a5ad205c</v>
    <v>GSK plc.</v>
    <v>GSK</v>
    <v>Public</v>
    <v>United Kingdom</v>
    <v>GB</v>
    <v>24.11.2019</v>
    <v>india.pharmacovigilance@gsk.com, jp.adr-jdma@gsk.com, arzneimittelsicherheit@gsk.com, ireland.drugsurveillance@gsk.com</v>
    <v>70000</v>
    <v>Prescription Medication, Improve Health, Patient Safety, Compassionate Use, Therapeutic Area, Health Challenges, Inflammatory Conditions, Health And Wellbeing, Healthcare Companies, Health Care, Infectious Diseases, Vaccines &amp; Medications, Vaccine Development, Specialty Medicine</v>
    <v>GSK plc, formerly GlaxoSmithKline plc, is a British multinational pharmaceutical and biotechnology company with global headquarters in London, England. Established in 2000 by a merger of Glaxo Wellcome and SmithKline Beecham. GSK is the tenth largest pharmaceutical company and #294 on the 2022 Fortune Global 500, ranked behind other pharmaceutical companies China Resources, Sinopharm, Johnson &amp; Johnson, Pfizer, Roche, AbbVie, Novartis, Bayer, and Merck. The company has a primary listing on the London Stock Exchange and is a constituent of the FTSE 100 Index. , it had a market capitalisation of £70 billion, the eighth largest on the London Stock Exchange. It has a secondary listing on the New York Stock Exchange.</v>
    <v>https://facebook.com/gskcareers</v>
    <v>Consumer Healthcare, Cold and Flu Remedies, Vaccines Development, Prescription Medicines, Infectious Disease Treatments, Skin Health Solutions, Biopharmaceutical Research, Smoking Cessation Aids, Oral Health Products, Analgesics Manufacturing, Respiratory Health Products, Pharmaceutical Products, Over-the-counter Medications, Nutritional Products</v>
    <v>GSK is a global biopharmaceutical company that focuses on four therapeutic areas: infectious diseases, HIV, respiratory/immunology, oncology, and respiratory and inflammatory conditions. The company aims to positively impact the health of 2.5 billion people by the end of the decade by developing innovative products that unite science, technology, and talent. GSK has been leading research for 50 years and is committed to protecting natural resources to ensure the delivery of high-quality products to patients and consumers. The procurement department works closely with suppliers to develop products and ensure compliance with quality, health and safety, and environmental standards. The Anti-Bribery and Corruption (Abac) program is part of GSK's response to the threat and risk of bribery and corruption.</v>
    <v>808201, 382701, 519201, 287501, 591201</v>
    <v>Medical Laboratories (Research), Surgical / Dental / Hospital Supplies (Expendable), Wholesale - Surgical / Dental / Hospital / Drafting / Engineering / Scientific Supplies, Chemical Manufacturing (Not Flammable/Carcinogenic/Environmentally Harmful), Retail - Drug Stores</v>
    <v>https://www.instagram.com/gsk/</v>
    <v>null</v>
    <v>7210</v>
    <v>Research and experimental development on natural sciences and engineering</v>
    <v>51.488215699999998</v>
    <v>https://www.linkedin.com/company/glaxosmithkline</v>
    <v>-0.31686049999999999</v>
    <v>Pharmaceuticals &amp; Cosmetics</v>
    <v>72.19, 72.11</v>
    <v>Other research and experimental development on natural sciences and engineering, Research and experimental development on biotechnology</v>
    <v>541714</v>
    <v>Research and Development in Biotechnology (except Nanobiotechnology)</v>
    <v/>
    <v/>
    <v/>
    <v>139</v>
    <v>+302106882100, +50425401638, +351214129500, +9611449646, +5078336768, +355692044295, +31332081100, +50567795256, +61394137200, +37180205045, +35542232855, +82809014100, +33139178444, +18003877374, +35780070017, +59322994700, +38733774300, +35680065004, +41318622111, +77273131207, +38277272735, +18766302074, +35810303030, +622125532350, +442080475000, +44800221441, +20226185150, +48225769000, +40800672524, +63288920761, +27103001000, +50223761930, +35980018205, +74957778900, +59824198333, +541147258900, +3210855200, +4722702000, +21321989630, +588008987987, +18888255249, +390457748005, +50321367801, +385800787089</v>
    <v>TW8 9GS</v>
    <v>oax40892@gsk.com</v>
    <v>+21321989630</v>
    <v>England</v>
    <v>35476172800</v>
    <v>GSK plc, formerly GlaxoSmithKline plc, is a British multinational pharmaceutical and biotechnology company with global headquarters in London, England.</v>
    <v>HC-BP | Biotechnology &amp; Pharmaceuticals</v>
    <v>HC | Health Care</v>
    <v>HC.1 | Biotechnology &amp; Pharmaceuticals</v>
    <v>cms: umbraco, cms: adobe experience manager, javascript libraries: moment.js - 2.29.4, javascript frameworks: gsap - 1.20.2, javascript libraries: swiper, web frameworks: microsoft asp.net, rum: new relic, tag managers: tealium, javascript libraries: datatables - 1.10.18, web frameworks: bootstrap - 0-0-1, advertising networks: tealium, javascript libraries: jquery - 3.5.1, miscellaneous: open graph, customer data platform: tealium, seo tool: facebook friendly, javascript libraries: scrollmagic - 2.0.7, javascript libraries: jquery, ui frameworks: bootstrap - 0-0-1, cdn: google cloud, seo tool: twitter friendly, javascript frameworks: handlebars - 4.7.7, javascript frameworks: jquery, programming languages: java</v>
    <v>https://twitter.com/GSK</v>
    <v>10.08.2024</v>
    <v>https://www.gsk.com/en-gb/</v>
    <v>gsk.com</v>
    <v>en</v>
    <v>com</v>
    <v>2000</v>
    <v>https://www.youtube.com/GSK</v>
  </rv>
  <rv s="1">
    <v>Informa Group</v>
    <v>0</v>
    <v>Informa Group</v>
    <v>9</v>
    <v>Howick Place</v>
    <v/>
    <v>null</v>
    <v>London</v>
    <v>Informa Group, Informa, Informa Healthcare</v>
    <v>bf858fc5-93e4-11eb-9937-4fab995bf8ff</v>
    <v>Informa PLC., Informa Group plc., Informa Markets BV.</v>
    <v>Informa Group</v>
    <v>Public</v>
    <v>United Kingdom</v>
    <v>GB</v>
    <v>24.11.2019</v>
    <v>media@informa.com, investorrelations@informa.com</v>
    <v>10000</v>
    <v>Media and Entertainment, Analyst Research, International Research, Media &amp; Research, Academic Research, Results &amp; Presentations</v>
    <v>Informa plc is a British publishing, business intelligence, and exhibitions group based in London, England. It is listed on the London Stock Exchange and is a constituent of the FTSE 100 Index. It has offices in 43 countries and around 11,000 employees. Informa owns numerous brands including CRC Press, Fan Expo HQ, Game Developers Conference, Lloyd's List (London Press Lloyd), Routledge, and Taylor &amp; Francis.</v>
    <v>https://facebook.com/pages/informa-plc/12602585785</v>
    <v>Scholarly Research Journals, B2B Information Services, Conference and Training Programs, Professional Information Services, Business Intelligence Services, Academic Publishing, Knowledge and Event Services, Digital Subscription Products, Market Research Reports, Trade Show Management, Global Exhibitions Organizer, Book and Journal Content</v>
    <v>Informa is a leading international events, digital services, and academic research group that operates in two main markets: Academic Markets through its Taylor &amp; Francis business and Business-to-Business Markets through Informa Markets, Informa Connect, and Informa Tech businesses. The company offers a broad range of products and services, including live and on-demand events, specialist media and content, expert and academic market research, accredited training, digital demand generation services, audience development services, buyer intent platforms, and more. Informa is listed on the London Stock Exchange and is a member of FTSE 100, with 12,000 colleagues working in 30 countries. The Taylor &amp; Frances business curates high-quality, peer-reviewed research from leading experts and knowledge makers across Science, Technology, Medicine, Humanities, and Social Sciences, and provides knowledge services that support researchers and communities of experts throughout their careers, publishing platforms, digital learning materials, and a growing range of open research services.</v>
    <v>271001, 518001, 641501, 641101, 740802</v>
    <v>Newspaper / Magazine Publishing / Printing, Wholesale - Newspapers / Periodicals / Books, Financial Planners / Advisors, Accountants / Auditors, Bookkeeping Services</v>
    <v>null</v>
    <v>null</v>
    <v>7320</v>
    <v>Market research and public opinion polling</v>
    <v>51.496743899999998</v>
    <v>https://www.linkedin.com/company/informa</v>
    <v>-0.1369998</v>
    <v>Advertising &amp; Marketing</v>
    <v>73.2</v>
    <v>Market research and public opinion polling</v>
    <v>541910</v>
    <v>Marketing Research and Public Opinion Polling</v>
    <v/>
    <v/>
    <v>8742</v>
    <v>150</v>
    <v>+8675588312522, +8675586290901, +525541222900, +31202455350, +60321768788, +6620360500, +82267155400, +8657126895000, +861087766833, +62212525320, +81352961020, +442080520400, +442080520435, +886227383898, +8676022353188, +82267134254, +85222342900, +441513533500, +97317550033</v>
    <v>SW1P 1WG</v>
    <v>media@informa.com</v>
    <v>+31202455350</v>
    <v>England</v>
    <v>2737051136</v>
    <v>Informa plc is a British publishing, business intelligence, and exhibitions group based in London, England.</v>
    <v>FN-IB | Investment Banking &amp; Brokerage</v>
    <v>FN | Financials</v>
    <v>FN.1 | Capital Markets</v>
    <v>javascript frameworks: fancybox - 2.1.5, analytics: adobe analytics, widgets: twitter, lms: skolengo - 2, analytics: microsoft application insights, analytics: hotjar, ui frameworks: bootstrap, advertising: linkedin ads, paas: azure, cms: sitecore, cdn: imgix, maps: google maps, web frameworks: bootstrap, marketing automation: wunderkind, miscellaneous: webpack, security: recaptcha, javascript libraries: loadable-components, javascript libraries: jquery migrate - 3.3.1, analytics: naver analytics, ui frameworks: bootstrap - 3.4.1, web frameworks: microsoft asp.net, javascript frameworks: fingerprintjs, customer data platform: treasure data - 3.0.0, javascript frameworks: react, ui frameworks: animate.css, rum: new relic, a/b testing: google optimize, font scripts: font awesome - 6.4.2, cdn: cdnjs, tag managers: tealium, web frameworks: animate.css, development: styled-components - 5.3.1, web servers: apache tomcat, marketing automation: salesforce marketing cloud, javascript libraries: core-js - 3.25.5, font scripts: google font api, crm: intercom, security: hsts, advertising networks: tealium, advertising: google publisher tag, ui frameworks: marko, lead generation: salesforce, javascript libraries: jquery - 3.5.1, crm: salesforce, video players: youtube, page builders: unbounce, javascript libraries: modernizr, miscellaneous: module federation, editors: unbounce, live chat: livechat, analytics: facebook pixel - 2.9.134, analytics: snowplow analytics, recruitment &amp; staffing: smartrecruiters, javascript libraries: zepto, javascript libraries: jquery ui - 1.12.1, live chat: intercom, javascript libraries: slick - 1.9.0, analytics: siteimprove, issue trackers: bugherd, advertising networks: google doubleclick for publishers (dfp), miscellaneous: highlight.js, miscellaneous: open graph, captchas: recaptcha, digital asset management: imgix, video players: jw player, iaas: snowplow analytics, customer data platform: tealium, cookie compliance: onetrust, advertising networks: appnexus, font scripts: font awesome, live chat: liveagent, web servers: apache, javascript frameworks: modernizr, operating systems: windows server, seo tool: facebook friendly, javascript frameworks: jquery migrate - 3.3.1, programming languages: node.js, cms: optimizely content management, miscellaneous: swfobject, analytics: linkedin insight tag, cms: skolengo - 2, web frameworks: codeigniter, retargeting: google doubleclick for publishers (dfp), web servers: iis, javascript libraries: fancybox - 2.1.5, advertising networks: doubleclick for publishers (dfp), caching: varnish, tag managers: google tag manager, retargeting: google remarketing tag, javascript frameworks: slick - 1.9.0, website builders: salesforce marketing cloud, javascript libraries: jquery, widgets: owl carousel, javascript frameworks: jquery - 3.5.1, browser fingerprinting: fingerprintjs, advertising: microsoft advertising, databases: mariadb, page builders: apexpages, seo tool: twitter friendly, marketing automation: eloqua, javascript frameworks: jquery ui - 1.12.1, cdn: cloudflare, advertising: twitter ads, ecommerce: fourthwall - 2, programming languages: php, web frameworks: marko, javascript libraries: fingerprintjs, reverse proxy: f5 bigip, security: cloudflare bot management, web frameworks: bootstrap - 3.4.1, javascript frameworks: mustache - 2.3.0, javascript frameworks: jquery, analytics: google analytics, programming languages: java, javascript frameworks: styled-components - 5.3.1</v>
    <v>https://twitter.com/informaplc</v>
    <v>10.08.2024</v>
    <v>https://www.informa.com/</v>
    <v>informa.com</v>
    <v>en</v>
    <v>com</v>
    <v>1998</v>
    <v>null</v>
  </rv>
  <rv s="1">
    <v>Infineon</v>
    <v>0</v>
    <v>Infineon</v>
    <v>9</v>
    <v>Am Campeon</v>
    <v/>
    <v>null</v>
    <v>Neubiberg</v>
    <v>Infineon, Infineon Technologies, ADMtek, AMDtek</v>
    <v>802447e1-93e4-11eb-be3a-7f925cb94351</v>
    <v/>
    <v>Infineon</v>
    <v>Public</v>
    <v>Germany</v>
    <v>DE</v>
    <v>24.11.2019</v>
    <v>media.relations@infineon.com, investor.relations@infineon.com, career@infineon.com</v>
    <v>50288</v>
    <v>Chip Cards, Cyber Security, Embedded Software, Aerospace And Defense, Digital Transformation, Industrial Power Supply, Environmentally Friendly, Internet Of Things, Battery Management Systems, Current Sensors, Semiconductor Manufacturing, Evaluation Boards, Smart Factory, Smart Mobility</v>
    <v>Infineon Technologies AG is a German semiconductor manufacturer founded in 1999, when the semiconductor operations of the former parent company Siemens AG were spun off. Infineon has about 50,280 employees and is one of the ten largest semiconductor manufacturers worldwide. In fiscal year 2021, the company achieved sales of €11.06 billion. Infineon bought Cypress Semiconductor in April 2020.</v>
    <v>https://www.facebook.com/Infineon/</v>
    <v>Automotive Electronics, Signal Processing Devices, Chip Card Security, Digital Security Solutions, System-on-chip Solutions, Integrated Circuits, Power Modules, Sensor Systems, Lighting Management Ics, Semiconductor Manufacturer, Power Management Solutions, Radio-frequency Components, Silicon Wafers, Power Semiconductors, Microcontroller Products</v>
    <v>Infineon Technologies is a global leader in the semiconductor and system solutions industry, with a focus on automotive, industrial electronics, chip card, and security applications. The company offers a range of semiconductor solutions, including MCUs, sensors, automotive and power management ICs, memories, USB, Bluetooth, WiFi, LED drivers, and radiation-resistant devices. Infineon is committed to driving decarbonization and digitalization through its smart IoT devices and systems solutions, and has opened the world's largest and most competitive 200mm SiC power semiconductor fab. The InfineON Developer Community provides a platform for developers to collaborate and share ideas, and the company is listed on the Frankfurt Stock Exchange.</v>
    <v>509201, 571801, 571401, 357001, 349501</v>
    <v>Wholesale - Hardware / Plumbing Supplies / Electrical Supplies, Retail - Electronics (Install / Repair Off Premises), Retail - Electronics (Consumer / Office, No Off Premises Install/Repair), Electrical Products Manufacturing - Not Otherwise Classified, Circuit Board / Electrical Component / Semi-Conductor Manufacturing</v>
    <v>https://instagram.com/infineoncareers</v>
    <v>null</v>
    <v>2610</v>
    <v>Manufacture of electronic components and boards</v>
    <v>48.078830549999999</v>
    <v>https://www.linkedin.com/company/infineon-technologies</v>
    <v>11.614819864522964</v>
    <v>Electronics &amp; Appliances</v>
    <v>26.11, 26.12</v>
    <v>Manufacture of electronic components, Manufacture of loaded electronic boards</v>
    <v>334413</v>
    <v>Semiconductor and Related Device Manufacturing</v>
    <v/>
    <v/>
    <v>3179, 4109</v>
    <v>97</v>
    <v>+498923422332, +498923439300, +498923438348, +498923420080, +498923423888, +498923438297, +498923461662, +498923439694, +498923426655, +498923423766, +498923443951, +498923436571, +498923465555, +49892340, +862161649891, +498923436705, +49892349552987, +498923435078</v>
    <v>85579</v>
    <v>investor.relations@infineon.com</v>
    <v>+498923422332</v>
    <v>Bavaria</v>
    <v>11863757824</v>
    <v>Infineon has about 50, 280 employees and is one of the ten largest semiconductor manufacturers worldwide.</v>
    <v>TC-SC | Semiconductors</v>
    <v>TC | Technology &amp; Communications</v>
    <v>TC.3 | Semiconductors</v>
    <v>miscellaneous: babel, analytics: facebook custom audiences, analytics: hotjar, javascript libraries: moment.js - 2.29.4, ui frameworks: bootstrap, issue trackers: new relic, web frameworks: bootstrap, miscellaneous: webpack, javascript frameworks: datatables, javascript frameworks: vue.js, ui frameworks: bootstrap - 3.4.1, web frameworks: microsoft asp.net, javascript frameworks: react, a/b testing: google optimize, javascript libraries: hammer.js, a/b testing: google optimize 360, security: hsts, javascript libraries: jquery - 3.5.1, javascript libraries: core-js - 3.6.5, widgets: browser-update.org, widgets: facebook, retargeting: facebook custom audiences, miscellaneous: open graph, cookie compliance: onetrust, font scripts: font awesome, operating systems: windows server, seo tool: facebook friendly, javascript libraries: snap.svg - 0.5.1, analytics: linkedin insight tag, javascript libraries: browser-update.org, ecommerce: cart functionality, web servers: iis, tag managers: google tag manager, javascript libraries: jquery, dev tools: new relic, retargeting: facebook, javascript frameworks: gsap - 2.0.2, javascript libraries: datatables, javascript frameworks: handlebars - 4.7.7, programming languages: php, analytics: new relic, javascript frameworks: jquery, analytics: google analytics</v>
    <v>https://twitter.com/Infineon</v>
    <v>10.08.2024</v>
    <v>https://www.infineon.com/</v>
    <v>infineon.com</v>
    <v>en</v>
    <v>com</v>
    <v>1999</v>
    <v>https://www.youtube.com/channel/UCoTflChMPX0VBFXvXYmcu9w</v>
  </rv>
  <rv s="1">
    <v>Salesforce</v>
    <v>0</v>
    <v>Salesforce</v>
    <v>9</v>
    <v>Mission Street</v>
    <v/>
    <v>null</v>
    <v>San Francisco</v>
    <v>Salesforce, Salesforce.com, SFDC</v>
    <v>c2d270d1-93e4-11eb-8ad6-7326edce8d21</v>
    <v>Salesforce Inc., Salesforce trust, Salesforce.com, Inc.</v>
    <v>Salesforce</v>
    <v>Public</v>
    <v>United States</v>
    <v>US</v>
    <v>24.11.2019</v>
    <v>datasubjectrequest@salesforce.com, info-de@salesforce.com</v>
    <v>79390</v>
    <v>Software as A Service, Marketing Automation, Cloud Computing Solutions, Customer 360, Salesforce Marketing Cloud, Salesforce Products, Salesforce Crm, Digital Marketing Services, Customer Service and Service, CRM Software, Application Development, Customer Relationship Management, CRM Solutions</v>
    <v>Salesforce, Inc. is an American cloud-based software company headquartered in San Francisco, California. It provides customer relationship management (CRM) software and applications focused on sales, customer service, marketing automation, analytics, and application development. Founded by former Oracle executive Marc Benioff, Salesforce quickly grew into one of the largest companies in the world, making its IPO in 2004. Salesforce's continued growth makes it into the first cloud computing company to reach US$1billion in annual revenue by fiscal year 2009, and the world's largest enterprise software firm by 2022.</v>
    <v>https://www.facebook.com/SalesforceDACH/</v>
    <v>Customer Data Platform, Marketing Automation Solutions, Digital Commerce Applications, Application Lifecycle Management, Customer Service Software, IT Consulting Services, Artificial Intelligence Integration, Business Intelligence Tools, Analytics Software Services, Data Management Software, Salesforce Platform Services, Enterprise Application Development, Cloud Consulting Services, Cloud-based CRM</v>
    <v>Salesforce, Inc. is an American cloud-based software company headquartered in San Francisco, California. It specializes in providing customer relationship management (CRM) software and applications for sales, customer service, marketing automation, e-commerce, analytics, and application development. Founded by Marc Benioff, a former Oracle executive, Salesforce quickly became one of the largest companies in the world and made its IPO in 2004. It was the first cloud computing company to reach US$1 billion in annual revenue by fiscal year 2009 and aims to become the world's largest enterprise software firm by 2022.</v>
    <v>891802, 740810, 740808, 641411, 740809</v>
    <v>Software Developers (Custom), Software Implementation Integration, Cloud Computing, Information Technology Consultants, Technology Customer Support Services (For others)</v>
    <v>https://www.instagram.com/salesforcedach/</v>
    <v>null</v>
    <v>6201</v>
    <v>Computer programming activities</v>
    <v>37.789774350000002</v>
    <v>https://www.linkedin.com/company/salesforce</v>
    <v>-122.39693212209821</v>
    <v>IT&amp;C Services</v>
    <v>62.01</v>
    <v>Computer programming activities</v>
    <v>541511</v>
    <v>Custom Computer Programming Services</v>
    <v/>
    <v/>
    <v>8810</v>
    <v>58</v>
    <v>+33800908534, +33805082131, +498000010546, +18006649073, +6563025700, +18006676389, +18005523064, +498001822338, +18007200371, +18559383410</v>
    <v>94105</v>
    <v>datasubjectrequest@salesforce.com</v>
    <v>+498000010546</v>
    <v>California</v>
    <v>31349999616</v>
    <v>Salesforce, Inc. is an American cloud-based software company headquartered in San Francisco, California.</v>
    <v>TC-SI | Software &amp; IT Services</v>
    <v>TC | Technology &amp; Communications</v>
    <v>TC.1 | Technology</v>
    <v>javascript libraries: lodash, analytics: soasta mpulse, javascript libraries: core-js, cms: adobe experience manager, ui frameworks: bootstrap, rum: akamai mpulse, miscellaneous: webpack, ssl/tls certificate authorities: digicert, rum: boomerang, analytics: optimizely, web frameworks: microsoft asp.net, javascript libraries: dojo - 1, javascript frameworks: react, ui frameworks: animate.css, javascript frameworks: lo-dash, web frameworks: animate.css, cdn: akamai, static site generator: gatsby, miscellaneous: onetrust, font scripts: google font api, javascript frameworks: gatsby, security: hsts, crm: salesforce, miscellaneous: optanon, live chat: salesforce service cloud, reverse proxy: nginx, personalisation: coveo, segmentation: salesforce interaction studio, crm: salesforce service cloud, segmentation: salesforce audience studio, miscellaneous: open graph, captchas: recaptcha, a/b testing: optimizely, cookie compliance: onetrust, operating systems: windows server, seo tool: facebook friendly, web servers: apache http server, personalisation: salesforce interaction studio, web servers: iis, tag managers: google tag manager, javascript libraries: boomerang, customer data platform: salesforce audience studio, javascript libraries: jquery, seo tool: twitter friendly, security: akamai bot manager, web servers: nginx, javascript frameworks: dojo - 1, search engines: coveo, javascript libraries: moment.js, javascript frameworks: mustache - 2.3.0, javascript frameworks: jquery, programming languages: java</v>
    <v>https://twitter.com/salesforcedach</v>
    <v>10.08.2024</v>
    <v>http://www.salesforce.com/de/</v>
    <v>salesforce.com</v>
    <v>de</v>
    <v>com</v>
    <v>1999</v>
    <v>https://www.youtube.com/Salesforcegermany</v>
  </rv>
  <rv s="1">
    <v>Iberdrola</v>
    <v>0</v>
    <v>Iberdrola</v>
    <v>9</v>
    <v>Plaza Euskadi</v>
    <v/>
    <v>null</v>
    <v>Bilbao</v>
    <v>Iberdrola, Iberdrola Group, The Iberdrola Group</v>
    <v>b2badf70-93e4-11eb-919a-b3f9a5ad205c</v>
    <v>IBERDROLA S.A., Iberdrola Energie France S.A.S.</v>
    <v>Iberdrola</v>
    <v>Public</v>
    <v>Spain</v>
    <v>ES</v>
    <v>24.11.2019</v>
    <v>dpo@iberdrola.com</v>
    <v>45000</v>
    <v>Onshore Wind, Climate Action, Clean Energy, Wind Farms, Energy Transition, Hydroelectric Power Plants, Offshore Wind Farms, Wind Energy, Photovoltaic  Systems, Renewable Energies</v>
    <v>Iberdrola is a Spanish multinational electric utility company based in Bilbao, Spain. Iberdrola has a workforce of around 34,000 employees serving around 31.67 million customers. Subsidiaries include Scottish Power (United Kingdom) and a significant part of Avangrid (United States), amongst others. In 2013, the largest shareholder of the company was Qatar Investment Holding. Other significant shareholders included Norges Bank, Kutxabank and CaixaBank (formerly Bankia). Iberdrola, a global energy company, is the second biggest producer of wind power after Ørsted by revenue and market capitalisation. It is the world's third electricity utility by market capitalisation. It has subsidiaries in numerous countries, mainly in Spain, United Kingdom (Scottish Power), United States (Avangrid), Brazil (Neoenergia), Mexico, Germany, Portugal, Italy, Australia and France.</v>
    <v>https://www.facebook.com/iberdrola/</v>
    <v>Wind Power Operations, Power Transmission Infrastructure, Smart Grid Technology, Energy Management Services, Electric Power Distribution, Offshore Wind Farms, Solar Energy Production, Energy Storage Solutions, Hydroelectric Power Generation, Energy Efficiency Consulting, Renewable Energy Services, Electricity Generation, Utility-scale Energy Projects, Electric Vehicle Charging</v>
    <v>Iberdrola is a global leader in renewable energy, specializing in offshore wind, green hydrogen, onshore wind, smart grids, photovoltaic solar energy, hydroelectric power, and energy efficiency. The company is committed to meeting the challenges of climate change and the need for a clean, reliable, and smart business model. Iberdrolla has undergone a transformation to become a leader in the energy transition, anticipating the current energy transition by 20 years. The Ibertoberdrolegos are leaders in renewables and have a strong focus on environmental management, management and nuclear indicators, and sustainable management. They are committed to the United Nations' Sustainable Development Goals, including SDG 6 for clean water and sanitation, SDG 7 for affordable and clean energy, SDGs 9 for industry, innovation, and infrastructure, SDg 13 for climate action, and SDg 15 for life on land.</v>
    <v/>
    <v/>
    <v>https://www.instagram.com/iberdrola/</v>
    <v>null</v>
    <v>3510</v>
    <v>Electric power generation, transmission and distribution</v>
    <v>43.267970099999999</v>
    <v>https://www.linkedin.com/company/iberdrola-renewables</v>
    <v>-2.9386426590215442</v>
    <v>Resources &amp; Energy</v>
    <v>35.14, 35.11, 35.12, 35.13</v>
    <v>Trade of electricity, Production of electricity, Transmission of electricity, Distribution of electricity</v>
    <v>221118</v>
    <v>Other Electric Power Generation</v>
    <v/>
    <v/>
    <v>7539, 7540</v>
    <v>209</v>
    <v>+34900100019, +34911253657, +34919195273, +34917843697, +34911233581, +34946462931, +34917842915, +441214157075, +34919195274, +34900171171, +34900225235, +34800760719, +34946460125, +34946460196, +34917843232</v>
    <v>48009</v>
    <v>digitalysocialmedia@iberdrola.es</v>
    <v>+441214157075</v>
    <v>Autonomous Community Of The Basque Country</v>
    <v>57869606912</v>
    <v>Iberdrola is a Spanish multinational electric utility company based in Bilbao, Spain.</v>
    <v>RR-WT | Wind Technology &amp; Project Developers</v>
    <v>RR | Renewable Resources &amp; Alternative Energy</v>
    <v>RR.1 | Alternative Energy</v>
    <v>javascript libraries: jquery ui - 1.11.4, javascript libraries: owl carousel, ui frameworks: bootstrap, miscellaneous: popper, web servers: microsoft httpapi - 2.0, security: recaptcha, ssl/tls certificate authorities: digicert, ui frameworks: bootstrap - 4.3.1, font scripts: google font api, security: hsts, javascript libraries: jquery - 3.5.1, video players: youtube, miscellaneous: open graph, cookie compliance: onetrust, javascript graphics: three.js, javascript libraries: jquery ui, javascript libraries: yui, ui frameworks: zurb foundation, tag managers: google tag manager, javascript libraries: jquery, cms: liferay, javascript libraries: jquery migrate - 3.3.2, javascript libraries: jquery migrate, javascript frameworks: alloyui, programming languages: java</v>
    <v>https://twitter.com/iberdrola</v>
    <v>10.08.2024</v>
    <v>https://www.iberdrola.com/</v>
    <v>iberdrola.com</v>
    <v>en</v>
    <v>com</v>
    <v>2003</v>
    <v>https://www.youtube.com/iberdrola</v>
  </rv>
  <rv s="1">
    <v>Baidu</v>
    <v>0</v>
    <v>Baidu</v>
    <v>9</v>
    <v/>
    <v/>
    <v>null</v>
    <v>Beijing</v>
    <v>Baidu, Bǎidù, baidu.com</v>
    <v>84d329f1-93e4-11eb-a746-fdabd18be9c6</v>
    <v>Baidu Inc</v>
    <v>Baidu</v>
    <v>Public</v>
    <v>China</v>
    <v>CN</v>
    <v>24.11.2019</v>
    <v/>
    <v>45500</v>
    <v>Holding Company, Artificial Intelligence, Search Engine, Cloud Storage, Chinese Language, Mapping Services</v>
    <v>Baidu, Inc. (, meaning "hundred times") is a Chinese multinational technology company specializing in Internet-related services and products and artificial intelligence (AI), headquartered in Beijing's Haidian District. It is one of the largest AI and Internet companies in the world. The holding company of the group is incorporated in the Cayman Islands. Baidu was incorporated in January 2000 by Robin Li and Eric Xu. The Baidu search engine is currently the sixth largest website in the Alexa Internet rankings. Baidu has origins in RankDex, an earlier search engine developed by Robin Li in 1996, before he founded Baidu in 2000. Baidu offers various services, including a Chinese search engine, as well as a mapping service called Baidu Maps. Baidu offers about 57 search and community services, such as Baidu Baike (an online encyclopedia), Baidu Wangpan (a cloud storage service), and Baidu Tieba (a keyword-based discussion forum).</v>
    <v>https://facebook.com/pages/category/product-service/baidu-8096389511</v>
    <v>Voice Recognition, Smart Devices, Natural Language Processing, Deep Learning, AI Technology, Knowledge Graph, Autonomous Driving, Machine Learning, Internet Search Engine, Web Services, Online Advertising, Cloud Services, IT Consulting Services, Big Data Analytics, Digital Content</v>
    <v>Baidu, Inc. is a Chinese multinational technology company headquartered in Beijing's Haidian District. It specializes in Internet-related services, products, and artificial intelligence (AI) and is one of the largest AI and Internet companies in the world. The holding company of the group is incorporated in the Cayman Islands. Baidu was founded in January 2000 by Robin Li and Eric Xu and offers various services, including a Chinese search engine and a mapping service called BaidU Maps. It also provides about 57 search and community services such as an online encyclopedia, cloud storage service, and a keyword-based discussion forum.</v>
    <v>891801, 891802, 641401, 641403, 740809</v>
    <v>Software Developers (Pre-Packaged), Software Developers (Custom), Management Consultants, Operations Consultants, Technology Customer Support Services (For others)</v>
    <v>null</v>
    <v>null</v>
    <v>6201</v>
    <v>Computer programming activities</v>
    <v>0</v>
    <v>https://linkedin.com/company/baidu-inc</v>
    <v>0</v>
    <v>IT&amp;C Services</v>
    <v>62.01</v>
    <v>Computer programming activities</v>
    <v>541511</v>
    <v>Custom Computer Programming Services</v>
    <v/>
    <v/>
    <v>8810</v>
    <v>1</v>
    <v>+861059928888, +862022049932, +864008008888</v>
    <v>null</v>
    <v>null</v>
    <v>+864008008888</v>
    <v>Beijing</v>
    <v>18047940608</v>
    <v>Baidu offers about 57 search and community services, such as Baidu Baike (an online encyclopedia), Baidu Wangpan (a cloud storage service), and Baidu Tieba (a keyword-based discussion forum).</v>
    <v>SV-AD | Advertising &amp; Marketing</v>
    <v>SV | Services</v>
    <v>SV.1 | Media</v>
    <v>javascript frameworks: snap.svg, web servers: nginx - 1.12.0, javascript frameworks: jquery - 1, javascript frameworks: underscore.js, ui frameworks: bootstrap, ui frameworks: element ui, web servers: nginx - 1.9.2, web frameworks: bootstrap, javascript libraries: jquery - 1.10.2, rich text editors: froala editor, miscellaneous: webpack, javascript libraries: slick, issue trackers: sentry, javascript frameworks: vue.js, javascript frameworks: ant design, javascript frameworks: hammer.js, javascript frameworks: jquery - 1.9.1, javascript frameworks: fingerprintjs, javascript frameworks: react, ui frameworks: animate.css, javascript libraries: jquery - 1.9.1, web frameworks: animate.css, javascript libraries: hammer.js, security: hsts, javascript libraries: core-js - 3.6.4, web servers: hhvm, javascript libraries: mobx, reverse proxy: nginx, javascript frameworks: jquery - 1.10.2, javascript libraries: zepto, reverse proxy: nginx - 1.8.0, web frameworks: thinkphp, analytics: baidu analytics (百度统计), font scripts: font awesome, javascript frameworks: zepto, maps: baidu maps - 2.0, web servers: apache, seo tool: facebook friendly, javascript frameworks: slick, reverse proxy: nginx - 1.13.12, miscellaneous: swfobject, web servers: apache http server, reverse proxies: nginx - 1.12.0, javascript frameworks: jquery ui - 1.10.3, web servers: nginx - 1.8.0, issue trackers: trackjs, javascript libraries: snap.svg, javascript libraries: jquery, web servers: nginx - 1.13.12, browser fingerprinting: fingerprintjs, javascript libraries: core-js - 3.20.0, javascript libraries: underscore.js, web servers: nginx, programming languages: php, javascript libraries: fingerprintjs, javascript libraries: jquery ui - 1.10.3, reverse proxy: nginx - 1.9.2, javascript frameworks: jquery, javascript libraries: jquery - 1</v>
    <v>https://twitter.com/baidu_inc?ref_src=twsrc%5egoogle%7ctwcamp%5eserp%7ctwgr%5eauthor</v>
    <v>10.08.2024</v>
    <v>https://www.baidu.com/</v>
    <v>baidu.com</v>
    <v>zh</v>
    <v>com</v>
    <v>2000</v>
    <v>null</v>
  </rv>
  <rv s="1">
    <v>Netflix</v>
    <v>0</v>
    <v>Netflix</v>
    <v>9</v>
    <v>Winchester Boulevard</v>
    <v/>
    <v>null</v>
    <v>Los Gatos</v>
    <v>Netflix, Netflix.com, Netflix Tudum</v>
    <v>849c8993-93e4-11eb-b997-8dd98d09cf25</v>
    <v>Netflix Services Germany GmbH, Netflix Inc., Netflix International B.V., Netflix Services France S.A.S.</v>
    <v>Netflix</v>
    <v>Public</v>
    <v>United States</v>
    <v>US</v>
    <v>23.11.2019</v>
    <v>corporateprivacy@netflix.com, support-de@cs.netflix.com, support-fr@cs.netflix.com</v>
    <v>12800</v>
    <v>Watch TV Shows Online, Movies / TV, TV Series Online, Netflix Movies, Movies And TV Shows, Movies Online, Movies Streaming, Watch Online</v>
    <v>Netflix, Inc. is an American subscription video on-demand over-the-top streaming service and production company based in Los Gatos, California. Founded in 1997 by Reed Hastings and Marc Randolph in Scotts Valley, California, it offers a film and television series library through distribution deals as well as its own productions, known as Netflix Originals. As of September 2022, Netflix had 222 million subscribers worldwide, including 73.3 million in the United States and Canada; 73.0 million in Europe, the Middle East and Africa, 39.6 million in Latin America and 34.8 million in the Asia-Pacific region. It is available worldwide aside from Mainland China, Syria, North Korea, and Russia. Netflix has played a prominent role in independent film distribution, and it is a member of the Motion Picture Association (MPA). Netflix can be accessed via web browsers or via application software installed on smart TVs, set-top boxes connected to televisions, tablet computers, smartphones, digital media players, Blu-ray players, video game consoles and virtual reality headsets on the list of Netflix-compatible devices. It is available in 4K resolution. In the United States, the company provided Digital Video Disc (DVD) and Blu-ray rentals delivered individually via the United States Postal Service from regional warehouses.</v>
    <v>https://facebook.com/netflix</v>
    <v>Film Distribution, Digital Entertainment, On-demand Video, Content Licensing, Subscription-based Model, Television Production, Streaming Content Services, Media Services Provider, Video Streaming Platform, Original Programming Production</v>
    <v>Netflix, Inc. is an American media company headquartered in Los Gatos, California. Founded in 1997 by Reed Hastings and Marc Randolph, the company operates the over-the-top subscription video on-demand service known as Netflix. It offers a wide range of original films, television series, and third-party content licensed from other distributors. Netflix is a member of the Motion Picture Association and was the first streaming company to become a member. Initially, the platform initially sold and rented DVDs by mail, but later shifted its focus to the DVD rental business. In 2007, Netflix introduced streaming media and video on demand, and in 2010, it expanded to Canada, Latin America, and the Caribbean. In 2011, the service began acquiring and producing original content, including the political drama House of Cards. By 2022, original productions accounted for half of Netflix's library in the United States, and it has since expanded into other categories such as video game publishing through the Netflix service.</v>
    <v>781201, 781101, 489101, 489201, 489102</v>
    <v>Motion Picture / Television Distribution (incl Exchanges), Motion Picture / Television Production (incl Commercials), Television / Radio Stations (No Stage / Scenery Storage), Television / Radio Stations (With Stage / Scenery Storage), Music / Sound Recording Studio</v>
    <v>https://instagram.com/netflix</v>
    <v>null</v>
    <v>6010, 6020, 6110, 6120, 6391</v>
    <v>Radio broadcasting, Television programming and broadcasting activities, Wired telecommunications activities, Wireless telecommunications activities, News agency activities</v>
    <v>37.261982149999994</v>
    <v>http://www.linkedin.com/company/netflix</v>
    <v>-121.96224145323924</v>
    <v>Publishers &amp; Media Companies</v>
    <v>60.2, 61.1, 61.2, 60.1, 63.91</v>
    <v>Television programming and broadcasting activities, Wired telecommunications activities, Wireless telecommunications activities, Radio broadcasting, News agency activities</v>
    <v>516210</v>
    <v>Media Streaming Distribution Services, Social Networks, and Other Media Networks and Content Providers</v>
    <v/>
    <v/>
    <v>7600, 7610, 8810</v>
    <v>27</v>
    <v>+14085403700</v>
    <v>95032</v>
    <v>jugendschutzbeauftragter@netflix.com</v>
    <v>+14085403700</v>
    <v>California</v>
    <v>31600001024</v>
    <v>Netflix, Inc. is an American subscription video on-demand over-the-top streaming service and production company based in Los Gatos, California.</v>
    <v>TC-IM | Internet Media &amp; Services</v>
    <v>TC | Technology &amp; Communications</v>
    <v>TC.2 | Internet Media &amp; Services</v>
    <v>miscellaneous: webpack, ssl/tls certificate authorities: digicert, rum: web-vitals, javascript frameworks: emotion, javascript frameworks: react, security: hsts, javascript libraries: lodash - 4.11.1, miscellaneous: module federation, development: emotion, miscellaneous: open graph, reverse proxies: envoy, cookie compliance: onetrust, analytics: zipkin, javascript libraries: web-vitals</v>
    <v>https://twitter.com/netflix</v>
    <v>09.08.2024</v>
    <v>https://www.netflix.com/de-en/</v>
    <v>netflix.com</v>
    <v>en</v>
    <v>com</v>
    <v>1997</v>
    <v>https://www.youtube.com/@Netflix</v>
  </rv>
  <rv s="1">
    <v>Equinix</v>
    <v>0</v>
    <v>Equinix</v>
    <v>9</v>
    <v>Lagoon Drive</v>
    <v/>
    <v>https://play.google.com/store/apps/details?id=com.equinix.ecp.main</v>
    <v>Redwood City</v>
    <v>Equinix, Equinix Foundation, Equinix Data Center, Equinix Data Centre</v>
    <v>1a5787f5-93e5-11eb-b997-8dd98d09cf25</v>
    <v>Equinix Inc., EQUINIX HONG KONG LIMITED</v>
    <v>Equinix</v>
    <v>Public</v>
    <v>United States</v>
    <v>US</v>
    <v>23.11.2019</v>
    <v>cs@equinix.com, marketplace_support@equinix.com, info@equinix.com</v>
    <v>12097</v>
    <v>Data Centers, Data Center Colocation, Data Center Locations, Enterprise Networking, Managed Services, Hybrid It, Network Services Provider, Co-location Services, Internet Connectivity, Cloud Networking, Hybrid Cloud Solutions</v>
    <v>Equinix, Inc. is an American multinational company headquartered in Redwood City, California, that specializes in Internet connection and data centers. The company is a leader in global colocation data center market share, with 240 data centers in 27 countries on five continents. It is listed on the NASDAQ stock exchange under the ticker symbol EQIX, and as of December 2021, it had approximately 11,000 employees globally. The company converted to a real estate investment trust (REIT) in January 2015.</v>
    <v>https://www.facebook.com/Equinix/</v>
    <v>Data Center Operations, Business Continuity, IT Infrastructure, Cloud Exchange Fabric, Network Connectivity, Network Service Providers, Interconnection Solutions, Managed Services, Colocation Services, Edge Services, Global Data Centers, Peering Exchange</v>
    <v>Equinix, Inc. is an American multinational company headquartered in Redwood City, California. It specializes in Internet connection and data centers, and is a leader in the global colocation data center market share. With 248 data centers in 27 countries across five continents, the company is listed on the Nasdaq stock exchange under the ticker symbol EQIX. Equinix has approximately 12,000 employees worldwide and became a real estate investment trust (Reit) in January 2015.</v>
    <v>740808, 740701, 740809, 740810, 891802</v>
    <v>Cloud Computing, Data Processing Centres / Server Farms, Technology Customer Support Services (For others), Software Implementation Integration, Software Developers (Custom)</v>
    <v>https://www.instagram.com/lifeatequinix/</v>
    <v>https://apps.apple.com/us/app/equinix-customer-portal/id571598183</v>
    <v>6311, 7420</v>
    <v>Data processing, hosting and related activities, Photographic activities</v>
    <v>37.527268999999997</v>
    <v>https://www.linkedin.com/company/equinix</v>
    <v>-122.26111160878636</v>
    <v>IT&amp;C Services</v>
    <v>74.2, 63.11</v>
    <v>Photographic activities, Data processing, hosting and related activities</v>
    <v>518210</v>
    <v>Computing Infrastructure Providers, Data Processing, Web Hosting, and Related Services</v>
    <v/>
    <v/>
    <v>8803</v>
    <v>110</v>
    <v>+525544406793, +358942453741, +18132077700, +14042211326, +551139580325, +46844686250, +18883428890, +18663784649, +85229707788, +31208908009, +17037234383, +2347080632000, +16157268797, +31208080015, +442037649244, +35319038613, +46844686608, +41435084790, +41435081038, +233302744044, +31538080116, +48223078893, +351308809564, +34911238857, +2348090404201, +5116433897, +13053796243, +4969257385883, +443453732999, +496980885540, +34518889230, +27101003081, +5116433557, +35980046091, +525553501115, +6531585435, +56227606875, +551139580324, +611800312838, +18003229280, +35928430700, +6567238833, +353818294002, +56227604432, +5180071580, +56800681013, +41225180720, +358753252190, +390294753529, +33184883496</v>
    <v>94065</v>
    <v>info@equinix.com</v>
    <v>+14042211326</v>
    <v>California</v>
    <v>7260000256</v>
    <v>Equinix, Inc. is an American multinational company headquartered in Redwood City, California, that specializes in Internet connection and data centers.</v>
    <v>TC-SI | Software &amp; IT Services</v>
    <v>TC | Technology &amp; Communications</v>
    <v>TC.1 | Technology</v>
    <v>analytics: adobe analytics, cms: adobe experience manager, widgets: addthis, ssl/tls certificate authorities: digicert, tag managers: tealium, cdn: akamai, font scripts: google font api, security: hsts, javascript libraries: modernizr, video players: brightcove, javascript libraries: lodash - 4.17.21, miscellaneous: open graph, customer data platform: tealium, tag managers: adobe dynamic tag management, javascript frameworks: modernizr, seo tool: facebook friendly, web servers: apache http server, javascript libraries: jquery - 1.12.4, cms: drupal - 9, security: akamai bot manager, cookie compliance: trustarc, programming languages: php, analytics: google analytics, programming languages: java</v>
    <v>https://twitter.com/Equinix</v>
    <v>09.08.2024</v>
    <v>https://www.equinix.com/</v>
    <v>equinix.com</v>
    <v>en</v>
    <v>com</v>
    <v>1998</v>
    <v>https://www.youtube.com/user/equinixvideos</v>
  </rv>
  <rv s="1">
    <v>AstraZeneca</v>
    <v>0</v>
    <v>AstraZeneca</v>
    <v>9</v>
    <v>Francis Crick Avenue</v>
    <v/>
    <v>null</v>
    <v>Cambridge</v>
    <v>AstraZeneca, AZN</v>
    <v>89767342-93e4-11eb-a736-0f5b20ecb2f1</v>
    <v>AstraZeneca PLC.</v>
    <v>AstraZeneca</v>
    <v>Public</v>
    <v>United Kingdom</v>
    <v>GB</v>
    <v>24.11.2019</v>
    <v>infomaster@astrazeneca.com, corporateaccess@astrazeneca.com</v>
    <v>83500</v>
    <v>Rare Disease, Prescription Medication, Patient Focus, Oncology, Pharmaceutical Company, Vaccines &amp; Immunizations, Small Molecules, Metabolic Syndrome, Heart Diseases, Health Care, Future Of Healthcare, Therapy Areas, Prescription Assistance</v>
    <v>AstraZeneca plc is a British-Swedish multinational pharmaceutical and biotechnology company with its headquarters at the Cambridge Biomedical Campus in Cambridge, England. It has a portfolio of products for major diseases in areas including oncology, cardiovascular, gastrointestinal, infection, neuroscience, respiratory, and inflammation. It has been involved in developing the Oxford–AstraZeneca COVID-19 vaccine. The company was founded in 1999 through the merger of the Swedish Astra AB and the British Zeneca Group (itself formed by the demerger of the pharmaceutical operations of Imperial Chemical Industries in 1993). Since the merger it has been among the world's largest pharmaceutical companies and has made numerous corporate acquisitions, including Cambridge Antibody Technology (in 2006), MedImmune (in 2007), Spirogen (in 2013) and Definiens (by MedImmune in 2014). It has its research and development concentrated in three strategic centres: Cambridge, England; Gothenburg, Sweden and Gaithersburg in Maryland, U.S.</v>
    <v>https://www.facebook.com/AstraZeneca/</v>
    <v>Immunology Treatments, Biopharmaceutical Products, Infection Treatment Drugs, Pharmaceutical Manufacturing, Cardiovascular Therapies, Diabetes Management Pharmaceuticals, Oncology Medications, Neuroscience Drug Development, Respiratory Healthcare Solutions, Gastrointestinal Medicines</v>
    <v>AstraZeneca is a global, science-led, patient-focused pharmaceutical company with a mission to transform the lives of people affected by rare diseases through the development and delivery of innovative medicines, supportive technologies, and healthcare services. The company is dedicated to pushing the boundaries of science to deliver life-changing medicines that create enduring value for patients, society, and shareholders. AstraZeneca's R&amp;D and commercial functions promote accelerated decision making and the launches of new medicines across its therapy areas, including oncology, cardiovascular, renal and metabolic, respiratory and immunology, vaccines and immune therapies, and rare diseases. The Discovery Centre in Cambridge is one of the company's global science centers. Astramedix, a subsidiary of Astra Zeneca, is leading a revolution in oncological care by discovering, developing, and delivering life-saving treatments that transform outcomes and increase the potential for cure.</v>
    <v>519001, 891001, 808201, 641401, 591201</v>
    <v>Wholesale - Not Otherwise Classified, Scientific Services / Laboratories - Non-Medical (e.g. Food Testing), Medical Laboratories (Research), Management Consultants, Retail - Drug Stores</v>
    <v>https://www.instagram.com/astrazeneca/</v>
    <v>null</v>
    <v>2100</v>
    <v>Manufacture of pharmaceuticals, medicinal chemical and botanical products</v>
    <v>52.174725299999999</v>
    <v>https://www.linkedin.com/company/astrazeneca</v>
    <v>0.1350576</v>
    <v>Pharmaceuticals &amp; Cosmetics</v>
    <v>21.2, 21.1</v>
    <v>Manufacture of pharmaceutical preparations, Manufacture of basic pharmaceutical products</v>
    <v>325412</v>
    <v>Pharmaceutical Preparation Manufacturing</v>
    <v/>
    <v/>
    <v>4611, 4825, 5951</v>
    <v>83</v>
    <v>+441223344800, +448003891580, +448000320501, +442037495000, +442073045000, +13028852677, +46722084748</v>
    <v>CB2 0AA</v>
    <v>corporateaccess@astrazeneca.com</v>
    <v>+442037495000</v>
    <v>England</v>
    <v>44351000576</v>
    <v>AstraZeneca plc is a British-Swedish multinational pharmaceutical and biotechnology company with its headquarters at the Cambridge Biomedical Campus in Cambridge, England.</v>
    <v>HC-BP | Biotechnology &amp; Pharmaceuticals</v>
    <v>HC | Health Care</v>
    <v>HC.1 | Biotechnology &amp; Pharmaceuticals</v>
    <v>analytics: adobe analytics, javascript libraries: jquery ui - 1.13.2, load balancers: amazon alb, cms: adobe experience manager, javascript libraries: moment.js - 2.29.4, cdn: jquery cdn, paas: amazon web services, cdn: cdnjs, tag managers: tealium, security: hsts, javascript libraries: modernizr, miscellaneous: open graph, customer data platform: tealium, ui frameworks: zurb foundation - 6.0.5, web servers: apache http server, javascript libraries: jquery migrate - 3.2.0, javascript libraries: jquery - 3.5.0, javascript frameworks: handlebars - 4.7.6, ssl/tls certificate authorities: sectigo, cdn: cloudflare, cdn: amazon cloudfront, programming languages: java</v>
    <v>https://twitter.com/AstraZeneca</v>
    <v>09.08.2024</v>
    <v>https://www.astrazeneca.com/</v>
    <v>astrazeneca.com</v>
    <v>en</v>
    <v>com</v>
    <v>1999</v>
    <v>https://www.youtube.com/user/astrazeneca</v>
  </rv>
  <rv s="1">
    <v>BAE Systems</v>
    <v>0</v>
    <v>BAE Systems</v>
    <v>9</v>
    <v>Aerospace Boulevard</v>
    <v/>
    <v>null</v>
    <v>Farnborough</v>
    <v>BAE Systems, BAE, BAE Systems | International, BAE Systems | United States</v>
    <v>b406c062-93e4-11eb-8e19-198fb02d6f96</v>
    <v>BAE Systems plc.</v>
    <v>BAE Systems</v>
    <v>Public</v>
    <v>United Kingdom</v>
    <v>GB</v>
    <v>24.11.2019</v>
    <v>investors@baesystems.com, webmaster5@baesystems.com, webmasterplc@baesystems.com</v>
    <v>90500</v>
    <v>Ship Building, Cyber Security, Defence &amp; Security, Government Securities, Project &amp; Program Management, Logistics And Supply Chain, Aerospace, IT &amp; Electronics</v>
    <v>BAE Systems plc (BAE) is a British multinational arms, security, and aerospace company based in London, England. It is the largest defence contractor in Europe, and ranked the seventh-largest in the world based on applicable 2021 revenues. As of 2017, it is the biggest manufacturer in Britain. Its largest operations are in the United Kingdom and United States, where its BAE Systems Inc. subsidiary is one of the six largest suppliers to the US Department of Defense. Other major markets include Australia, Canada, Japan, India, Saudi Arabia, Turkey, Qatar, Oman and Sweden, where Saudi Arabia is regularly among its top three sources of revenue. The company was formed on 30 November 1999 by the £7.7 billion purchase of and merger with Marconi Electronic Systems (MES), the defence electronics and naval shipbuilding subsidiary of the General Electric Company plc (GEC), by British Aerospace, an aircraft, munitions and naval systems manufacturer. BAE is the successor to various aircraft, shipbuilding, armoured vehicle, armaments and defence electronics companies. These include The Marconi Company, the first commercial company devoted to the development and use of radio; A.V. Roe and Company, one of the world's first aircraft companies; de Havilland, manufacturer of the Comet, the world's first commercial jet airliner; Hawker Siddeley, manufacturer of the Harrier, the world's first VTOL attack aircraft; British Aircraft Corporation, co-manufacturer of the Concorde supersonic transport; Supermarine, manufacturer of the Spitfire; Yarrow Shipbuilders, builder of the Royal Navy's first destroyers; Fairfield Shipbuilding and Engineering Company, builder of the world's first battlecruiser; and Vickers Shipbuilding and Engineering, builder of the Royal Navy's first submarines.</v>
    <v>https://www.facebook.com/BAESystemsplc/</v>
    <v>Electronic Warfare, Surveillance Systems, Ammunition Production, Guided Weapon Systems, Defense Contracting, Combat Systems Integration, Cybersecurity Solutions, Military Vehicle Manufacturing, Radar Technology, Maritime Patrol Aircraft, Intelligence Services, Aircraft Maintenance Services, Naval Shipbuilding, Unmanned Aerial Vehicles, Aerospace Systems</v>
    <v>BAE Systems, Inc. is an aerospace company and security system installation service provider based in Rockville, Maryland, United States.</v>
    <v>349101, 382001, 510401, 458001, 349501</v>
    <v>Electronic Equipment Manufacturing (No Computers / Circuit Boards), Precision Equipment Manufacturing - Not Otherwise Classified, Wholesale - Aircraft Supplies, Aircraft Maintenance / Repair / Storage (incl Hangars), Circuit Board / Electrical Component / Semi-Conductor Manufacturing</v>
    <v>https://www.instagram.com/baesystems/</v>
    <v>null</v>
    <v>2651</v>
    <v>Manufacture of measuring, testing, navigating, and control equipment</v>
    <v>0</v>
    <v>https://www.linkedin.com/company/bae-systems</v>
    <v>0</v>
    <v>Other Capital Goods</v>
    <v>26.51</v>
    <v>Manufacture of instruments and appliances for measuring, testing and navigation</v>
    <v>334511</v>
    <v>Search, Detection, Navigation, Guidance, Aeronautical, and Nautical System and Instrument Manufacturing</v>
    <v>336992</v>
    <v>Military Armored Vehicle, Tank, and Tank Component Manufacturing</v>
    <v>3685, 3830</v>
    <v>217</v>
    <v>+443300466802, +19726998580, +13017384880, +441772633333, +17574944000, +17063311681, +15714616000, +441252373232</v>
    <v>GU14 6XW</v>
    <v>webmasterplc@baesystems.com</v>
    <v>+15714616000</v>
    <v>England</v>
    <v>25717925888</v>
    <v>BAE Systems plc (BAE) is a British multinational arms, security, and aerospace company based in London, England.</v>
    <v>RT-AE | Aerospace &amp; Defense</v>
    <v>RT | Resource Transformation</v>
    <v>RT.1 | Industrials</v>
    <v>javascript frameworks: requirejs, web frameworks: play, analytics: facebook custom audiences, ui frameworks: bootstrap, miscellaneous: webpack, javascript libraries: lazysizes, font scripts: google font api, cache tools: varnish, video players: youtube, paas: platform.sh, programming languages: scala, video players: brightcove, widgets: facebook, retargeting: facebook custom audiences, miscellaneous: open graph, captchas: recaptcha, cookie compliance: onetrust, font scripts: font awesome, security: imperva, cdn: imperva, seo tool: facebook friendly, miscellaneous: oracle dynamic monitoring service, web servers: oracle weblogic server, cms: drupal - 9, tag managers: google tag manager, javascript frameworks: aurelia, javascript libraries: jquery, retargeting: facebook, seo tool: twitter friendly, programming languages: php, performance: lazysizes, javascript libraries: polyfill, analytics: google analytics, programming languages: java</v>
    <v>https://twitter.com/baesystemsplc</v>
    <v>09.08.2024</v>
    <v>http://www.baesystems.com/</v>
    <v>baesystems.com</v>
    <v>en</v>
    <v>com</v>
    <v>1999</v>
    <v>https://www.youtube.com/BAESystemsplc</v>
  </rv>
  <rv s="1">
    <v>Laureate Education</v>
    <v>0</v>
    <v>Laureate Education</v>
    <v>9</v>
    <v>Brickell Key Drive</v>
    <v/>
    <v>null</v>
    <v>Miami</v>
    <v>Laureate Education, Rede Internacional de Universidades Laureate, Laureate International Universities, Laureate</v>
    <v>30a73375-93e5-11eb-86dd-ffbd1b53140e</v>
    <v>Laureate Education Inc., Laureate Inc., Laureate Education México S. de R.L. de C.V., LAUREATE EDUCATION ASIA LIMITED</v>
    <v>Laureate Education</v>
    <v>Public</v>
    <v>United States</v>
    <v>US</v>
    <v>24.11.2019</v>
    <v>privacy@laureate.net, questions@laureate.net, support@laureate.net</v>
    <v>24000</v>
    <v>Higher Education Institution, International University, Degrees And Programs, Faculty &amp; Staff</v>
    <v>Laureate Education, Inc. is a corporation based in Miami, Florida, United States. The firm owns and operates Laureate International Universities, with campuses in Mexico and Peru. The company is publicly traded on the Nasdaq.</v>
    <v>https://www.facebook.com/laureateeducationinc/</v>
    <v>Professional Certification Programs, Academic Institutions, Postsecondary Education, Academic Research Facilities, Vocational Training, Online Learning Platforms, University Degree Programs, Education Management Services, Global Education Network, Campus-based Learning, Graduate and Undergraduate, Higher Education Services, International Universities, Educational Support Services</v>
    <v>Laureate Education, Inc. is a publicly traded corporation headquartered in Miami, Florida, United States. The company owns and operates Laureate International Universities, which have campuses in Mexico and Peru.</v>
    <v>832301, 830101, 830401, 832401, 641403</v>
    <v>Schools - Not Otherwise Classified (incl Business Colleges), Day Care / Nursery / Preschool, Private Schools (Primary / Secondary Levels), Trade Schools / Vocational Schools, Operations Consultants</v>
    <v>null</v>
    <v>null</v>
    <v>8530</v>
    <v>Higher education</v>
    <v>25.766953699999998</v>
    <v>https://www.linkedin.com/school/laureate-education</v>
    <v>-80.185996205436922</v>
    <v>Education</v>
    <v>85.42, 85.41</v>
    <v>Tertiary education, Post-secondary non-tertiary education</v>
    <v>611310</v>
    <v>Colleges, Universities, and Professional Schools</v>
    <v>611710</v>
    <v>Educational Support Services</v>
    <v>8868, 9101</v>
    <v>1</v>
    <v>+551130612766, +18664528732, +14108436100, +17862093368, +525591385000</v>
    <v>33131</v>
    <v>questions@laureate.net</v>
    <v>+14108436100</v>
    <v>Florida</v>
    <v>1086000000</v>
    <v>Laureate Education, Inc. is a corporation based in Miami, Florida, United States.</v>
    <v>SV-ED | Education</v>
    <v>SV | Services</v>
    <v>SV.3 | Consumer Services</v>
    <v>javascript libraries: core-js, analytics: facebook custom audiences, javascript libraries: jquery migrate - 1.4.1, issue trackers: new relic, performance: priority hints, translation: polylang, javascript libraries: slick, security: recaptcha, seo: yoast seo, javascript frameworks: hammer.js, paas: wp engine, web frameworks: microsoft asp.net, javascript libraries: hammer.js, security: hsts, font scripts: hoefler&amp;co, blogging platforms: wordpress, miscellaneous: http/3, video players: youtube, databases: mysql, javascript frameworks: moment.js, widgets: facebook, retargeting: facebook custom audiences, miscellaneous: open graph, captchas: recaptcha, font scripts: font awesome, wordpress plugins: jetpack, operating systems: windows server, seo tool: facebook friendly, javascript libraries: lightbox, javascript frameworks: slick, wordpress plugins: polylang, cms: wordpress, hosting: wp engine, blogs: wordpress, web servers: iis, javascript libraries: jquery, dev tools: new relic, retargeting: facebook, analytics: facebook pixel, javascript frameworks: lightbox, form builders: contact form 7, maps: mapbox gl js, cdn: cloudflare, wordpress plugins: yoast seo, programming languages: php, javascript libraries: jquery migrate, analytics: new relic, security: cloudflare bot management, javascript libraries: moment.js, javascript frameworks: mustache - 2.3.0, wordpress plugins: contact form 7, javascript frameworks: jquery, analytics: google analytics, javascript frameworks: jquery migrate - 1.4.1</v>
    <v>https://twitter.com/LaureateIntlU</v>
    <v>07.08.2024</v>
    <v>https://www.laureate.net/</v>
    <v>laureate.net</v>
    <v>en</v>
    <v>net</v>
    <v>1998</v>
    <v>null</v>
  </rv>
  <rv s="1">
    <v>FirstEnergy</v>
    <v>0</v>
    <v>FirstEnergy</v>
    <v>9</v>
    <v>South Main Street</v>
    <v/>
    <v>null</v>
    <v>Akron</v>
    <v>FirstEnergy</v>
    <v>478bf30d-93e5-11eb-97db-273ba5953680</v>
    <v>FirstEnergy Corp</v>
    <v>FirstEnergy</v>
    <v>Public</v>
    <v>United States</v>
    <v>US</v>
    <v>24.11.2019</v>
    <v/>
    <v>12153</v>
    <v>Bill Payment Options, Report Outage, Payment &amp; Billing, Energy Managment, Investor Materials, SEC Filings, Residential And Commercial, Fixed Income, Service Territory, Economic Development, Outage Map, Distribution Company, Electric Utilities</v>
    <v>FirstEnergy Corp is an electric utility headquartered in Akron, Ohio. It was established when Ohio Edison acquired Centerior Energy in 1997. Its subsidiaries and affiliates are involved in the distribution, transmission, and generation of electricity, as well as energy management and other energy-related services. Its ten electric utility operating companies comprise one of the United States' largest investor-owned utilities, based on serving 6 million customers within a 65000 sqmi area of Ohio, Pennsylvania, West Virginia, Virginia, Maryland, New Jersey and New York. Its generation subsidiaries control more than 16,000 megawatts of capacity, and its distribution lines span over 194,000 miles. In 2018, FirstEnergy ranked 219 on the Fortune 500 list of the largest public corporations in the United States by revenue. In November 2016, FirstEnergy made the decision to exit the competitive power business, and become a fully regulated company.</v>
    <v>https://www.facebook.com/firstenergyCareers/</v>
    <v>Demand Response Programs, Energy Efficiency Solutions, Renewable Energy Solutions, Energy Management Services, Electric Power Distribution, Grid Modernization Initiatives, Utility Infrastructure Maintenance, Smart Metering Services, Electric Utility Provider, Nuclear Electric Power, Transmission System Operator, Electricity Generation, Power Plant Operation</v>
    <v>FirstEnergy is an Ohio-based utility company that specializes in generating, transmitting, and distributing electricity for residential, commercial, and industrial sectors.</v>
    <v>552501, 173601, 173102, 173101, 153401</v>
    <v>Gas Station - Self Serve (No Repairs), Electrical Contractors - Industrial, Electrical Contractors - Commercial (No Industrial), Electrical Contractors - Residential, Communication Equipment Installation - Residential</v>
    <v>null</v>
    <v>null</v>
    <v>3510</v>
    <v>Electric power generation, transmission and distribution</v>
    <v>41.083290759863154</v>
    <v>https://www.linkedin.com/company/firstenergy-corp</v>
    <v>-81.517703283438806</v>
    <v>Resources &amp; Energy</v>
    <v>35.14, 35.11, 35.12, 35.13</v>
    <v>Trade of electricity, Production of electricity, Transmission of electricity, Distribution of electricity</v>
    <v>221112</v>
    <v>Fossil Fuel Electric Power Generation</v>
    <v>221122</v>
    <v>Electric Power Distribution</v>
    <v>7539</v>
    <v>84</v>
    <v>+13302038850, +18882333583, +18009950095, +12404200249, +13303843859, +13017906420, +18006860011, +18006334766, +17248386650, +18006860022, +13307614362, +13018653639, +13303845247, +16093508599, +14128090214, +19739791555, +13307617837, +18005457741, +12125646767, +14405545346</v>
    <v>44308</v>
    <v>choenig@firstenergycorp.com</v>
    <v>+18006334766</v>
    <v>Ohio</v>
    <v>10789999616</v>
    <v>In November 2016, FirstEnergy made the decision to exit the competitive power business, and become a fully regulated company.</v>
    <v>IF-EU | Electric Utilities &amp; Power Generators</v>
    <v>IF | Infrastructure</v>
    <v>IF.1 | Utilities</v>
    <v>customer data platform: cooladata, javascript libraries: core-js, cms: adobe experience manager, javascript frameworks: handlebars, javascript libraries: slick, surveys: medallia, security: hsts, issue trackers: medallia, font scripts: font awesome, javascript libraries: jquery ui, ui frameworks: zurb foundation, analytics: medallia, tag managers: google tag manager, advertising: thetradedesk, javascript libraries: jquery, analytics: facebook pixel, ssl/tls certificate authorities: sectigo, javascript libraries: moment.js, analytics: google analytics, programming languages: java</v>
    <v>https://twitter.com/firstenergycorp</v>
    <v>07.08.2024</v>
    <v>https://www.firstenergycorp.com/</v>
    <v>firstenergycorp.com</v>
    <v>en</v>
    <v>com</v>
    <v>1997</v>
    <v>https://www.youtube.com/user/FirstEnergyTV</v>
  </rv>
  <rv s="1">
    <v>Gol Linhas Aéreas Inteligentes</v>
    <v>0</v>
    <v>Gol Linhas Aéreas Inteligentes</v>
    <v>9</v>
    <v/>
    <v/>
    <v>https://play.google.com/store/apps/details?id=br.com.edeploy.gol.checkin.activities&amp;hl=pt_BR</v>
    <v>São Paulo</v>
    <v>Gol Linhas Aéreas Inteligentes, Gol Transportes Aéreos, Gol Air Transport, Gol Transport Air</v>
    <v>2d506755-93e5-11eb-86dd-ffbd1b53140e</v>
    <v/>
    <v>Gol Linhas Aéreas Inteligentes</v>
    <v>Public</v>
    <v>Brazil</v>
    <v>BR</v>
    <v>24.11.2019</v>
    <v>contactenos@voegol.com.br, memoria@voegol.com.br</v>
    <v>13969</v>
    <v>Flight Status, Travel Benefits, Boarding Information, Checked Baggage, Airline Partners, Board Services, Loyalty Program, Change Flight, International Flights</v>
    <v>Gol Linhas Aéreas Inteligentes S.A ("Gol Intelligent Airlines S.A." also known as VRG Linhas Aéreas S/A) is a Brazilian low-cost airline based in Rio de Janeiro, Brazil. According to the National Civil Aviation Agency of Brazil (ANAC), between January and December 2019 Gol had 37.7% of the domestic and 3.8% of the international market shares in terms of passengers per kilometer flown, making it the largest domestic and third largest international airline in Brazil. Gol competes in Brazil and other South American countries primarily with LATAM Brasil, and Azul. It also owns the brand Varig, although now that name refers to what is informally known as the "new" Varig, founded in 2006, not to the extinct "old" Varig airline, founded in 1927.</v>
    <v>https://www.facebook.com/voegol/</v>
    <v>Cargo Transport Services, International Air Services, Commercial Air Travel, Domestic Flight Operations, Flight Ticket Sales, Aircraft Leasing Services, Aviation Maintenance Services, In-flight Entertainment, Airline Transportation Services, Airline Operations Management, Airport Customer Services</v>
    <v>Gol Linhas Aéreas Inteligentes S.A., also known as VRG Linhas aéreos S/A., is a Brazilian low-cost airline headquartered in Rio de Janeiro, Brazil. It is the largest domestic and third largest international airline in Brazil, holding 37.7% of the domestic and 3.8% of international market shares in terms of passengers per kilometer flown. Gol primarily competes in Brazil and other South American countries, primarily with LATAM Brasil and Azul. The company also owns the Varig brand, which was founded in 2006 and refers to the "new" Varig, not the old Varig airline founded in 1927.</v>
    <v>891601, 458001, 740801, 729801, 427301</v>
    <v>Engineers, Aircraft Maintenance / Repair / Storage (incl Hangars), Business Services - Not Otherwise Classified, Travel Agencies, Warehousing - General Merchandise (No Flammables / Explosives)</v>
    <v>https://www.instagram.com/voegoloficial/</v>
    <v>https://apps.apple.com/br/app/gol-check-in-status-do-voo/id337961662</v>
    <v>5110</v>
    <v>Passenger air transport</v>
    <v>0</v>
    <v>https://www.linkedin.com/company/gol</v>
    <v>0</v>
    <v>Transport &amp; Warehousing</v>
    <v>51.1</v>
    <v>Passenger air transport</v>
    <v>481111</v>
    <v>Scheduled Passenger Air Transportation</v>
    <v>481112</v>
    <v>Scheduled Freight Air Transportation</v>
    <v>7403, 7405</v>
    <v>3</v>
    <v>+553001152121, +551133303835, +5511986998085, +551155044410, +551134712973, +558007040465, +551133303842, +558007090466</v>
    <v>null</v>
    <v>memoria@voegol.com.br</v>
    <v>+551133303835</v>
    <v>São Paulo</v>
    <v>1399737600</v>
    <v>Gol Linhas Aéreas Inteligentes S. A ("Gol Intelligent Airlines S. A." also known as VRG Linhas Aéreas S/A) is a Brazilian low-cost airline based in Rio de Janeiro, Brazil.</v>
    <v>TR-AL | Airlines</v>
    <v>TR | Transportation</v>
    <v>TR.1 | Air Transportation</v>
    <v>load balancers: azure front door, analytics: tiktok pixel, advertising: criteo, cdn: unpkg, paas: azure, miscellaneous: popper, font scripts: font awesome - 4.6.0, analytics: facebook pixel - 2.9.133, surveys: qualtrics, advertising: appnexus, cms: drupal - 8, a/b testing: google optimize, hosting: drupal multisite, security: hsts, javascript libraries: jquery - 3.5.1, analytics: amplitude, analytics: snowplow analytics, javascript libraries: jquery ui - 1.12.1, advertising: taboola, javascript libraries: select2, javascript libraries: lodash - 1.13.1, analytics: branch, iaas: snowplow analytics, ui frameworks: bootstrap - 4.4.1, cookie compliance: onetrust, cdn: jsdelivr, security: imperva, retargeting: blue, cdn: imperva, javascript libraries: core-js - 3.24.1, advertising: pinterest ads, ecommerce: cart functionality, retargeting: criteo, tag managers: google tag manager, marketing automation: branch, javascript frameworks: backbone.js - 1.4.0, analytics: pinterest conversion tag, advertising: microsoft advertising, analytics: fullstory, javascript libraries: underscore.js, programming languages: php, analytics: google analytics, affiliate programs: awin</v>
    <v>https://twitter.com/voegoloficial</v>
    <v>06.08.2024</v>
    <v>https://www.voegol.com.br/</v>
    <v>voegol.com.br</v>
    <v>en</v>
    <v>com.br</v>
    <v>2001</v>
    <v>https://www.youtube.com/user/gol</v>
  </rv>
  <rv s="1">
    <v>Sustain Sakura</v>
    <v>0</v>
    <v>Sustain Sakura</v>
    <v>9</v>
    <v/>
    <v/>
    <v>null</v>
    <v>Pallavaram</v>
    <v>Sustain Sakura</v>
    <v>9e44d8a0-cdff-11ed-ac5f-9db460808f08</v>
    <v/>
    <v>Sustain Sakura</v>
    <v>Private</v>
    <v>India</v>
    <v>IN</v>
    <v>29.03.2023</v>
    <v>info@sustainsakura.com</v>
    <v>2</v>
    <v>Hse Services, Chemical Processing, Refinery &amp; Petrochemical, ESG Compliance, Logistics Solutions Provider, Safety Program, Environmental Impact, Oil And Gas, Greenhouse Gas Emissions, Climate Changes</v>
    <v>Sustain Sakura is a young company founded with the objective of serving and supporting businesses who seek compliance to various standards within the Environmental Social Governance (ESG) domain. Sustain Sakura is the brainchild of two female founders who are ambitious to support various industries, thereby elevating their brand value in local and global markets. The founders drew inspiration for the name from the Indian-origin flower (native to Himalayas) and Japanese "Sakura" or Cherry Blossom in English which symbolizes "time for renewal" of environment around us, considering the transient nature of life. Currently, our primary focus is to provide Procurement and HSE services. which are essential, major and complex parts of any business, in order to achieve compliance to relevant standards. Green Procurement means purchasing products and services that cause minimal adverse environmental impacts across an organization's supply chain. It incorporates human health and environmental concerns into the identification of supply sources for high quality products and services at competitive prices at a global level..</v>
    <v>https://www.facebook.com/100092721610541/</v>
    <v>Safety And Audits, Environmental, Social, and Governance Services, Chemical Industries, Power Plants, Manufacturing Unit, Warehouse Units, Procuring and HSE Services, Sustainability Initiatives, Procurement Services, Safety Program, Safety Trainings, Green Procurement</v>
    <v>Sustain Sakura is a young company that specializes in green procurement, HSE services, sustainability, and ESG compliance. The company was founded by two female founders who aim to support various industries in achieving compliance with environmental, social, and governance (ESG) standards. They offer services such as safety program development, safety audits, safety training, and procurement services to manufacturing units, chemical process industries, power plants, and warehouse units. The name of the company is inspired by the cherry blossom of the Himalayas and the Japanese flower Sakura, which symbolizes "time for renewal" or "time to renew" in English. Sustain Sakura's primary focus is to provide procurement and HSE solutions to help businesses achieve compliance with relevant standards.</v>
    <v/>
    <v/>
    <v>https://www.instagram.com/sustainsakura/</v>
    <v>null</v>
    <v>7490</v>
    <v>Other professional, scientific and technical activities n.e.c.</v>
    <v>0</v>
    <v>https://www.linkedin.com/company/sustainsakura2023</v>
    <v>0</v>
    <v>Architecture &amp; Engineering Services</v>
    <v>74.9, 74.3</v>
    <v>Other professional, scientific and technical activities n.e.c., Translation and interpretation activities</v>
    <v>541620</v>
    <v>Environmental Consulting Services</v>
    <v/>
    <v/>
    <v>4511</v>
    <v>1</v>
    <v>+919597691481</v>
    <v>600064</v>
    <v>info@sustainsakura.com</v>
    <v>+919597691481</v>
    <v>Tamil Nadu</v>
    <v>13088</v>
    <v>We aim to provide optimal solutions to various businesses who look for expertise in HSE services, Sustainability, Green Procurement and ESG compliance..</v>
    <v>IF-EN | Engineering &amp; Construction Services</v>
    <v>IF | Infrastructure</v>
    <v>IF.2 | Infrastructure</v>
    <v/>
    <v>null</v>
    <v>28.12.2023</v>
    <v>https://sustainsakura.com/</v>
    <v>sustainsakura.com</v>
    <v>en</v>
    <v>com</v>
    <v>0</v>
    <v>null</v>
  </rv>
  <rv s="1">
    <v>FuelTrust</v>
    <v>0</v>
    <v>FuelTrust</v>
    <v>9</v>
    <v>41st Street East</v>
    <v/>
    <v>null</v>
    <v>Dickinson</v>
    <v>FuelTrust</v>
    <v>cd14dae1-7257-11ec-876e-cd52294086ff</v>
    <v>FuelTrust Inc.</v>
    <v>FuelTrust</v>
    <v>Private</v>
    <v>United States</v>
    <v>US</v>
    <v>05.01.2022</v>
    <v>dataprivacy@fueltrust.io, info@fueltrust.io</v>
    <v>8</v>
    <v>Api &amp; Integration, Regulatory Risk, Artificial Intelligence, SaaS Companies, System Integration, Clean Energy &amp; Technology, Environment &amp; Renewables, Information Technology Services, Environmental Services, Saas &amp; Subscription</v>
    <v>FuelTrust leverages a technology platform that authenticates relationships across the fuel lifecycle, digitally verifies data from shared sources, validates compliance, and identifies potential fraud. With deep insight into when, where and from whom quality fuel is supplied, our solution allows you to alleviate the financial impact of bad fuel, mitigate regulatory risk, and empower greener fleets.</v>
    <v>https://www.facebook.com/FuelTrust/</v>
    <v>Fuel Management Technology, Fuel Lifecycle Authenticity, Fraud Identification, Digitally Verified Data, Mobile App, Bespoke Systems Integration, Green Saas Company, Maritime Technology Solutions, Waste Reduction and Pollution Minimization Services, Compliance Validation, Web Portal, Fuel Solutions for The Maritime Industry, Risk and Compliance Services, Technology Platform, Bunker Supply Chain Insights Services, API Integration Services, Saas and Subscription Business Models</v>
    <v>FuelTrust is a company that utilizes a technology platform to authenticate relationships throughout the fuel lifecycle, verify data from shared sources, validate compliance, and detect fraud. Their solution provides valuable insights into fuel supply, allowing businesses to mitigate the financial impact of bad fuel, address regulatory risks, and promote greener fleets.</v>
    <v>552101, 552501, 862001, 171101, 171103</v>
    <v>Gas Station - Full Serve (No Repairs), Gas Station - Self Serve (No Repairs), Professional Associations, Plumbing - Residential, Plumbing - Commercial</v>
    <v>null</v>
    <v>null</v>
    <v>6201</v>
    <v>Computer programming activities</v>
    <v>29.463560000000001</v>
    <v>https://www.linkedin.com/company/fueltrust</v>
    <v>-95.041954000000004</v>
    <v>IT&amp;C Services</v>
    <v>62.01</v>
    <v>Computer programming activities</v>
    <v>541511</v>
    <v>Custom Computer Programming Services</v>
    <v/>
    <v/>
    <v>8810</v>
    <v>2</v>
    <v>+18328191219</v>
    <v>77539</v>
    <v>info@fueltrust.io</v>
    <v>+18328191219</v>
    <v>Texas</v>
    <v>1722802</v>
    <v>FuelTrust is a maritime technology company specializing in bunker supply chain insights, marine fuel risk management and decarbonization tracking and reporting.</v>
    <v>IF-EN | Engineering &amp; Construction Services</v>
    <v>IF | Infrastructure</v>
    <v>IF.2 | Infrastructure</v>
    <v>javascript libraries: lodash, analytics: matomo analytics, wordpress plugins: wpbakery, javascript libraries: core-js, miscellaneous: rss, performance: priority hints, live chat: hubspot chat, seo: yoast seo, paas: wp engine, photo galleries: slider revolution, analytics: monsterinsights, miscellaneous: http/3, video players: youtube, databases: mysql, page builders: wpbakery, wordpress plugins: hubspot wordpress plugin, javascript libraries: select2, analytics: hubspot analytics, miscellaneous: open graph, wordpress plugins: the events calendar, javascript frameworks: gsap, cms: wordpress, cookie compliance: cookie notice, hosting: wp engine, blogs: wordpress, form builders: wpforms, javascript libraries: jquery, widgets: slider revolution, wordpress plugins: wpforms, wordpress plugins: monsterinsights, marketing automation: hubspot, cdn: cloudflare, wordpress plugins: yoast seo, programming languages: php, wordpress plugins: cookie notice, analytics: google analytics</v>
    <v>https://twitter.com/fuel_trust</v>
    <v>08.08.2024</v>
    <v>https://fueltrust.io/</v>
    <v>fueltrust.io</v>
    <v>en</v>
    <v>io</v>
    <v>2020</v>
    <v>https://www.youtube.com/channel/UCRhSfjOOic4GnGnIO1si2QQ</v>
  </rv>
  <rv s="1">
    <v>StepChange</v>
    <v>0</v>
    <v>StepChange</v>
    <v>9</v>
    <v>Hosur Road</v>
    <v/>
    <v>null</v>
    <v>Bengaluru</v>
    <v>StepChange</v>
    <v>edee7741-d859-11ec-9972-db30f9e3e80a</v>
    <v>StepChange Inc.</v>
    <v>StepChange</v>
    <v>Private</v>
    <v>India</v>
    <v>IN</v>
    <v>17.05.2022</v>
    <v>contact@stepchange.earth</v>
    <v>50</v>
    <v>Software Development, Business &amp; Development, Data Science, Devops Engineer, Machine Learning, Current Job Postings, Sustainable Financing, Corporate Sustainability, Academic Model, ESG Performance</v>
    <v>StepChange was founded on a commitment to developing sustainability decision-making and analysis tools that make scientific academic models more accessible to real-world enterprises and financial institutions. Our team is dedicated to developing best-in-class tools across a variety of sustainability use-cases. StepChange is comprised of a dedicated and experienced team of scientists, researchers, technologists, and entrepreneurs, all passionately committed to achieving a NetZero society. Our founding team includes successful entrepreneurs, climate scientists, technology experts and sustainability professionals. We are privileged to have advisors from prestigious global universities and are supported by a diverse group of top-tier global venture investors. We are a global team with diverse members from various nationalities spread across four continents. Track, analyse, and reduce the carbon footprints of your loans &amp; investments. Identify, assess, and mitigate climate-related financial risks for informed decision-making.</v>
    <v>https://facebook.com/stepchangeofficial</v>
    <v>ESG Software Development, Target Setting Services, Ssustainability Goal Setting, Progress Tracking, Minimizing Waste, Sustainable Software Development, Science-based Tools for Corporate Sustainustainability, Reduction Analysis Services, Reporting Services, Decarbonisation, Monitoring of Achievements, Sustainable Targets Definition, Environmental Accounting, Waste Generation Insights Software, One-stop-shop Enterprise Sustainability Platform, Cost and Risk Analysis Services Provider, Positive Change Driving, Carbon Footprint Measurement Tools, Environmental Impact Management, Offsetting Services Provider, ESG Reporting Services</v>
    <v>StepChange is an enterprise sustainability platform that provides science-based tools to empower companies and organizations to become more sustainable. Their solutions include environmental accounting, target-setting, reduction analysis, offsetting, reporting, and cost-benefit risk analysis. The company's founding team includes experts in climate science, environmental modeling, and social impact assessment. StepChange's ESG management software tracks, measures, and improves ESG performance, turning sustainability into a strategic advantage. They offer solutions for enterprise sustainability, carbon accounting, ESG compliance, sustainable finance, and employee sustainability. The StepChange Knowledge Hub is an essential resource for corporate executives and ESG professionals seeking to navigate the complexities of Environmental, Social, and Governance (ESG) criteria. The platform has proven to be a valuable partner in measuring the environmental impact of product portfolios and driving down emissions across operations and value chains.</v>
    <v>641411, 641405, 641403, 641401, 641406</v>
    <v>Information Technology Consultants, Marketing Consultants, Operations Consultants, Management Consultants, Strategic Consultants</v>
    <v>https://www.instagram.com/stepchangeindia/</v>
    <v>null</v>
    <v>7490</v>
    <v>Other professional, scientific and technical activities n.e.c.</v>
    <v>12.9498385</v>
    <v>https://www.linkedin.com/company/stepchangeofficial</v>
    <v>77.605886900000002</v>
    <v>Architecture &amp; Engineering Services</v>
    <v>74.9, 74.3</v>
    <v>Other professional, scientific and technical activities n.e.c., Translation and interpretation activities</v>
    <v>541620</v>
    <v>Environmental Consulting Services</v>
    <v/>
    <v/>
    <v>4511</v>
    <v>1</v>
    <v>+918025043177, +919569923431</v>
    <v>560030</v>
    <v>contact@stepchange.earth</v>
    <v>+918025043177</v>
    <v>Karnataka</v>
    <v>2000000</v>
    <v>We empower businesses and organizations with our ESG Software to:- Measure and manage your environmental impact: Gain comprehensive insights into your carbon footprint, waste generation, and other key sustainability metrics.- Set ambitious goals &amp; track progress: Define meaningful sustainability targets and monitor your achievements in real-time.- Reduce your footprint &amp; drive positive change: Implement impactful strategies to decarbonize operations, minimize waste, and contribute to a healthier planet.- Become an ESG leader: Earn recognition for your sustainability efforts and attract investors, customers, and talent by prioritizing environmental responsibility.</v>
    <v>TC-SI | Software &amp; IT Services</v>
    <v>TC | Technology &amp; Communications</v>
    <v>TC.1 | Technology</v>
    <v>issue trackers: sentry - 6.18.2, cdn: google cloud cdn, miscellaneous: rss, analytics: google ads conversion tracking, performance: priority hints, miscellaneous: webpack, security: hsts, cms: wix, miscellaneous: http/3, javascript libraries: polyfill - 3, miscellaneous: module federation, javascript libraries: lodash - 4.17.21, miscellaneous: open graph, javascript frameworks: react - 16.14.0, advertising: google ads, ssl/tls certificate authorities: sectigo, iaas: google cloud, blogs: wix, analytics: google analytics</v>
    <v>null</v>
    <v>14.07.2024</v>
    <v>https://www.stepchange.earth/</v>
    <v>stepchange.earth</v>
    <v>en</v>
    <v>earth</v>
    <v>2022</v>
    <v>null</v>
  </rv>
  <rv s="1">
    <v>INX Software</v>
    <v>0</v>
    <v>INX Software</v>
    <v>9</v>
    <v>Duncan Street</v>
    <v/>
    <v>null</v>
    <v>Toronto</v>
    <v>INX Software, INX Software Melbourne, INX</v>
    <v>bac19f13-93e4-11eb-9937-4fab995bf8ff</v>
    <v/>
    <v>INX Software</v>
    <v>Private</v>
    <v>Canada</v>
    <v>CA</v>
    <v>25.02.2020</v>
    <v>sales@inxsoftware.com, support@inxsoftware.com</v>
    <v>150</v>
    <v>Health And Safety, Engineering &amp; Construction, Workforce Management, Software Design, Sales And Marketing, Software Development, Logistics Management, Workplace Safety, Training, Stakeholder Management</v>
    <v>INX Software enables businesses to safely mobilise workforces and navigate health, safety, and environmental challenges in fast-paced, complex industries, to better protect people and the planet. We are a trusted partner with deep industry knowledge and expertise developed over 20 years. Our intuitive software is built to address real business challenges by undertaking extensive research programs with our clients. We work with clients in Australia and around the world operating in complex, fast-paced industries, including mining and infrastructure, transport, health, and government.</v>
    <v>https://www.facebook.com/inxsoftware/</v>
    <v>Software Development and Implementation of Software, Custom Programming Services, Workforce Management Software, Health &amp; Safety Software, Reporting Solutions for High-risk Businesses, Corporate Office Solutions, Environmental Management Software, INX SAM Suite, Reporting Solutions Training, Compliance Software Solutions for Remote Businesses, Workforce Management Solutions for Various Industries, Environmental Software Solutions, INX Preserve, Software Solutions Provider, Health, Safety, Environment Software</v>
    <v>INX Software is a leading provider of software solutions in Australia that caters to the risk, compliance, environment, workforce management, training, and reporting needs of high-risk, complex, and remote businesses. Their suite of intelligent software products is co-designed with clients to improve workplace health and safety through comprehensive management, monitoring, and monitoring capabilities. The company's world-class solutions drive environmental custodianship, ESG compliance and reporting outcomes, with company and regulator standards, cross-industry benchmarking, and easy-to-use in-field solutions. INX Software's workforce management software helps clients operating in complex industries streamline and expedite the planning, workforce, booking, coordination, and accommodation needed for remote operations. They also provide enterprise-grade, secure data platform options to help clients gain visibility over their workforce logistics data, modernize processes, and understand trends and change.</v>
    <v>891802, 740810, 641411, 740809, 641401</v>
    <v>Software Developers (Custom), Software Implementation Integration, Information Technology Consultants, Technology Customer Support Services (For others), Management Consultants</v>
    <v>https://www.instagram.com/inxsoftware/</v>
    <v>null</v>
    <v>6201</v>
    <v>Computer programming activities</v>
    <v>43.647691700000003</v>
    <v>https://au.linkedin.com/company/inx-software</v>
    <v>-79.388745599999993</v>
    <v>IT&amp;C Services</v>
    <v>62.01</v>
    <v>Computer programming activities</v>
    <v>541511</v>
    <v>Custom Computer Programming Services</v>
    <v/>
    <v/>
    <v>8810</v>
    <v>14</v>
    <v>+27126441118, +56229297884, +61894422800, +6435468649, +61863732900, +61390988657, +14163056753</v>
    <v>M5H 3G8</v>
    <v>sales@inxsoftware.com</v>
    <v>+61863732900</v>
    <v>Ontario</v>
    <v>10000000</v>
    <v>INX Software enables businesses to safely mobilise workforces and navigate health, safety, and environmental challenges in fast-paced, complex industries, to better protect people and the planet. sales@inxsoftware.com</v>
    <v>TC-SI | Software &amp; IT Services</v>
    <v>TC | Technology &amp; Communications</v>
    <v>TC.1 | Technology</v>
    <v>cms: wordpress - 6.3.2, web servers: litespeed, analytics: matomo analytics, javascript libraries: jquery ui - 1.13.2, javascript libraries: core-js - 3.0.1, performance: priority hints, live chat: hubspot chat, javascript libraries: swiper, miscellaneous: webpack, security: recaptcha, font scripts: google font api, miscellaneous: http/3, databases: mysql, miscellaneous: module federation, wordpress plugins: optinmonster plugin - 2.13.8, javascript libraries: jquery - 3.7.0, analytics: hubspot analytics, miscellaneous: open graph, seo: yoast seo - 21.2, analytics: crazy egg, analytics: linkedin insight tag, programming languages: php - 7.4.33, javascript libraries: jquery migrate - 3.4.1, blogs: wordpress - 6.3.2, tag managers: google tag manager, wordpress plugins: yoast seo - 21.2, marketing automation: optinmonster, marketing automation: hubspot, issue trackers: canny, analytics: google analytics</v>
    <v>https://twitter.com/inx_software</v>
    <v>06.08.2024</v>
    <v>http://www.inxsoftware.com/</v>
    <v>inxsoftware.com</v>
    <v>en</v>
    <v>com</v>
    <v>2000</v>
    <v>https://www.youtube.com/channel/UCcIy9Ux0kRXEx1Ur8Tqy9tQ</v>
  </rv>
  <rv s="1">
    <v>Ecodesk</v>
    <v>0</v>
    <v>Ecodesk</v>
    <v>9</v>
    <v>Pierrepont Street</v>
    <v/>
    <v>null</v>
    <v>Bath</v>
    <v>Ecodesk</v>
    <v>6e8ea207-93e4-11eb-a746-fdabd18be9c6</v>
    <v>Andromeda Enterprises Ltd.</v>
    <v>Ecodesk</v>
    <v>Private</v>
    <v>United Kingdom</v>
    <v>GB</v>
    <v>24.11.2019</v>
    <v>info@ecodesk.com, resources@ecodesk.com, sales@ecodesk.com</v>
    <v>7</v>
    <v>Financials And Reports, Environmental And Social Impact, Campaigns &amp; Advertising, Sustainability Framework, Sustainability Reporting, Financial Services, Global Reports, Marketing Analytics, Collecting Supplies, Types Of Storage</v>
    <v>We are data experts who make it easier, faster, more reliable and less expensive for any organisation to make smarter Environmental, Social and Governance (ESG) driven decisions. Our newest solution – ESG LEAD – is an ESG compliance and performance tool, created specifically for the food industry and backed by supply chain assurance leader BRCGS. There has never been a more important time to measure, evaluate and improve ESG efforts. Legislative change in ESG is coming and ESG LEAD is the tool to get ahead. Tailor-made for businesses in the food industry, ESG LEAD evaluates and analyses food manufacturers, producers and suppliers' ESG performance, allowing them to meaningfully measure their impact and make improvements to meet growing ESG requirements and compliance. ESG LEAD is a simple-to-use, accessible, one-stop-shop impact and reporting tool created for food industry businesses. At Ecodesk, our vision is to create the primary source of ESG data that producers, manufacturers, analysts, corporates, investors, rating agencies and civic society can rely on to make smarter decisions that mitigate risk, power ratings and analyse and identify areas of future long-term value. We've worked with over 12,000 organisations in 100 countries to help them make smarter ESG driven decisions. Our latest offering helps businesses in the food industry measure their ESG performance by site and uses data to provide guidance and advice to improve, helping them to differentiate for commercial success and be a responsible and resilient business. For more information, go to: www.ecodesk.com.</v>
    <v>https://www.facebook.com/ecodeskbath/</v>
    <v>Cloud-based Technologies for ESG Transparency, Analytics &amp; Reporting, Data-driven Non-financial Reporting, Data Collection and Analysis, Impact Reports, Sustainable Technology Development, Food Industry ESG Data Analysis, ESG Compliance and Performance Tool, Data Sourcing and Interpretation, Sustainability Reporting, Data-driven ESG Insights, Supply Chain Assurance, Technology Development, Global Value Chain Improvement, Industry-wide Question Sets</v>
    <v>Ecodesk is a data and technology company that specializes in providing tools and expertise for transparency and performance improvement in global value chains to drive lasting ESG success. They offer a cloud platform called Ecodesk Horizon, which allows enterprises to gather, verify, and report supply chain source data through an easy-to-use survey assessment. Their mission is to help customers quickly and easily understand data from their supply chain and deliver ESG measurement tools and programs that enable clients to make informed decisions and take action to achieve their environmental and social impact targets. They work with clients to meet sustainability frameworks and standards, including science-based targets, B-Corp, and the Global Reporting Initiative (Gri). Ecodesc is an expert at developing common question sets where clients operate in the same market, to help deliver industry-wide ESG data and improvement.</v>
    <v>641411, 641401, 641403, 891801, 891802</v>
    <v>Information Technology Consultants, Management Consultants, Operations Consultants, Software Developers (Pre-Packaged), Software Developers (Custom)</v>
    <v>null</v>
    <v>null</v>
    <v>6201</v>
    <v>Computer programming activities</v>
    <v>51.380396699999999</v>
    <v>http://www.linkedin.com/company/ecodesk</v>
    <v>-2.3571501000000001</v>
    <v>IT&amp;C Services</v>
    <v>62.01</v>
    <v>Computer programming activities</v>
    <v>541511</v>
    <v>Custom Computer Programming Services</v>
    <v/>
    <v/>
    <v>8810</v>
    <v>2</v>
    <v>+448455442072</v>
    <v>BA1 1LB</v>
    <v>resources@ecodesk.com</v>
    <v>+448455442072</v>
    <v>England</v>
    <v>12000000</v>
    <v>Sustainability reporting drives business decisions and investment opportunities, and our ESG solutions enable businesses to put tangible data at the forefront of sustainability programs and delivery.</v>
    <v>TC-SI | Software &amp; IT Services</v>
    <v>TC | Technology &amp; Communications</v>
    <v>TC.1 | Technology</v>
    <v>page builders: webflow, font scripts: google font api, analytics: google analytics - GA4, javascript libraries: jquery - 3.5.1, cdn: google hosted libraries, cdn: jsdelivr, video players: vimeo, javascript libraries: core-js - 3.19.0</v>
    <v>https://twitter.com/ecodesk</v>
    <v>09.08.2024</v>
    <v>https://www.ecodesk.com/</v>
    <v>ecodesk.com</v>
    <v>en</v>
    <v>com</v>
    <v>2011</v>
    <v>null</v>
  </rv>
  <rv s="1">
    <v>Aasan Impact</v>
    <v>0</v>
    <v>Aasan Impact</v>
    <v>9</v>
    <v/>
    <v/>
    <v>null</v>
    <v/>
    <v>Aasan Impact, Aasan, SUN Climate Change Conference UK, Asian Development Bank</v>
    <v>6f913a70-69f7-11ec-9a7d-87f346d3338c</v>
    <v/>
    <v>Aasan Impact</v>
    <v>Private</v>
    <v>Canada</v>
    <v>CA</v>
    <v>30.12.2021</v>
    <v/>
    <v>8</v>
    <v>Climate Action, Environmental Stewardship, Economic Prosperity, Sustainability Strategy, Impact Measurement, Brand Purpose, Climate &amp; Environment, Sustainable Practices, Environmental Protection, Climate Changes</v>
    <v>At the cornerstone of Aasan Impact's work are sustainable solutions to real world social, environmental and economic challenges. We partner with businesses to distill opportunities that create profitable social impact. In an era of deep personal reckoning, Aasan Impact works with organizations to reduce the "purpose gap" that exists between public perceptions, business activities, and employees' desires for meaningful work. Aasan Impact provides a holistic approach to sustainability transformation. Building on a foundation of purpose-driven leadership, we align employees, industry partners, government support, and not-for-profit causes to create impact at scale. Founded by Aliya Rajani, Aasan Impact understands the challenges businesses face to compete in today's economic climate. Aliya has over 15 years of entrepreneurial experience working with organizations to define their corporate culture, from the inside out. Drawing on her own experience of enjoying financial success in entrepreneurship, and personal fulfilment in leadership service, Aliya helps individuals and organizations unite through common purpose.</v>
    <v>null</v>
    <v>Fractional Chief Sustainabilities Officers, Sustainable Impact Audits, Social Impact and Brand Purpose Strategy, Strategic Partnerships and Innovation, ESG Compliance of Material Projects, Growth Opportunity Identification, Purpose Assessment and Alignment</v>
    <v>Aasan Impact is a boutique consultancy that specializes in authentic sustainability transformations. They partner with organizations to unlock new sources of growth and uncover business opportunities for social and environmental stewardship. As fractional Chief Sustainability Officers (CSOs), they work alongside executive leadership teams to implement sustainability practices at every level of an organization to create impact at scale. Aasan impacts include sustainability audits and impact measurement, ESG compliance of material projects, identification of growth opportunities, and social impact and brand purpose strategy. They conduct environmental and operational audits to identify cost savings and present opportunities for greater return on sustainability investment, measuring both profitability and impact. Aisan Impact provides a holistic approach to sustainability transformation, aligning employees, industry partners, government support, and not-for-profit causes to create a healthier people and planet while protecting profitable business.</v>
    <v>641401, 641406, 641402, 641403, 641404</v>
    <v>Management Consultants, Strategic Consultants, Organizational Consultants, Operations Consultants, Human Resource Consultants</v>
    <v>null</v>
    <v>null</v>
    <v>7490</v>
    <v>Other professional, scientific and technical activities n.e.c.</v>
    <v>0</v>
    <v>http://www.linkedin.com/company/aasan-impact</v>
    <v>0</v>
    <v>Architecture &amp; Engineering Services</v>
    <v>74.9, 74.3</v>
    <v>Other professional, scientific and technical activities n.e.c., Translation and interpretation activities</v>
    <v>541620</v>
    <v>Environmental Consulting Services</v>
    <v/>
    <v/>
    <v>4511</v>
    <v>1</v>
    <v>+16474059475</v>
    <v>null</v>
    <v>aliya@aasanimpact.com</v>
    <v>+16474059475</v>
    <v>Ontario</v>
    <v>1160971</v>
    <v>Unleashing the power of purpose for sustainable growth</v>
    <v>IF-EN | Engineering &amp; Construction Services</v>
    <v>IF | Infrastructure</v>
    <v>IF.2 | Infrastructure</v>
    <v>wordpress plugins: wpbakery, javascript libraries: jquery ui - 1.13.2, miscellaneous: rss, ui frameworks: animate.css, font scripts: google font api, security: hsts, reverse proxies: nginx, databases: mysql, page builders: wpbakery, javascript libraries: jquery - 3.7.0, font scripts: typekit, miscellaneous: open graph, paas: pressable, wordpress plugins: tablepress, javascript libraries: jquery migrate - 3.4.1, cms: wordpress, blogs: wordpress, analytics: gauges, javascript libraries: isotope, web servers: nginx, programming languages: php</v>
    <v>null</v>
    <v>02.03.2024</v>
    <v>https://aasanimpact.com/</v>
    <v>aasanimpact.com</v>
    <v>en</v>
    <v>com</v>
    <v>2007</v>
    <v>null</v>
  </rv>
  <rv s="1">
    <v>Rejoose Buyer</v>
    <v>0</v>
    <v>Rejoose Buyer</v>
    <v>9</v>
    <v>Finsensvej</v>
    <v/>
    <v>null</v>
    <v>Frederiksberg</v>
    <v>Rejoose Buyer, Rejoose Supplier</v>
    <v>a9428e81-93e4-11eb-b5f6-816dd10ac7b0</v>
    <v>Rejoose ApS.</v>
    <v>Rejoose Buyer</v>
    <v>Private</v>
    <v>Denmark</v>
    <v>DK</v>
    <v>28.10.2020</v>
    <v>gdpr@rejoose.com, support@rejoose.com</v>
    <v>9</v>
    <v>Sustainable Development, Data Centers, Data &amp; Analytics, Environmental Documents, IT Services, Support &amp; It Services, Business &amp; Development, Technical Working Group, Sustainability Framework, Environmental Impact</v>
    <v>Rejoose is a SaaS company that provides energy and climate data for the entire ICT industry. Via access to our unique database with Climate data collected and refined over a 10 year period, suppliers and customers can now automatically report carbon footprint of their IT solutions.</v>
    <v>https://www.facebook.com/Rejoose-362371687557228/</v>
    <v>E/connect Web-based Carbon Reporting Platform, Carbon Emission and Energy Efficiency Simulations, Ssustainability Information Provider, Unique Database with Climate Data, E-insights Monitoring, Tracking, and Reporting Capabilities, Carbon Metric, ESG Compliance, Information Provider for ICT Sector, Environmental Consciousness Promotion, Carbon Footprint Reporting for IT Solutions, SaaS Companies, Sais for ICT Industry, Climate and Energy Information Provider</v>
    <v>Rejoose is a SaaS company that specializes in providing energy and climate data for the ICT industry. They offer a unique database with collected and refined Climate data over a 10-year period, allowing suppliers and customers to automatically report the carbon footprint of their IT solutions.</v>
    <v/>
    <v/>
    <v>null</v>
    <v>null</v>
    <v>6201</v>
    <v>Computer programming activities</v>
    <v>55.682498500000001</v>
    <v>https://www.linkedin.com/company/rejoose</v>
    <v>12.5047297</v>
    <v>IT&amp;C Services</v>
    <v>62.01</v>
    <v>Computer programming activities</v>
    <v>541511</v>
    <v>Custom Computer Programming Services</v>
    <v/>
    <v/>
    <v>8810</v>
    <v>4</v>
    <v>+32485474502, +447930157796, +4571747030, +4572183130</v>
    <v>2000</v>
    <v>support@rejoose.com</v>
    <v>+4571747030</v>
    <v>Capital Region Of Denmark</v>
    <v>1650458</v>
    <v>We deliver compliant Carbon emission data for IT products and services. Automated and auditable, Country and Company specific.</v>
    <v>RR-ST | Solar Technology &amp; Project Developers</v>
    <v>RR | Renewable Resources &amp; Alternative Energy</v>
    <v>RR.1 | Alternative Energy</v>
    <v/>
    <v>null</v>
    <v>10.08.2024</v>
    <v>http://rejoose.com/</v>
    <v>rejoose.com</v>
    <v>en</v>
    <v>com</v>
    <v>2018</v>
    <v>null</v>
  </rv>
  <rv s="1">
    <v>Cority</v>
    <v>0</v>
    <v>Cority</v>
    <v>9</v>
    <v>Bloor Street East</v>
    <v/>
    <v>null</v>
    <v>Toronto</v>
    <v>Cority, CorityOne</v>
    <v>f19914a0-93e4-11eb-91fb-73d498260b10</v>
    <v>Cority Software Inc.</v>
    <v>Cority</v>
    <v>Private</v>
    <v>Canada</v>
    <v>CA</v>
    <v>24.11.2019</v>
    <v>info@cority.com</v>
    <v>870</v>
    <v>Change Management, Safety Managers, Government &amp; Public Sector, Occupational Health, Industrial Hygiene, Cloud Analytics, Health Cloud, Medical Centers, Health Care, Food and Beverage</v>
    <v>Cority is the global enterprise EHS software provider that empowers those who transform the way the world works. For over 35 years, Cority has been powered by a spirit of innovation, deep domain expertise, and a commitment to integrity that enables our customers to achieve higher levels of operational and sustainable performance. With the most comprehensive, human-centered, and secure SaaS platform, Cority helps people and businesses thrive around the world. The company enjoys the industry's highest levels of client satisfaction and has received many awards for its strong employee culture and outstanding business performance</v>
    <v>https://www.facebook.com/CoritySoftware/</v>
    <v>Software Development and Implementation of Software, Human-centered Software Development, Software as A Service, Due Diligence, Secure Software Platform, Health Cloud, Safety Cloud, Global Enterprise EHS Software Provider, EHS and ESG Solutions, Implementation Methodology, ESG Solutions Provider, Quality Cloud, Investment Screening, Software Solutions for Corporate Entity Customers, Sustainability Performance Management, Cloud Environmental Solutions, Actionable Insights for Performance Improvement, Cloud Analytics, Portfolio Management</v>
    <v>Cority is a software company that provides EHS (Environmental, Health, Safety and Governance) and Sustainability (Sustainability, Environment, and Governability) solutions for corporate organizations. Their CorityOne platform offers a comprehensive, fully integrated SaaS platform designed by EHS and ESG experts to empower everyone at every level of the organization to make responsible business decisions. With over 35 years of experience and hundreds of projects, Cority has an unparalleled track record in deployments and long-term client success. Their purpose-built workflows accelerate time to value for sustainability, ESG, and EHS teams who need to streamline data collection, monitor sustainability impacts, meet reporting requirements, and increase stakeholder visibility. Cority is committed to bringing people-first solutions to help organizations achieve their sustainability goals.</v>
    <v>891802, 740810, 740808, 641411, 641406</v>
    <v>Software Developers (Custom), Software Implementation Integration, Cloud Computing, Information Technology Consultants, Strategic Consultants</v>
    <v>https://www.instagram.com/coritysoftware/</v>
    <v>null</v>
    <v>6202</v>
    <v>Computer consultancy and computer facilities management services</v>
    <v>43.672067049999995</v>
    <v>http://www.linkedin.com/company/cority</v>
    <v>-79.380953158474881</v>
    <v>IT&amp;C Services</v>
    <v>62.03, 62.02</v>
    <v>Computer facilities management activities, Computer consultancy activities</v>
    <v>541512</v>
    <v>Computer Systems Design Services</v>
    <v/>
    <v/>
    <v>8803, 8810</v>
    <v>4</v>
    <v>+14168636800, +18002769120</v>
    <v>M4W 1E6</v>
    <v>info@cority.com</v>
    <v>+14168636800</v>
    <v>Ontario</v>
    <v>150000000</v>
    <v>Cority is the global enterprise EHS software provider that empowers those who transform the way the world works.</v>
    <v>TC-SI | Software &amp; IT Services</v>
    <v>TC | Technology &amp; Communications</v>
    <v>TC.1 | Technology</v>
    <v>cdn: fastly, marketing automation: qualified, wordpress plugins: generateblocks, javascript libraries: jquery ui - 1.13.2, blogs: wordpress - 6.3.1, javascript libraries: core-js - 3.32.0, font scripts: font awesome - 6.2.0, miscellaneous: rss, seo: yoast seo premium - 18.8, performance: priority hints, page builders: elementor - 3.16.4, miscellaneous: webpack, security: recaptcha, paas: pantheon, javascript libraries: lazysizes, rum: new relic, cdn: cdnjs, wordpress plugins: elementor - 3.16.4, security: hsts, reverse proxies: nginx, javascript libraries: glide.js, databases: mysql, miscellaneous: module federation, javascript libraries: jquery - 3.7.0, marketing automation: salesloft, miscellaneous: open graph, cookie compliance: onetrust, seo: yoast seo - 21.2, analytics: linkedin insight tag, javascript libraries: jquery migrate - 3.4.1, caching: varnish, tag managers: google tag manager, wordpress plugins: yoast seo - 21.2, wordpress plugins: optinmonster plugin - 2.14.0, wordpress themes: hello elementor - 2.8.1, performance: ewww image optimizer, advertising: microsoft advertising, databases: mariadb, marketing automation: optinmonster, wordpress plugins: ewww image optimizer, live chat: qualified, web servers: nginx, cdn: cloudflare, programming languages: php, performance: lazysizes, marketing automation: marketo - 163, cms: wordpress - 6.3.1, analytics: google analytics, page builders: generateblocks</v>
    <v>https://twitter.com/CoritySoftware</v>
    <v>14.07.2024</v>
    <v>https://www.cority.com/</v>
    <v>cority.com</v>
    <v>en</v>
    <v>com</v>
    <v>1985</v>
    <v>https://www.youtube.com/c/CoritySoftware</v>
  </rv>
  <rv s="1">
    <v>Zersent</v>
    <v>0</v>
    <v>Zersent</v>
    <v>9</v>
    <v/>
    <v/>
    <v>null</v>
    <v/>
    <v>Zersent</v>
    <v>06fbb980-2d4f-11ed-8a5a-d70fc80dbbe4</v>
    <v/>
    <v>Zersent</v>
    <v>Private</v>
    <v>Canada</v>
    <v>CA</v>
    <v>03.09.2022</v>
    <v/>
    <v>15</v>
    <v>Esg And Sustainability, Data Discovery, Cost &amp; Savings, Environmental &amp; Social, Renewable Energies, Sentiment Analysis, Climate Changes, ESG Compliance</v>
    <v>We are on a mission to democratize ESG. We need a one-stop-shop platform that allows organizations to commit, communicate, and celebrate their ESG (Environment, Social, and Governance) plans efficiently and effectively. That's why we built Zersent. Previously, I created a legal tech research tool for law students that automatically summarizes case law using AI. We are supported by business and academic leaders with expertise in ESG, sustainability, and other relevant domains. Join our diverse team of smart and passionate individuals. Remote - we work successfully from anywhere. By putting our users first, we're more likely to ensure our customers are able to develop an impactful sustainability value proposition. We help our customers succeed through new and innovative ideas, executed well. People are the core of our business and we value teamwork. Boost your success with Zersent's cutting-edge tools and services, including high-impact strategy, data-driven software, AI-based sentiment analysis, seamless reporting, and stakeholder engagement.</v>
    <v>null</v>
    <v>Stakeholder Engagement, ESG Compliance, Diversity and Sustainability, Real-time Data Monitoring and Analysis, Reports &amp; Documents, Seamless Reporting, Data Discovery and Retention Processes, Data-driven Programs, AI Sentiment Analysis, High-impact Strategies, Cloud-based Software Company, Cloud-based ESG Culture Transformation Platform</v>
    <v>Zersent is a cloud-based software company that offers a one-stop-shop platform to help organizations achieve net zero ESG (Environment, Social, and Governance) compliance, diversity, and sustainability. The company provides cutting-edge tools and services, including high-impact strategy, data-driven software, AI-based sentiment analysis, seamless reporting, and stakeholder engagement, to help businesses grow sustainably. Zersent's software insights help optimize resource use and reduce waste, resulting in significant cost savings. The platform also offers tailored strategies to foster employee purpose and motivation, ensuring long-term success for companies and strengthening brand value to attract investors, consumers, and passionate employees.</v>
    <v>891802, 740810, 740808, 641411, 641401</v>
    <v>Software Developers (Custom), Software Implementation Integration, Cloud Computing, Information Technology Consultants, Management Consultants</v>
    <v>null</v>
    <v>null</v>
    <v>6201</v>
    <v>Computer programming activities</v>
    <v>0</v>
    <v>null</v>
    <v>0</v>
    <v>IT&amp;C Services</v>
    <v>62.01</v>
    <v>Computer programming activities</v>
    <v>541511</v>
    <v>Custom Computer Programming Services</v>
    <v>541611</v>
    <v>Administrative Management and General Management Consulting Services</v>
    <v>8810</v>
    <v>1</v>
    <v/>
    <v>null</v>
    <v>info@zersent.com</v>
    <v>null</v>
    <v>Ontario</v>
    <v>2220551</v>
    <v>A one-stop-shop to achieve net zero ESG compliance, diversity, sustainability. One platform with all the features and tools you need to grow your business sustainably</v>
    <v>TC-SI | Software &amp; IT Services</v>
    <v>TC | Technology &amp; Communications</v>
    <v>TC.1 | Technology</v>
    <v/>
    <v>null</v>
    <v>12.02.2024</v>
    <v>https://www.spearcertified.com/</v>
    <v>spearcertified.com</v>
    <v>en</v>
    <v>com</v>
    <v>0</v>
    <v>null</v>
  </rv>
  <rv s="1">
    <v>Hustro Sp. z o.o.</v>
    <v>0</v>
    <v>Hustro Sp. z o.o.</v>
    <v>9</v>
    <v>Wyspa Słodowa</v>
    <v/>
    <v>null</v>
    <v>Wrocław</v>
    <v/>
    <v>e493f363-93e4-11eb-b5f6-816dd10ac7b0</v>
    <v>Hustro Sp. z o.o.</v>
    <v>Hustro Sp. z o.o.</v>
    <v>Private</v>
    <v>Poland</v>
    <v>PL</v>
    <v>25.02.2020</v>
    <v>hello@hustro.com</v>
    <v>8</v>
    <v>Construction, People &amp; Company, Environmental Planning, Project Development</v>
    <v>One of the top 10 construction startups in Europe by Construction Tech Review. Hustro is a data-driven construction control software system that supports the health and safety, quality, and environmental control of construction projects. Hustro leads users in issue tracking, inspections, and corrective action processes. Thanks to the multilayer approach to gathering and processing data connected to safety, financial and legal risks, Hustro empowers effective decision-making by General Contractor team members.</v>
    <v>https://www.facebook.com/hustrotech/</v>
    <v>Reporting Automation Services, Construction Project Management, Information Management, Acceptance Inspections, Construction Services, Financial Efficiency in Process Management, Real Estate Project Management, ESG Compliance, Data Analysis, Analytics &amp; Reporting, Ai-powered Stats, Specialized Tools for Control and Assurance, Task and Issue Management, Communication Improvement Services, Secured Claims, Planning and Control of Activities, Custom Programming Services, Documentation Management, ISO Standards Compliance, Software Development Services, Faster Corrective and Preventive Actions, Communication Activities Control, Inspections and Walkthrough Reports, Data Standardization Services, Information and Documentation, Communication Platform</v>
    <v>Hustro is a company that specializes in improving communication, organizing information, documentation, and automating reporting for construction companies and property managers. They have developed a platform for planning and performing control activities that focuses on accelerating communication, automating data, and standardizing data. Their tool is currently used by various industries including general contractors, engineering and installation companies, interior finishing companies, development companies, and property management. By using their platform, they aim to increase the profitability of complex projects while ensuring the safety of employees and the environment. Additionally, their services help increase financial efficiency in process management by 300-500% and speed up processes while reducing costs.</v>
    <v/>
    <v/>
    <v>null</v>
    <v>null</v>
    <v>6201</v>
    <v>Computer programming activities</v>
    <v>51.1161551</v>
    <v>https://www.linkedin.com/company/hustro</v>
    <v>17.039086999999995</v>
    <v>IT&amp;C Services</v>
    <v>62.01</v>
    <v>Computer programming activities</v>
    <v>541511</v>
    <v>Custom Computer Programming Services</v>
    <v>236220</v>
    <v>Commercial and Institutional Building Construction</v>
    <v>8810</v>
    <v>4</v>
    <v>+48739980921, +48793901832, +48793980921</v>
    <v>50-266</v>
    <v>hello@hustro.com</v>
    <v>+48793901832</v>
    <v>Lower Silesian Voivodeship</v>
    <v>379141</v>
    <v>At Hustro, we believe that by improving communication, organizing information, documentation (CDE) and automating reporting, construction companies and property managers can increase the profitability of even the most complex projects, while ensuring the safety of employees and the environment.</v>
    <v>TC-SI | Software &amp; IT Services</v>
    <v>TC | Technology &amp; Communications</v>
    <v>TC.1 | Technology</v>
    <v>performance: autoptimize, miscellaneous: rss, wordpress themes: divi - 4.17.4, javascript libraries: slick, wordpress plugins: divi - 4.17.4, font scripts: google font api, page builders: divi - 4.17.4, miscellaneous: http/3, databases: mysql, analytics: site kit - 1.111.0, font scripts: font awesome, wordpress plugins: site kit - 1.111.0, cookie compliance: complianz - 6.5.5, javascript libraries: jquery - 3.6.0, a/b testing: complianz - 6.5.5, cms: wordpress, blogs: wordpress, tag managers: google tag manager, javascript libraries: jquery migrate - 3.3.2, cdn: cloudflare, analytics: google analytics - UA, wordpress plugins: complianz - 6.5.5, programming languages: php, wordpress plugins: autoptimize</v>
    <v>null</v>
    <v>28.04.2024</v>
    <v>http://hustro.com/</v>
    <v>hustro.com</v>
    <v>en</v>
    <v>com</v>
    <v>2019</v>
    <v>https://www.youtube.com/@hustro1148</v>
  </rv>
  <rv s="1">
    <v>Losant IoT Inc.</v>
    <v>0</v>
    <v>Losant IoT Inc.</v>
    <v>9</v>
    <v>Sycamore Street</v>
    <v/>
    <v>null</v>
    <v>Cincinnati</v>
    <v/>
    <v>97345d31-93e4-11eb-be5a-4f810ab55f2e</v>
    <v>Losant IoT Inc., Losant sha.</v>
    <v>Losant IoT Inc.</v>
    <v>Private</v>
    <v>United States</v>
    <v>US</v>
    <v>24.11.2019</v>
    <v>support@losant.com</v>
    <v>17</v>
    <v>Smart Environments, IoT Applications, Industrial Equipment, Platform Overview, Condition Based Maintenance, Asset Tracking, Industry Solutions, Partner Ecosystem, Cloud Deployment, Application Template</v>
    <v>Losant is an easy-to-use and powerful enterprise IoT application enablement platform designed to help you quickly and securely build complex real-time connected solutions. Losant uses open communication standards to provide connectivity from one to millions of devices. Losant provides powerful data collection, aggregation, and visualization features to provide you with new data insights. Losant is trusted by your development team and capable of driving business results. Start independently or if you want help to define and build your unique product, Losant's experienced solution engineers are ready to work with you. Please connect at www.losant.com and follow us @LosantHQ.</v>
    <v>https://www.facebook.com/LosantHQ/</v>
    <v>Real-time Connected Solutions, Application Enablement Platform, Real-time Insights and Intelligence, Data Integration and Orchestration, Low-code Workflows, Seamless Data Orchestration and Visualisation, Technology Solutions, Custom Programming Services, Internet of Things Solutions, Automated Provisioning, Iot Application Enablement Platform, Integration with Pcs, Crms, Azure/aws, Customization &amp; Branding, Digital Twin Creation, API Integration Services, Technology Services, Data Aggregation and Visualization, Data Collection and Visualization</v>
    <v>Losant Enterprise IoT Platform is an application-enablement platform that provides an easy-to-use and powerful platform for building real-time connected solutions. The platform is designed to help teams quickly connect, visualize, and automate their devices and data, leading to real-world insights and actionable intelligence. With Losant, data management and orchestration become simple, driving businesses forward. The low-code workflow engine collects, centralizes, and integrates data from all connected devices and systems, providing seamless data orchestration and visualization. Losant offers a seamless and personalized experience with custom branding, API integration, and effortless multi-tenancy. The company is committed to actively building, monitoring, and maintaining its IoT cloud platform, which serves as the foundation of a variety of enterprise IoT solutions.</v>
    <v>891801, 891802, 740809, 740810, 641401</v>
    <v>Software Developers (Pre-Packaged), Software Developers (Custom), Technology Customer Support Services (For others), Software Implementation Integration, Management Consultants</v>
    <v>null</v>
    <v>null</v>
    <v>6201</v>
    <v>Computer programming activities</v>
    <v>39.108152199999999</v>
    <v>https://www.linkedin.com/company/losant</v>
    <v>-84.509233100000003</v>
    <v>IT&amp;C Services</v>
    <v>62.01</v>
    <v>Computer programming activities</v>
    <v>541511</v>
    <v>Custom Computer Programming Services</v>
    <v/>
    <v/>
    <v>8810</v>
    <v>1</v>
    <v>+15133812947, +15134650916</v>
    <v>45202</v>
    <v>support@losant.com</v>
    <v>+15133812947</v>
    <v>Ohio</v>
    <v>6500000</v>
    <v>Losant is an easy-to-use and powerful enterprise IoT application enablement platform designed to help you quickly and securely build complex real-time connected solutions.</v>
    <v>TC-SI | Software &amp; IT Services</v>
    <v>TC | Technology &amp; Communications</v>
    <v>TC.1 | Technology</v>
    <v>cms: hubspot cms hub, security: hsts, miscellaneous: http/3, reverse proxies: envoy, marketing automation: hubspot, cdn: cloudflare</v>
    <v>https://twitter.com/LosantHQ</v>
    <v>07.06.2024</v>
    <v>http://www.losant.com/</v>
    <v>losant.com</v>
    <v>en</v>
    <v>com</v>
    <v>2015</v>
    <v>https://www.youtube.com/c/LosantHQ</v>
  </rv>
  <rv s="1">
    <v>Ambiental Nobrega Lisboa</v>
    <v>0</v>
    <v>Ambiental Nobrega Lisboa</v>
    <v>9</v>
    <v>Rua Guilherme Furtado</v>
    <v/>
    <v>null</v>
    <v>Capão Da Canoa</v>
    <v>Ambiental Nobrega Lisboa</v>
    <v>d8cf2760-5b1c-11ed-861d-2f2118c17156</v>
    <v/>
    <v>Ambiental Nobrega Lisboa</v>
    <v>Private</v>
    <v>Brazil</v>
    <v>BR</v>
    <v>23.10.2022</v>
    <v/>
    <v>0</v>
    <v>Environmental Permitting, Solid Waste Management, Environmental Management, Coastal &amp; Marine, Healthcare Services, Sustainability Consultancy, Environmental Matters</v>
    <v>SUPORTE TÉCNICO AMBIENTAL PARA EMPRESAS E PROFISSIONAIS. Supressão de Vegetação Nativa; Intervenção em Áreas de Preservação Permanente – APP; Recuperação de Áreas Degradadas; Manejo Sustentável; Laudos de Fauna. SUPORTE TÉCNICO AMBIENTAL PARA PESSOAS FÍSICAS E JURÍDICAS. SUPORTE TÉCNICO AMBIENTAL PARA PESSOAS FÍSICAS, EMPRESAS E ADVOGADOS. Consultoria em sustentabilidade, estratégia personalizada para empresas de diferentes áreas na adequação as demandas do mercado financeiro, de bancos e financiadores e para fornecedores de grandes redes. Cursos e Qualificações. Oferecemos qualificação profissional ou atendimento a obrigatoriedades legais, certificados, nas grandes áreas de: ESG &amp; Compliance Ambiental; Licenciamento; Legislação: Gestão e Gerenciamento Ambiental e; Biologia marinha e costeira. Elaboração dos obrigatórios Planos de Gestão de Resíduos Sólidos, da Construção Civil, dos Serviços de Saúde e das demais atividades que necessitam deste programa.</v>
    <v>https://www.facebook.com/ambientalgastaldolisboa/</v>
    <v>Licensing and Environmental Studies, Reports and Opinions Services, Sustainable Management Services, Pre-purchase Inspection Services, Recovery of Degraded Areas Services, Administrative Infrastructure Defense Services, Fauna Reports Services, Permanent Preservation Areas Services, Administrative Processes Services, Defense Testing Services</v>
    <v>Ambiental Nóbrega Lisbônia is a Brazilian company that specializes in environmental services such as environmental licensing, management, pre-employment diligence, environmental viability, authorizations, reports, and assessments. They also provide technical support for businesses, professionals, and individuals, including assistance with environmental defense, environmental licensing processes, and technical studies. The company offers professional qualifications and certifications in areas such as ESG and environmental compliance, licensing, legislation, and marine and coastal biology. Ambiental also provides services related to solid waste management, including the development of solid waste waste management plans and the creation of urban regularization plans. They offer support for companies in various industries, including finance, construction, healthcare, and energy, as well as for individuals and businesses.</v>
    <v/>
    <v/>
    <v>https://www.instagram.com/ambientalnobregalisboa/</v>
    <v>null</v>
    <v>7490</v>
    <v>Other professional, scientific and technical activities n.e.c.</v>
    <v>0</v>
    <v>https://www.linkedin.com/company/nobregalisboaambiental</v>
    <v>0</v>
    <v>Architecture &amp; Engineering Services</v>
    <v>74.9, 74.3</v>
    <v>Other professional, scientific and technical activities n.e.c., Translation and interpretation activities</v>
    <v>541620</v>
    <v>Environmental Consulting Services</v>
    <v/>
    <v/>
    <v>4511</v>
    <v>1</v>
    <v>+5548998621790</v>
    <v>95555-000</v>
    <v>ambientalnobregalisboa@gmail.com</v>
    <v>+5548998621790</v>
    <v>Rio Grande Do Sul</v>
    <v>0</v>
    <v>Consultoria em sustentabilidade, estratégia personalizada para empresas de diferentes áreas na adequação as demandas do mercado financeiro, de bancos e financiadores e para fornecedores de grandes redes.</v>
    <v>IF-EN | Engineering &amp; Construction Services</v>
    <v>IF | Infrastructure</v>
    <v>IF.2 | Infrastructure</v>
    <v/>
    <v>null</v>
    <v>14.05.2024</v>
    <v>https://ambientalnobregalisboa.com/</v>
    <v>ambientalnobregalisboa.com</v>
    <v>pt</v>
    <v>com</v>
    <v>0</v>
    <v>null</v>
  </rv>
  <rv s="1">
    <v>Conformii</v>
    <v>0</v>
    <v>Conformii</v>
    <v>9</v>
    <v/>
    <v/>
    <v>null</v>
    <v>Calgary</v>
    <v>Conformii</v>
    <v>d58485c2-c56a-11ec-a8db-3fd25fdd075e</v>
    <v/>
    <v>Conformii</v>
    <v>Private</v>
    <v>Canada</v>
    <v>CA</v>
    <v>26.04.2022</v>
    <v/>
    <v>0</v>
    <v>Sustainability Reporting, Regulatory Reporting, Reducing Risk, Environmental &amp; Social, Quality &amp; Compliance Management, ESG Compliance, Compliance with Regulations, Legislation &amp; Regulation, Governance And Risk, Compliance &amp; Governance</v>
    <v>Simplify compliance management with one powerful platform. conformii delivers a consistently efficient regulatory, TCFD, CDP and ESG compliance management process. We streamline collaborator workflows, equipping teams and stakeholders through comprehensive monitoring, reporting, and actionable information. conformii supports compliance initiatives with a real-time, collaborative, and repeatable process. Whether creating a legal registry, applying a compliance framework, facilitating workflow and collaboration or filling a technological gap to meet compliance requirements, conformii allows user to develop and support new reporting initiatives as frameworks emerge. The lack of digital technology and tools for collaboration and quality data collection is the biggest barrier companies face in collecting and using investment-grade ESG data. conformii reduces the barriers companies face in collecting and using investment-grade ESG data. A framework driven approach enabled by technology and collaboration.</v>
    <v>null</v>
    <v>Manager Workflow Streamlining, TCF Compliance Services, Governance and Risk Management Services, Esg Compliance Software Provider, Environmental, Social, and Governance Compliance, ESG Compliance, Database and Library Management Processes, Regulatory Management Systems Provider, Real-time Insights, Customized Workflows for Compliance Teams, Regulatory Compliance Management, Monitoring &amp; Reporting, Evidence Collection, CDP Compliance Management Process, Software Development, Automated Controls Monitoring Solutions</v>
    <v>Conformii is a software company that specializes in regulatory and compliance management. Their platform streamlines management workflows and provides real-time data and insights to help clients make informed operational business decisions. They offer solutions that support traditional regulatory reporting and emerging trends in compliance requirements, including global sustainability reporting standards, risks, opportunities, and more. Their collaborative approach delivers vital insights to all stakeholders with a workflow that makes it possible for teams to align their compliance initiatives. Conformii simplifies the compliance process, allowing clients to reduce risks and focus on growth. They also offer workflow relevant modules for compliance teams and support compliance initiatives with a real-to-time, collaborative, and repeatable process. Their technology-enabled, process-driven approach creates a more efficient process designed to deliver insights for all stakeholders.</v>
    <v>641401, 641411, 641406, 641403, 641402</v>
    <v>Management Consultants, Information Technology Consultants, Strategic Consultants, Operations Consultants, Organizational Consultants</v>
    <v>null</v>
    <v>null</v>
    <v>6201</v>
    <v>Computer programming activities</v>
    <v>0</v>
    <v>http://www.linkedin.com/company/conformii</v>
    <v>0</v>
    <v>IT&amp;C Services</v>
    <v>62.01</v>
    <v>Computer programming activities</v>
    <v>541511</v>
    <v>Custom Computer Programming Services</v>
    <v>541690</v>
    <v>Other Scientific and Technical Consulting Services</v>
    <v>8810</v>
    <v>1</v>
    <v>+14039981978</v>
    <v>null</v>
    <v>null</v>
    <v>+14039981978</v>
    <v>Alberta</v>
    <v>0</v>
    <v>Simplify compliance management with one powerful platform. conformii delivers a consistently efficient regulatory, TCFD, CDP and ESG compliance management solution.</v>
    <v>TC-SI | Software &amp; IT Services</v>
    <v>TC | Technology &amp; Communications</v>
    <v>TC.1 | Technology</v>
    <v/>
    <v>null</v>
    <v>06.06.2024</v>
    <v>https://conformii.com/</v>
    <v>conformii.com</v>
    <v>en</v>
    <v>com</v>
    <v>2017</v>
    <v>null</v>
  </rv>
  <rv s="1">
    <v>Minehub Technologies</v>
    <v>0</v>
    <v>Minehub Technologies</v>
    <v>9</v>
    <v>West Georgia Street</v>
    <v/>
    <v>null</v>
    <v>Vancouver</v>
    <v>Minehub Technologies</v>
    <v>15f5b479-93e5-11eb-b4a6-27899be4e45d</v>
    <v>MineHub Technologies Inc.</v>
    <v>Minehub Technologies</v>
    <v>Private</v>
    <v>Canada</v>
    <v>CA</v>
    <v>25.11.2019</v>
    <v/>
    <v>25</v>
    <v>Supply Chain Resilience, Professional Accounting, Business Administration, Metals And Mining, Capital Markets, Secure Collaboration, Civil And Structural Engineering, Public Accounting, Logistics Management, Go-To-Market Strategy</v>
    <v>Bullock has a proven track record of developing and executing a focussed go-to market strategy. David is an experienced global equities fund manager and corporate finance professional with 20 years capital markets experience. In 2019, David founded Richmond Bridge Capital that provides corporate finance advice to a range of small and medium sized, public and private companies and is a founder of UK based investment firm Sankofa Investment Partners. The firm seeks out global themes such as supply chain resiliency, decarbonization and the circular economy where powerful long-term drivers are creating a new set of winners within developing economies. Andrea Aranguren (previously Chief Customer Officer &amp; Co-founder of Waybridge) has 10 years of experience in commodities operations (oil &amp; gas, metals, and environmental) and in helping startups to optimize their logistics &amp; manage their supply chains. Sorace is a mining and technology entrepreneur with over 30 years of international business and capital markets experience.</v>
    <v>https://www.facebook.com/MineHubTech/</v>
    <v>ESG Compliance Monitoring, Construction Services, Blockchain Technology for Supply Chain Security, Digital Workflow Integration, Digital Solutions for Commodities Supply Chains, Enterprise-grade Digital Trading Platform, Real-time Visibility, Open Mining and Metals Supply Chain, Build Quality, Digital and Blockchain Solutions, Supply Chain Management, Downstream Supply Chain Management, Real-time Supply Chain Visibility, Superior Customer Experience, Minecraft Architecture Services</v>
    <v>MineHub is a digital supply chain platform for the metals and mining industry that aims to make raw material supply chains more efficient, resilient, and sustainable. The company provides an open, enterprise-grade platform for digital trade, bringing efficiency, security, and responsibility to commodity supply chains. MineHub helps companies operate faster, cut costs, improve security, optimize working capital, and gain transparency across global supply chains by providing real-time visibility and collaboration of upstream and downstream supply chains through an end-to-end digital solution. The platform is built on blockchain for the highest privacy and security and offers tools to help achieve ESG compliance goals. Mine Hub has a growing network of customers from different industries, creating a strong network effect with viral growth.</v>
    <v>177402, 140201, 177001, 163801, 139401</v>
    <v>Excavation - in Virgin Soil, Quarrying - Sand / Gravel Digging, Drilling / Well Digging (No Oil/Gas, No Directional Drilling), Excavation - Shaft Sinking, Well Servicing (Oil &amp; Gas)</v>
    <v>https://www.instagram.com/minehub_tech/</v>
    <v>null</v>
    <v>6201</v>
    <v>Computer programming activities</v>
    <v>49.284487499999997</v>
    <v>https://www.linkedin.com/company/minehubtech</v>
    <v>-123.1218908</v>
    <v>IT&amp;C Services</v>
    <v>62.01</v>
    <v>Computer programming activities</v>
    <v>541511</v>
    <v>Custom Computer Programming Services</v>
    <v/>
    <v/>
    <v>8810</v>
    <v>4</v>
    <v>+16046285623</v>
    <v>V6E</v>
    <v>contact@minehubbt.com</v>
    <v>+16046285623</v>
    <v>British Columbia</v>
    <v>1000000</v>
    <v>MineHub is an open, enterprise-grade platform for digital trade, bringing efficiency, security and responsibility to mining and metals supply chains.</v>
    <v>EM-MM | Metals &amp; Mining</v>
    <v>EM | Extractives &amp; Minerals Processing</v>
    <v>EM.3 | Metals &amp; Mining</v>
    <v>hosting: siteground, paas: siteground, reverse proxies: nginx, web servers: nginx</v>
    <v>https://twitter.com/MineHub_Tech</v>
    <v>01.08.2024</v>
    <v>https://minehub.com/</v>
    <v>minehub.com</v>
    <v>en</v>
    <v>com</v>
    <v>2019</v>
    <v>null</v>
  </rv>
  <rv s="1">
    <v>ZYGHT</v>
    <v>0</v>
    <v>ZYGHT</v>
    <v>9</v>
    <v>Doctor Manuel Barros Borgoño</v>
    <v/>
    <v>null</v>
    <v>Providencia</v>
    <v>ZYGHT, ZYGHT HSE Technology</v>
    <v>dc595285-93e4-11eb-b997-8dd98d09cf25</v>
    <v/>
    <v>ZYGHT</v>
    <v>Private</v>
    <v>Chile</v>
    <v>CL</v>
    <v>25.02.2020</v>
    <v>info@zyght.com, soporte@zyght.com</v>
    <v>38</v>
    <v>Risk Management Tools, Hiring Companies, Risk Management, Business &amp; Risk, Sustainability &amp; Safety, Fitnes &amp; Health, Occupational Health, Services General, Insurance Operations, Digital Ventures</v>
    <v>We are the leading software in Latin America for the management of safety, occupational health and environmental risks. Our HQs are in Chile and for 10 years we have had medium and large clients throughout Latin America, such as Codelco, Nestlé, Carozzi, and AngloAmerican. Our more than 20 modules offer comprehensive, efficient and digital management of all risk management processes for compliance with legal, ISO and corporate government regulations, even offline. ZYGHT is synonymous with reliability, guaranteeing 99% uptime. If your company has a safety, quality or environment department, this software will solve all your problems associated with risk management. Obtain and maintain your ISO 45001 certification with ZYGHT.We care about making your implementation simple and effective. Faster, more modern, with the reliability of always, #weareZYGHT</v>
    <v>https://www.facebook.com/zyghtsocialsafety/</v>
    <v>Software Development for Occupational Health, Software as A Service, Environmental Compliance Software, Monitoring of Progress, Changes, and Compliance, Reporting &amp; Compliance, Contract Management and Accreditation Software Development/installation/maintenance, Efficient and Digital Management, Software Solutions for Environmental Risk Management, Software Development and Implementation of Software, Change Management Tools, Software Solutions Provider, Software Development, Real Time Data Visualizing Software</v>
    <v>ZYGHT Software as a Service is a Latin American company that specializes in providing software solutions for occupational health, safety, and environmental management within companies. Their vision is to become the leading software provider for managing occupational safety, occupational health and environmental processes. ZYGht's mission is to contribute to the reduction of accidents at work and to eliminate fatal accidents at the workplace. They offer ESG software for compliance management and reporting, and their platform is designed to help companies grow their business and connect with their customers. ZyGHT is a part of Datamine's ESG Division and offers a range of modules, including BI reports.</v>
    <v/>
    <v/>
    <v>https://www.instagram.com/zyght_hse/</v>
    <v>null</v>
    <v>6202</v>
    <v>Computer consultancy and computer facilities management services</v>
    <v>-33.430816650390625</v>
    <v>https://www.linkedin.com/company/zyght</v>
    <v>-70.618019104003906</v>
    <v>IT&amp;C Services</v>
    <v>62.03, 62.02</v>
    <v>Computer facilities management activities, Computer consultancy activities</v>
    <v>541512</v>
    <v>Computer Systems Design Services</v>
    <v/>
    <v/>
    <v>8803, 8810</v>
    <v>2</v>
    <v>+56224816073</v>
    <v>7500000</v>
    <v>soporte@zyght.com</v>
    <v>+56224816073</v>
    <v>Santiago Metropolitan Region</v>
    <v>2022417</v>
    <v>ZYGHT Software as a Service For occupational health, safety, and environmental management within companies. Working since 2011 to improve sustainability in large companies in Latin America. Vision Our vision is to be the leading software for managing occupational safety, occupational health and environmental processes.</v>
    <v>TC-SI | Software &amp; IT Services</v>
    <v>TC | Technology &amp; Communications</v>
    <v>TC.1 | Technology</v>
    <v>analytics: matomo analytics, javascript libraries: core-js, wordpress themes: astra, analytics: hotjar, miscellaneous: rss, advertising: linkedin ads, analytics: google ads conversion tracking, translation: polylang, live chat: hubspot chat, javascript libraries: swiper, miscellaneous: webpack, wordpress plugins: elementor, seo: yoast seo, web servers: openresty, font scripts: google font api, security: hsts, reverse proxies: nginx, databases: mysql, miscellaneous: module federation, wordpress plugins: elementor header &amp; footer builder, wordpress plugins: hubspot wordpress plugin, analytics: hubspot analytics, wordpress plugins: draftpress hfcm, miscellaneous: open graph, javascript libraries: jquery ui, advertising: google ads, analytics: microsoft clarity, wordpress plugins: polylang, cms: wordpress, blogs: wordpress, tag managers: google tag manager, javascript libraries: jquery, marketing automation: hubspot, web servers: nginx, wordpress plugins: yoast seo, programming languages: php, javascript libraries: jquery migrate, page builders: elementor, analytics: google analytics</v>
    <v>https://twitter.com/ZYGHT_Tech</v>
    <v>06.08.2024</v>
    <v>https://zyght.com/</v>
    <v>zyght.com</v>
    <v>en</v>
    <v>com</v>
    <v>2011</v>
    <v>https://www.youtube.com/channel/UC8QjY5hyVhUB7yW6uUZy1Bg</v>
  </rv>
  <rv s="1">
    <v>ESG Pilot</v>
    <v>0</v>
    <v>ESG Pilot</v>
    <v>9</v>
    <v/>
    <v/>
    <v>null</v>
    <v>Brisbane</v>
    <v>ESG Pilot</v>
    <v>7d33bb87-efb8-11ee-9420-816d345528bb</v>
    <v/>
    <v>ESG Pilot</v>
    <v>Private</v>
    <v>Australia</v>
    <v>AU</v>
    <v>09.10.2023</v>
    <v>contact@esgpilot.ai, media@esgpilot.ai</v>
    <v>20</v>
    <v>Manual Data Entry, Data Management, Security &amp; Access, Cloud Security, Machine Learning, Power System, Environmental &amp; Social, Sustainable Investments, International Research, Document Handling</v>
    <v>The go-to solution for companies and investors seeking effortless Environmental, Social, and Governance (ESG) data management. We specialise in extracting ESG-relevant data from annual reports and internal research documents, allowing you to generate compliant ESG reports in a matter of minutes. Our AI-powered machine learning model enables us to parse through your existing documents and extract all the relevant information. With just a few clicks, you can generate ESG-compliant reports that are ready for submission to regulatory bodies and stakeholders. Say goodbye to manual data entry and hello to instant compliance. ESG Pilot's unique value proposition lies in our ability to provide you with a system that is extremely easy to use. With our design experience, we have created an intuitive interface that requires no technical knowledge. You can now generate ESG insights from existing documents without the need for any additional training or resources. Our services are ideal for corporates who need to produce ESG reports, consultants who want to produce ESG reports for clients proactively, and investors who want to search for companies to invest in based on ESG metrics. We understand the importance of ESG data management, and we aim to make the process as seamless and efficient as possible for you. At ESG Pilot, we are committed to providing our customers with the best service possible. We pride ourselves on our machine learning model, which allows us to extract data with unmatched accuracy and speed. We are confident that our services will help you meet your ESG reporting requirements in a hassle-free manner.</v>
    <v>https://www.facebook.com/ESGPilot-113844128372822/</v>
    <v>Ai-powered Machine Learning, Data Management Services, Data Parsing, Proprietary AI Models, ESG Data Management, ESG Data Management and Compliance, Data-driven Insights, Cloud-based System for ESG Reporting</v>
    <v>ESG Pilot is a company that specializes in providing Environmental, Social, and Governance (ESG) data management solutions for companies and investors. They excel in extracting ESG-relevant data from annual reports and internal research documents, allowing users to generate compliant ESG reports quickly and easily. Their AI-powered machine learning model enables them to parse through existing documents and extract all relevant information, enabling users to create ESG compliant reports that are ready for submission to regulatory bodies and stakeholders. ESG Pilot's unique value proposition lies in their user-friendly system, which eliminates the need for manual data entry and provides instant compliance. With their design experience, they have created an intuitive interface that requires no technical knowledge, making it easy for users to access ESG insights from existing documents without additional training or resources. Their services are ideal for corporates, consultants, and investors looking for companies to invest in based on ESG metrics.</v>
    <v/>
    <v/>
    <v>https://www.instagram.com/esgpilot/</v>
    <v>null</v>
    <v>6201</v>
    <v>Computer programming activities</v>
    <v>0</v>
    <v>https://www.linkedin.com/company/esgpilot</v>
    <v>0</v>
    <v>IT&amp;C Services</v>
    <v>62.01</v>
    <v>Computer programming activities</v>
    <v>541511</v>
    <v>Custom Computer Programming Services</v>
    <v/>
    <v/>
    <v>8810</v>
    <v>1</v>
    <v/>
    <v>null</v>
    <v>media@esgpilot.ai</v>
    <v>null</v>
    <v>Queensland</v>
    <v>186449</v>
    <v>Extract ESG-relevant data from reports and generate compliant ESG reports in a matter of minutes.</v>
    <v>TC-SI | Software &amp; IT Services</v>
    <v>TC | Technology &amp; Communications</v>
    <v>TC.1 | Technology</v>
    <v/>
    <v>https://twitter.com/EsgPilot</v>
    <v>25.07.2024</v>
    <v>https://esgpilot.ai/</v>
    <v>esgpilot.ai</v>
    <v>en</v>
    <v>ai</v>
    <v>2023</v>
    <v>null</v>
  </rv>
  <rv s="1">
    <v>GreenBoost</v>
    <v>0</v>
    <v>GreenBoost</v>
    <v>9</v>
    <v/>
    <v/>
    <v>null</v>
    <v>Brescia</v>
    <v>GreenBoost</v>
    <v>a82568a0-f841-11ed-9647-2ffe80f70494</v>
    <v/>
    <v>GreenBoost</v>
    <v>Private</v>
    <v>Italy</v>
    <v>IT</v>
    <v>23.04.2023</v>
    <v/>
    <v>15</v>
    <v>Marketplace, Marketplace Platform, Carbon Credits, Market Validation, Blockchain, Project Development, Environment &amp; Renewables, Environmental Services, Information Technology Services, ESG Compliance</v>
    <v>GreenBoost is a Voluntary Carbon Credit Marketplace based on blockchain that gives free and disintermediated access to the market in the buying and selling process. The GreenBoost's aim is to support not only Companies and private entities in achieving the goal of Zero Carbon Emission, but also aggregate in a unique point all Project Developers and other Marketplace Carbon Credit bids. Carbon Credits will be placed on the market, validated and purchased, through blockchain to ensure tracking and transparency of transactions and to de-risk double counting issue.</v>
    <v>null</v>
    <v>Transaction Transparency and Tracking, Voluntary Carbon Credit Marketplace, Voluntary Carbon Market, Carbon Footprint Reduction, Double Counting Issue De-risking, Blockchain-based Marketplace, Verifiable CO2 Removal Product, Project Development Support, Zero Carbon Emission, Carbon Credits Validation, VCC Certification</v>
    <v>GreenBoost is a blockchain-based Voluntary Carbon Credit Marketplace that provides free and disintermediated access to the market for buying and selling carbon credits. It aims to support companies and private entities in achieving their goal of Zero Carbon Emission by aggregating all Project Developers and other Marketplace Carbon Credit bids. Carbon Credits are placed on the market, validated and purchased through blockchain technology, ensuring tracking and transparency of transactions and reducing the risk of double counting.</v>
    <v/>
    <v/>
    <v>null</v>
    <v>null</v>
    <v>7490</v>
    <v>Other professional, scientific and technical activities n.e.c.</v>
    <v>0</v>
    <v>http://www.linkedin.com/company/greenboost</v>
    <v>0</v>
    <v>Architecture &amp; Engineering Services</v>
    <v>74.9, 74.3</v>
    <v>Other professional, scientific and technical activities n.e.c., Translation and interpretation activities</v>
    <v>541620</v>
    <v>Environmental Consulting Services</v>
    <v/>
    <v/>
    <v>4511</v>
    <v>1</v>
    <v/>
    <v>null</v>
    <v>null</v>
    <v>null</v>
    <v>Lombardy</v>
    <v>186564</v>
    <v>We are GreenBoost, we are an ecosystem, not just a marketplace.</v>
    <v>IF-EN | Engineering &amp; Construction Services</v>
    <v>IF | Infrastructure</v>
    <v>IF.2 | Infrastructure</v>
    <v>analytics: vercel analytics, miscellaneous: webpack, javascript frameworks: emotion, javascript frameworks: react, security: hsts, web frameworks: next.js - 12.3.1, development: emotion, static site generator: next.js - 12.3.1, programming languages: node.js, javascript frameworks: next.js - 12.3.1, ui frameworks: chakra ui, paas: vercel, web servers: next.js - 12.3.1</v>
    <v>null</v>
    <v>24.03.2024</v>
    <v>https://www.greenboost.it/</v>
    <v>greenboost.it</v>
    <v>en</v>
    <v>it</v>
    <v>2022</v>
    <v>null</v>
  </rv>
  <rv s="1">
    <v>Sthavira Consultancy</v>
    <v>0</v>
    <v>Sthavira Consultancy</v>
    <v>9</v>
    <v/>
    <v/>
    <v>null</v>
    <v>Quincy</v>
    <v>Sthavira Consultancy</v>
    <v>038191da-4411-11ef-821b-e76a23811d12</v>
    <v/>
    <v>Sthavira Consultancy</v>
    <v>Private</v>
    <v>United States</v>
    <v>US</v>
    <v>21.06.2024</v>
    <v/>
    <v>0</v>
    <v>Environmental Advocacy, Professional Services, Educational Board, Sustainable Practices, Regulatory Compliance Services, Advocacy Training, Sustainability Education, Educational Services, ESG Compliance, Esg And Sustainability</v>
    <v>Explore our unbundled professional services related to environmental advocacy, ESG, and sustainability initiatives. Empower your board members with our educational programs focused on environmental advocacy and sustainability initiatives. Empowering Environmental Advocacy, ESG Education, Regulatory Compliance, and Sustainability Initiatives. Our team is dedicated to educating boards and implementing regulatory solutions. Reach out to us for expert advice on environmental advocacy, ESG, regulatory compliance, and sustainability initiatives. We wanted to set a new, high standard and work as consultants, solving our client's problems. The company quickly grew and cemented itself as the new golden standard in commercial construction. Our people are what make us unique.</v>
    <v>null</v>
    <v>Environmental Advocacy, Board Education Programs, Sustainability Initiatives, Regulatory Compliance Services, ESG Initiatives</v>
    <v>Sthavira Consultancy is a professional services company that specializes in environmental advocacy, ESG, regulatory compliance, and sustainability initiatives. They offer unbundled services to educate boards on environmental issues and assist with sustainability initiatives, ensuring compliance with environmental regulations and sustainability standards. Their focus is on providing expert advice on environmental advocacy and sustainability.</v>
    <v/>
    <v/>
    <v>null</v>
    <v>null</v>
    <v>7490</v>
    <v>Other professional, scientific and technical activities n.e.c.</v>
    <v>0</v>
    <v>null</v>
    <v>0</v>
    <v>Architecture &amp; Engineering Services</v>
    <v>74.9, 74.3</v>
    <v>Other professional, scientific and technical activities n.e.c., Translation and interpretation activities</v>
    <v>541620</v>
    <v>Environmental Consulting Services</v>
    <v/>
    <v/>
    <v>4511</v>
    <v>1</v>
    <v/>
    <v>02169</v>
    <v>info@sthaviraconsultany.com</v>
    <v>null</v>
    <v>Massachusetts</v>
    <v>0</v>
    <v>Welcome to Sthavira Consultancy, where we offer unbundled professional services related to environmental advocacy, ESG, regulatory compliance, and sustainability initiatives. Our services include educating boards on environmental issues and helping with sustainability initiatives.</v>
    <v>IF-EN | Engineering &amp; Construction Services</v>
    <v>IF | Infrastructure</v>
    <v>IF.2 | Infrastructure</v>
    <v/>
    <v>null</v>
    <v>22.06.2024</v>
    <v>https://www.sthaviraconsultancy.com/</v>
    <v>sthaviraconsultancy.com</v>
    <v>en</v>
    <v>com</v>
    <v>0</v>
    <v>null</v>
  </rv>
  <rv s="1">
    <v>Edenark Group</v>
    <v>0</v>
    <v>Edenark Group</v>
    <v>9</v>
    <v>West Indiantown Road</v>
    <v/>
    <v>null</v>
    <v>Jupiter</v>
    <v>Edenark Group, Edenark</v>
    <v>3ab4ff82-098a-11ec-a23a-dfb3c6da68db</v>
    <v/>
    <v>Edenark Group</v>
    <v>Private</v>
    <v>United States</v>
    <v>US</v>
    <v>30.08.2021</v>
    <v>info@edenark.com</v>
    <v>7</v>
    <v>Client Organizer, Environmental Sustainability, Growth &amp; Profitability, Commercial Real Estate, Real Estate Advisory, Brokers And Advisors, Business &amp; Organizations, Organizational Improvement, Advisory Services, Project Management</v>
    <v>Doing the Right Thing can lead to a Good Thing. Use the world's premier sustainability certification program to reduce costs; improve brand image, revenue, margin, profit, valuation; employee performance, health and happiness; while also doing the right thing</v>
    <v>null</v>
    <v>Revenue Enhancement, Employee Performance Enhancement, Sustainably Produced Products, Brand Image Enhancement, Carbon Neutrality Initiatives, Valuation Improvement, Environmental Sustainabilities Certifications, Ssustainability Certification Services, Margin Improvement, Happiness Enhancement, Strategic and Operational Planning, Certified Sustainability Services</v>
    <v>The company offers a sustainability certification program that aims to reduce costs, improve brand image, revenue, margin, profit, valuation, employee performance, health, and happiness.</v>
    <v>641401, 641406, 641405, 641411, 641403</v>
    <v>Management Consultants, Strategic Consultants, Marketing Consultants, Information Technology Consultants, Operations Consultants</v>
    <v>null</v>
    <v>null</v>
    <v>7490</v>
    <v>Other professional, scientific and technical activities n.e.c.</v>
    <v>26.933819499999998</v>
    <v>https://www.linkedin.com/company/edenark-group</v>
    <v>-80.136454000000001</v>
    <v>Architecture &amp; Engineering Services</v>
    <v>74.9, 74.3</v>
    <v>Other professional, scientific and technical activities n.e.c., Translation and interpretation activities</v>
    <v>541620</v>
    <v>Environmental Consulting Services</v>
    <v/>
    <v/>
    <v>4511</v>
    <v>1</v>
    <v>+15615122257, +18447223937</v>
    <v>33458</v>
    <v>info@edenark.com</v>
    <v>+15615122257</v>
    <v>Florida</v>
    <v>1147643</v>
    <v>Environmentally Certified Sustainable companies enjoy lower costs higher brand image, sales, revenues, profits and valuation and improved employee performance, health and happiness. Doing the right thing does not have to be hard, time-consuming, or painful. It should be, and can be, fun and joyful. We go for smiles !Let’s have some fun and do</v>
    <v>IF-EN | Engineering &amp; Construction Services</v>
    <v>IF | Infrastructure</v>
    <v>IF.2 | Infrastructure</v>
    <v>miscellaneous: rss, performance: priority hints, security: hsts, miscellaneous: http/3, javascript libraries: modernizr, databases: mysql, seo: yoast seo - 21.3, analytics: site kit - 1.111.0, cms: wordpress - 6.3, blogs: wordpress - 6.3, javascript libraries: jquery - 3.7.0, ui frameworks: bootstrap - 3.3.5, miscellaneous: open graph, wordpress plugins: yoast seo - 21.3, wordpress plugins: site kit - 1.111.0, javascript libraries: lightbox, video players: vimeo, javascript libraries: jquery migrate - 3.4.1, ecommerce: cart functionality, javascript libraries: lodash - 1.13.6, wordpress plugins: woocommerce - 8.2.0, ecommerce: woocommerce - 8.2.0, cdn: cloudflare, analytics: google analytics - UA, programming languages: php</v>
    <v>null</v>
    <v>08.08.2024</v>
    <v>https://edenark.com/</v>
    <v>edenark.com</v>
    <v>en</v>
    <v>com</v>
    <v>1997</v>
    <v>null</v>
  </rv>
  <rv s="1">
    <v>EcoActive</v>
    <v>0</v>
    <v>EcoActive</v>
    <v>9</v>
    <v/>
    <v/>
    <v>null</v>
    <v>Chantilly</v>
    <v>EcoActive, EcoActive ESG</v>
    <v>9fe2aa71-ef9e-11ee-888a-8d6534bc4b18</v>
    <v>EcoActive Solutions Inc., EcoActive LLC.</v>
    <v>EcoActive</v>
    <v>Private</v>
    <v>United States</v>
    <v>US</v>
    <v>05.10.2023</v>
    <v>info@ecoactivetech.com</v>
    <v>6</v>
    <v>Financials And Reports, Real Estate, Natural Language Processing, Google Analytics, Audit &amp; Reviews, Artificial Intelligence, Agriculture, User Experience, Health Care, ESG Performance</v>
    <v>Through collaborative efforts with industry experts, rating agencies, governing bodies, and regulators, and fuelled by cutting-edge technologies such as Artificial Intelligence (AI) and Natural Language Processing (NLP), EcoActive is committed to delivering unparalleled value to our clients.</v>
    <v>https://www.facebook.com/ecoactiveesg/</v>
    <v>Financial Reporting Solutions, Sustainable ESG Solutions, Regulatory Compliance and Reporting Services, Artificial Intelligence, Natural Language Processing, Environmental, Social, and Governance Reports, Singapore ESG, Sec Reporting, ESG Implementation, EU Taxonomy Reporting, ESG Sustainability Reporting Software Solutions</v>
    <v>EcoActive is a company that offers a cutting-edge platform designed to redefine the ESG Reporting Process. They collaborate with industry experts, rating agencies, governing bodies, and regulators, utilizing cutting-modern technologies such as Artificial Intelligence (AI) and Natural Language Processing (Nlp). Their platform provides a highly intuitive and process-driven experience, allowing customers to easily understand and implement their ESG programs. EcoActive's solution goes beyond compliance and aims to foster value, transparency, and meaningful insights for all stakeholders, including customers, investors, and regulatory bodies. They are dedicated to shaping a sustainable and insightful future.</v>
    <v/>
    <v/>
    <v>https://www.instagram.com/eco_active_tech/</v>
    <v>null</v>
    <v>6202</v>
    <v>Computer consultancy and computer facilities management services</v>
    <v>0</v>
    <v>https://www.linkedin.com/company/eco-active-tech</v>
    <v>0</v>
    <v>IT&amp;C Services</v>
    <v>62.03, 62.02</v>
    <v>Computer facilities management activities, Computer consultancy activities</v>
    <v>541512</v>
    <v>Computer Systems Design Services</v>
    <v/>
    <v/>
    <v>8803, 8810</v>
    <v>6</v>
    <v>+17033388896, +442032903727, +919222222306, +17037452327, +27318135221</v>
    <v>20152</v>
    <v>info@ecoactivetech.com</v>
    <v>+17033388896</v>
    <v>Virginia</v>
    <v>1618201</v>
    <v>Lets Build a Sustainable Future with ESG Software Solutions.</v>
    <v>IF-EN | Engineering &amp; Construction Services</v>
    <v>IF | Infrastructure</v>
    <v>IF.2 | Infrastructure</v>
    <v/>
    <v>https://twitter.com/Eco_Active_Tech</v>
    <v>10.08.2024</v>
    <v>https://ecoactivetech.com/</v>
    <v>ecoactivetech.com</v>
    <v>en</v>
    <v>com</v>
    <v>0</v>
    <v>null</v>
  </rv>
  <rv s="1">
    <v>Green Web Meter</v>
    <v>0</v>
    <v>Green Web Meter</v>
    <v>9</v>
    <v/>
    <v/>
    <v>null</v>
    <v>Lugano</v>
    <v>GREEN WEB METER</v>
    <v>db09f2bd-f332-11ed-b142-e304ab64be4c</v>
    <v>Neutral Pixel SA.</v>
    <v>Green Web Meter</v>
    <v>Private</v>
    <v>Switzerland</v>
    <v>CH</v>
    <v>15.05.2023</v>
    <v/>
    <v>15</v>
    <v>Environmental Impact, Impact Evaluation, Sustainability Reporting, Sustainable Investments, User Experience, Corporate Reputation, E-Governance, Environmental &amp; Social, Corporate Sustainability, Sustainable Development</v>
    <v>GREEN WEB METER TI OFFRE UN SERVIZIO DI ASSESSMENT PER LA COMPLIANCE ESG DEI TUOI ASSET DIGITALI
Sei preoccupato per l'impatto ambientale del tuo sito web. Vuoi dimostrare il tuo impegno verso la sostenibilità digitale. Green Web Meter è qui per aiutarti. Green Web Meter è la soluzione completa per valutare, migliorare e certificare la sostenibilità digitale del tuo sito web. Il digitale ha un impatto significativo sull'ambiente, generando emissioni di CO2 e consumando energia. Con Green Web Meter, puoi misurare la carbon footprint del tuo sito e adottare strategie per ridurre il suo impatto ambientale.</v>
    <v>null</v>
    <v>Carbon Footprint Reduction, Environmental Impact Reduction Services, User Experience Optimization, Usability Optimization Services, Digital ESG Assessment Services, Digital Sustainability Measurement, Energy Optimisation, Customized Strategy Development, Website Performance Improvement, Sustainable Digital Solutions, Non-fungible Tokens on The Ethereum Blockchain</v>
    <v>Green Web Meter is a company that offers an assessment service for the Environmental, Social, and Governance (ESG) compliance of digital assets. They provide a complete solution for assessing, improving, and certifying the digital sustainability of websites. By measuring a website's carbon footprint, Green Web Meter helps businesses demonstrate their commitment to digital sustainability and reduce their environmental impact.</v>
    <v/>
    <v/>
    <v>null</v>
    <v>null</v>
    <v>7490</v>
    <v>Other professional, scientific and technical activities n.e.c.</v>
    <v>0</v>
    <v>http://www.linkedin.com/company/greenwebmeter</v>
    <v>0</v>
    <v>Architecture &amp; Engineering Services</v>
    <v>74.9, 74.3</v>
    <v>Other professional, scientific and technical activities n.e.c., Translation and interpretation activities</v>
    <v>541620</v>
    <v>Environmental Consulting Services</v>
    <v/>
    <v/>
    <v>4511</v>
    <v>1</v>
    <v/>
    <v>null</v>
    <v>null</v>
    <v>null</v>
    <v>Ticino</v>
    <v>1466345</v>
    <v>Green Web Meter misura e migliora l'impatto ambientale del Tuo Sito Web. Il tuo sito web è green ?Calcola le emissioni di C02.</v>
    <v>IF-EN | Engineering &amp; Construction Services</v>
    <v>IF | Infrastructure</v>
    <v>IF.2 | Infrastructure</v>
    <v/>
    <v>null</v>
    <v>11.04.2024</v>
    <v>https://www.greenwebmeter.com/</v>
    <v>greenwebmeter.com</v>
    <v>en</v>
    <v>com</v>
    <v>2023</v>
    <v>null</v>
  </rv>
  <rv s="1">
    <v>Compare Ethics</v>
    <v>0</v>
    <v>Compare Ethics</v>
    <v>9</v>
    <v>Alabama Street</v>
    <v/>
    <v>null</v>
    <v>London</v>
    <v>Compare Ethics</v>
    <v>d1d92e75-93e4-11eb-a736-0f5b20ecb2f1</v>
    <v>Compare Ethics Ltd.</v>
    <v>Compare Ethics</v>
    <v>Private</v>
    <v>United Kingdom</v>
    <v>GB</v>
    <v>23.11.2019</v>
    <v>community@compareethics.com, info@compareethics.com</v>
    <v>11</v>
    <v>Sustainability &amp; Compliance, Environmental Claims, Consumer Laws, Consumer Protection Laws, Data Standardization, Reducing Risk, Marketing, Fashion And Style, Enterprise Software Solution, Environment &amp; Renewables</v>
    <v>Compare Ethics is the verification technology that turns sustainability data into a tangible return on investment.</v>
    <v>https://facebook.com/compareethics</v>
    <v>Green Claims Compliance Automation Platform, Automated Compliance Document Processing, Ai-powered Compliance Platform, Compliance Verification Services, Ssustainability Solutions, AI Platform, Financial Services, Sustainability Compliance Platform for Retailers, ESG Compliance Verification for Businesses, Risk Management Services, Ethical Verification Services, Risk Assessment, Automated Verification Services</v>
    <v>Compare Ethics is an AI-powered platform that provides a sustainability compliance platform for retailers to ensure green claims compliance with anti-greenwashing regulations. The platform automates verification, reduces costs by up to 80%, and navigates new consumer laws effortlessly. It offers a free, public resource that outlines what data retailers can use to substantiate their green claims and ensure they are not greenwashing. Compare Ethics is the only sustainability compliance technology platform that guarantees assurance on green claims, and it assumes financial and legal liability on behalf of its clients. The company provides a free two-page summary to show why investing in a sustainability compliant solution is good for business.</v>
    <v/>
    <v/>
    <v>https://www.instagram.com/compareethics/</v>
    <v>null</v>
    <v>6202</v>
    <v>Computer consultancy and computer facilities management services</v>
    <v>51.476985300000003</v>
    <v>https://www.linkedin.com/company/compare-ethics</v>
    <v>8.7102700000000005E-2</v>
    <v>IT&amp;C Services</v>
    <v>62.03, 62.02</v>
    <v>Computer facilities management activities, Computer consultancy activities</v>
    <v>541512</v>
    <v>Computer Systems Design Services</v>
    <v/>
    <v/>
    <v>8803, 8810</v>
    <v>1</v>
    <v>+447523745036</v>
    <v>SE18 2SH</v>
    <v>community@compareethics.com</v>
    <v>+447523745036</v>
    <v>England</v>
    <v>1680516</v>
    <v>Compare Ethics is an insurance agent, carrier or broker based in Royal Borough of Greenwich, United Kingdom.</v>
    <v>TC-SI | Software &amp; IT Services</v>
    <v>TC | Technology &amp; Communications</v>
    <v>TC.1 | Technology</v>
    <v>analytics: hotjar, page builders: webflow, analytics: vwo, cdn: cdnjs, a/b testing: vwo, font scripts: google font api, javascript libraries: jquery - 3.5.1, ecommerce: webflow ecommerce, analytics: facebook pixel - 2.9.134, surveys: hotjar incoming feedback, cdn: google hosted libraries, miscellaneous: open graph, tag managers: google tag manager, marketing automation: hubspot, javascript libraries: preact, cdn: cloudflare, javascript libraries: core-js - 3.19.0, analytics: google analytics</v>
    <v>https://twitter.com/CompareEthics</v>
    <v>10.08.2024</v>
    <v>https://compareethics.com/</v>
    <v>compareethics.com</v>
    <v>en</v>
    <v>com</v>
    <v>2018</v>
    <v>null</v>
  </rv>
  <rv s="1">
    <v>Premium risk engineering</v>
    <v>0</v>
    <v>Premium risk engineering</v>
    <v>9</v>
    <v>Lariksweg</v>
    <v/>
    <v>null</v>
    <v>Epe</v>
    <v>Premium risk engineering, Premium RE</v>
    <v>54d30c64-13f7-11ec-a501-1fa088877e30</v>
    <v/>
    <v>Premium risk engineering</v>
    <v>Private</v>
    <v>Netherlands</v>
    <v>NL</v>
    <v>12.09.2021</v>
    <v>info@premiumriskengineering.com</v>
    <v>0</v>
    <v>ESG Compliance, Risk Engineering, Assurance &amp; Quality Control, Health And Safety, Preventive Maintenance, Environmental &amp; Social, Supply Chain Risk, Incident Management, Fire Protection</v>
    <v>Premium risk engineering provides effective risk based consultancy, services and solutions that enable companies to aware, identify and control their risks by: * transparent and practical services and solutions that can be applied by the company themselves and support direct risk control actions without external involvement * structured loss &amp; incident findings and other relevant data for risk awareness and validation. The scope of our consultancy, services and tools is: * Product risks and liability including recall; dismantling and ESG compliance related to products and services * Premises and operational (GTPL) liability including Health and safety * Property damage (PD) and Business continuity (BC) * Supply chain risk control (ESG Compliance; Product and Continuity). These independent consultancy, services and tools are based om 25 years of relevant (field) experience for scope of services for all kind of business activities and/or products worldwide. Property comprises of buildings, equipment and infra structure and ensuing loss of income.</v>
    <v>https://facebook.com/facebook%20handle</v>
    <v>Products Liability, Formal and Transparent Services, Preventive Maintenance, Premises/general Liability Management, R Consultancy Services, Risk Awareness, Relevant Data for Risk Awareness, Property Damage Management, Health &amp; Safety Management, Risk Control Engineering, Fire Protection, Process Control, Business Continuity Management, Structured Loss and Incident Findings, Recall and Dismantling Management, Direct Risk Control Actions</v>
    <v>Premium Risk Engineering is a risk-based consultancy company that provides consultancy, services, and solutions to help businesses identify and control their risks. They offer transparent and practical services and solutions that can be applied by the company themselves and support direct risk control actions without external involvement. Their scope of consultancy, service and tools includes product risks and liability, premises and operational liability, property damage and business continuity, and supply chain risk control. With 25 years of relevant field experience, they provide effective and practical solutions tailored to the scope of service that can only be provided with approval of the companies involved. Their primary business principle is that risk control starts with risk awareness from past incidents and predictive risk analysis, and they believe that risk engineering control is essential for safety, reputation, etc.</v>
    <v>891601, 641201, 891702, 641403, 641401</v>
    <v>Engineers, Insurance Agents / Brokers / Adjusters, Inspection Services - Not Otherwise Classified, Operations Consultants, Management Consultants</v>
    <v>null</v>
    <v>null</v>
    <v>7490</v>
    <v>Other professional, scientific and technical activities n.e.c.</v>
    <v>52.359988700000002</v>
    <v>http://www.linkedin.com/company/premium-risk-engineering</v>
    <v>5.9688575999999998</v>
    <v>Other Professional Services</v>
    <v>74.9, 74.3</v>
    <v>Other professional, scientific and technical activities n.e.c., Translation and interpretation activities</v>
    <v>541690</v>
    <v>Other Scientific and Technical Consulting Services</v>
    <v>524298</v>
    <v>All Other Insurance Related Activities</v>
    <v>8742</v>
    <v>1</v>
    <v>+31578614657, +31652686900</v>
    <v>8162 EG</v>
    <v>info@premiumriskengineering.com</v>
    <v>+31652686900</v>
    <v>Gelderland</v>
    <v>0</v>
    <v>Premium risk engineering provides effective risk based consultancy, services and solutions that enable companies to aware, identify and control their risks by: * transparent and practical services and solutions that can be applied by the company themselves and support direct risk control actions without external involvement * structured loss &amp; incident findings and other relevant data for risk awareness and validation.</v>
    <v>SV-PS | Professional &amp; Commercial Services</v>
    <v>SV | Services</v>
    <v>SV.3 | Consumer Services</v>
    <v>javascript libraries: lodash - 1.8.3, javascript libraries: jquery - 1.10.1, font scripts: google font api, reverse proxies: nginx, ui frameworks: bootstrap - 2.3.2, miscellaneous: open graph, font scripts: font awesome, web servers: nginx, hosting panels: plesk</v>
    <v>null</v>
    <v>25.03.2024</v>
    <v>https://premiumriskengineering.com/</v>
    <v>premiumriskengineering.com</v>
    <v>en</v>
    <v>com</v>
    <v>1997</v>
    <v>null</v>
  </rv>
  <rv s="1">
    <v>ProptechOS</v>
    <v>0</v>
    <v>ProptechOS</v>
    <v>9</v>
    <v>Nybrogatan</v>
    <v/>
    <v>null</v>
    <v>Stockholm</v>
    <v>ProptechOS</v>
    <v>8534e714-d148-11ec-81e5-5789d4c980cc</v>
    <v>Idun Real Estate Solutions AB.</v>
    <v>ProptechOS</v>
    <v>Private</v>
    <v>Sweden</v>
    <v>SE</v>
    <v>17.03.2022</v>
    <v>hello@proptechos.com</v>
    <v>21</v>
    <v>Tenant Experience, Real Estate, Smart Cities, Commercial Real Estate, User Experience, Property Portfolios, Real Estate And Business, Internet Of Things, Tenant Services, Manage Properties</v>
    <v>ProptechOS is the property technology operating system for managing your property portfolio. Manage proptech and smart buildings from one platform for better results. Making the world’s buildings more efficient, turning them into ready and connected inhabitants of the smart city. The system is plug-and-play with RealEstateCore. Unlock the power of your building and infrastructure data. ProptechOS is a platform that collects and harmonizes real-time data from building management systems, BIM (Building Information Modeling), and IoT devices. Get measurable results from your buildings. Sensor data can be used by multiple apps bringing endless value. The easiest way to use or add new proptech tools.</v>
    <v>https://www.facebook.com/ProptechOS/</v>
    <v>Digital Twin for Physical Assets, Automatic Compliance Certification, Building Certifications, Real-time Data Collection and Harmonization, Energy and ESG Tools, Real-time Data Integration, Real Estate Application Platform, Building Information Modelling, Iot Devices, Open-source Standard for Real Estate Data, Presence and Occupancy Analytics, Custom Programming Services, Tenant Experience Service Curation, Software Development and Implementation of Software, Operating System for Proptech, Sensor Data Utilization by Multiple Apps, Energy Analytics, Proptech and Smart Buildings Management, Software Development of Software Solutions, Property Operating System, Operational Efficiency Solutions, Smart City Solutions Provider Services, Digital Twins of Components, Measurable Results from Buildings</v>
    <v>ProptechOS is a property technology operating system designed for managing property portfolios. It offers a platform for managing proptech and smart buildings from a single platform, aiming to improve efficiency and create digital twins of building components, buildings, and entire cities. The system is compatible with RealEstateCore, a platform that collects and harmonizes real-time data from building management systems, BIM (Building Information Modeling), and IoT devices. With ProptechOC, users can easily buy, install, and run real estate applications in their building portfolio, including energy analytics and building certification. The platform also offers an ecosystem of best-in-class real estate apps, making property portfolios an application platform. ProptecOS is available in Azure Marketplace and is based on RealEsterCore, which is a global standard for property portfolios to model buildings and building systems.</v>
    <v>641411, 740809, 891801, 891802, 739301</v>
    <v>Information Technology Consultants, Technology Customer Support Services (For others), Software Developers (Pre-Packaged), Software Developers (Custom), Building Management / Property Management</v>
    <v>null</v>
    <v>null</v>
    <v>6201</v>
    <v>Computer programming activities</v>
    <v>59.334377000000003</v>
    <v>https://www.linkedin.com/company/proptechos</v>
    <v>18.077166500000001</v>
    <v>IT&amp;C Services</v>
    <v>62.01</v>
    <v>Computer programming activities</v>
    <v>541511</v>
    <v>Custom Computer Programming Services</v>
    <v>531312</v>
    <v>Nonresidential Property Managers</v>
    <v>8810</v>
    <v>1</v>
    <v>+46704124900</v>
    <v>114 39</v>
    <v>oleg.tymoshchuk@idunrealestate.com</v>
    <v>+46704124900</v>
    <v>Stockholm County</v>
    <v>3080697</v>
    <v>Improve your property's tenant experience with our expert tips and solutions. Enhance retention rates, boost satisfaction, and increase ROI. Learn more today !</v>
    <v>RR-ST | Solar Technology &amp; Project Developers</v>
    <v>RR | Renewable Resources &amp; Alternative Energy</v>
    <v>RR.1 | Alternative Energy</v>
    <v>retargeting: sharpspring ads, caching: wp rocket, wordpress plugins: yoast seo - 16.7, analytics: hotjar, miscellaneous: rss, ui frameworks: bootstrap, seo: yoast seo, miscellaneous: twitter emoji (twemoji), javascript frameworks: jquery migrate - 3.3.2, security: hsts, paas: automattic, blogging platforms: wordpress, javascript libraries: modernizr, javascript frameworks: jquery - 2.0, databases: mysql, reverse proxy: nginx, miscellaneous: open graph, advertising networks: appnexus, font scripts: font awesome, paas: wordpress.com, javascript frameworks: modernizr, seo tool: facebook friendly, seo tool: yoast seo - 16.7, javascript libraries: lightbox, video players: vimeo, javascript libraries: jquery migrate - 3.4.1, cms: wordpress, blogs: wordpress, tag managers: google tag manager, retargeting: google remarketing tag, javascript libraries: jquery, javascript libraries: jquery - 2.0, javascript libraries: jquery migrate - 3.3.2, javascript frameworks: lightbox, web servers: nginx, wordpress plugins: wp rocket, cdn: cloudflare, wordpress plugins: yoast seo, programming languages: php, analytics: google analytics</v>
    <v>null</v>
    <v>08.08.2024</v>
    <v>https://proptechos.com/</v>
    <v>proptechos.com</v>
    <v>en</v>
    <v>com</v>
    <v>2019</v>
    <v>https://www.youtube.com/@ProptechOS</v>
  </rv>
  <rv s="1">
    <v>Finreg E</v>
    <v>0</v>
    <v>Finreg E</v>
    <v>9</v>
    <v>Canada Square</v>
    <v/>
    <v>null</v>
    <v>London</v>
    <v>Finreg E, FinregE, Simply Regulation | FinRegE</v>
    <v>e9a17037-93e4-11eb-86dd-ffbd1b53140e</v>
    <v/>
    <v>Finreg E</v>
    <v>Private</v>
    <v>United Kingdom</v>
    <v>GB</v>
    <v>24.11.2019</v>
    <v>applications@finreg-e.com, info@finreg-e.com</v>
    <v>12</v>
    <v>Automated Compliance, Governance Risk And Compliance, Regulatory Reporting, Financial Regulations, Impact Assessments, Environmental &amp; Social, Banking Regulatory Compliance, Financial Regulatory, ESG Compliance, Rules &amp; Map</v>
    <v>Revolutionising the processes around identification and understanding of global financial regulatory rules through technology to make Financial Regulation EasyAI driven regulatory compliance and change management to make Financial Regulation EasyFinregE harnesses the power of machine learning and artificial intelligence to automatically extract key actions under regulatory rules, connect them to internal controls and deliver intuitive workflows to fill gaps in compliance.</v>
    <v>null</v>
    <v>Digital Rulebooks, Technology-driven Financial Regulation Solutions, Compliance Solutions, Governance Risk And Compliance, Regulatory Horizon Scanning, Internal Controls Connection, Environmental, Social, and Governance Compliance, Regulatory Obligations, Ai-powered Virtual Compliance Expert, Change Management, Rule Mapping, Financial Auditing Software, Intuitive Workflows, Compliance and Change Management Services, Key Actions Extraction, 541214 Payroll Services, Regulatory Change Management, Financial Compliance Software, Regulatory Reporting, Artificial Intelligence and Machine Learning, Compliance Dashboard</v>
    <v>FinregE is a technology company that aims to revolutionize the identification and understanding of global financial regulatory rules through the use of machine learning and artificial intelligence. They provide AI-driven regulatory compliance and change management solutions to make Financial Regulation Easy. Their platform automatically extracts key actions under regulatory rules, connects them to internal controls, and delivers intuitive workflows to fill gaps in compliance.</v>
    <v/>
    <v/>
    <v>null</v>
    <v>null</v>
    <v>6201</v>
    <v>Computer programming activities</v>
    <v>51.504953999999998</v>
    <v>https://uk.linkedin.com/company/finrege</v>
    <v>-1.94504E-2</v>
    <v>IT&amp;C Services</v>
    <v>62.01</v>
    <v>Computer programming activities</v>
    <v>541511</v>
    <v>Custom Computer Programming Services</v>
    <v/>
    <v/>
    <v>8810</v>
    <v>2</v>
    <v>+442045370860, +447921267523</v>
    <v>E14 5AB</v>
    <v>info@finreg-e.com</v>
    <v>+442045370860</v>
    <v>England</v>
    <v>1466915</v>
    <v>Financial regulatory compliance and change management to make Financial Regulation Easy. Enable 90% more time &amp; cost savings. Book a demo.</v>
    <v>TC-SI | Software &amp; IT Services</v>
    <v>TC | Technology &amp; Communications</v>
    <v>TC.1 | Technology</v>
    <v/>
    <v>null</v>
    <v>10.08.2024</v>
    <v>https://finreg-e.com/</v>
    <v>finreg-e.com</v>
    <v>en</v>
    <v>com</v>
    <v>2018</v>
    <v>null</v>
  </rv>
  <rv s="1">
    <v>Wearth Monitoring</v>
    <v>0</v>
    <v>Wearth Monitoring</v>
    <v>9</v>
    <v/>
    <v/>
    <v>null</v>
    <v>London</v>
    <v>Wearth Monitoring</v>
    <v>39408947-4dc9-11ef-a7b4-73ca6aa2c610</v>
    <v/>
    <v>Wearth Monitoring</v>
    <v>Private</v>
    <v>United Kingdom</v>
    <v>GB</v>
    <v>29.07.2024</v>
    <v/>
    <v>1</v>
    <v>Analytics Suite, Land Management, Metrics &amp; Reports</v>
    <v>Deploying autonomous soil monitoring networks serving landowners and companies assessing their ESG compliance across the emission scope spectrum. Our networks provide prescriptive land management for farmers via an analytics suite, and a brokerage service to report metrics to environmental credit schemes autonomously. All this functionality is managed through the simplicity of a web portal and mobile app.</v>
    <v>null</v>
    <v>Mobile App, Compliance and ESG Assessments, Analytics Suite, Brokerage Services, Web Portal, Autonomous Soil Monitoring Networks, Prescriptive Land Management, Environmental Credit Schemes</v>
    <v>The company specializes in deploying autonomous soil monitoring networks for landowners and companies to assess their environmental, social, and governance (ESG) compliance. Their networks offer prescriptive land management solutions for farmers through an analytics suite and a brokerage service, allowing them to report metrics to environmental credit schemes independently. This functionality is accessible through a web portal and mobile app.</v>
    <v/>
    <v/>
    <v>null</v>
    <v>null</v>
    <v>7110</v>
    <v>Architectural and engineering activities and related technical consultancy</v>
    <v>0</v>
    <v>http://www.linkedin.com/company/wearthmonitoring</v>
    <v>0</v>
    <v>Architecture &amp; Engineering Services</v>
    <v>71.11, 71.12</v>
    <v>Architectural activities, Engineering activities and related technical consultancy</v>
    <v>541330</v>
    <v>Engineering Services</v>
    <v/>
    <v/>
    <v>8601</v>
    <v>1</v>
    <v/>
    <v>null</v>
    <v>null</v>
    <v>null</v>
    <v>England</v>
    <v>143558</v>
    <v>Deploying autonomous soil monitoring networks serving landowners and companies assessing their ESG compliance across the emission scope spectrum.</v>
    <v>undefined | undefined</v>
    <v>undefined | undefined</v>
    <v>undefined | undefined</v>
    <v/>
    <v>null</v>
    <v>08.08.2024</v>
    <v/>
    <v>null</v>
    <v>null</v>
    <v>null</v>
    <v>0</v>
    <v>null</v>
  </rv>
  <rv s="1">
    <v>ESG Flo</v>
    <v>0</v>
    <v>ESG Flo</v>
    <v>9</v>
    <v>West 14th Street</v>
    <v/>
    <v>null</v>
    <v>New York</v>
    <v>ESG Flo</v>
    <v>442d20a1-2d38-11ed-b890-61cf28c2c66a</v>
    <v>ESG FLO INC.</v>
    <v>ESG Flo</v>
    <v>Private</v>
    <v>United States</v>
    <v>US</v>
    <v>03.09.2022</v>
    <v>privacy@esgflo.com</v>
    <v>32</v>
    <v>Organization Transformation, Data Infrastructure, Sales Development, Frontend Developer, Business &amp; Development, Engineering Management, Project Management, Trust &amp; Transparency, Software Engineering, AI &amp; Automation</v>
    <v>Explore what we stand for, how it started, our journey, and the people who brought it to life. ESG Flo emerged in 2022 within Bain &amp; Company's Founders' Studio , fueled by the bold mission to empower organizations in tackling climate and societal challenges. Today, we lead the way in assisting businesses to establish a robust, auditable ESG data infrastructure. In just a year, we secured over $5 million in seed capital from Rho Ignition, Tola Capital, Bain &amp; Company, and Contour Venture Partners, cementing our dedication to transforming the ESG landscape. Equip businesses with precise ESG data for integrated reporting and responsible decision making. We operate our business with transparency, trust, responsibility, stewardship. Meet the minds behind the platform committed to your success. The AI-powered platform for complete auditable accurate. The ESG compliance platform that leverages artificial intelligence to automate the collection and transformation of data into audit-ready metrics.</v>
    <v>null</v>
    <v>Initiative Tracking and Benchmarking, Data Analytics, Goal Setting, ESG Reporting Alignment, Data Validation, Traceability, and Visualization, Data Pipelining, Data Analysis, ESG Audit-ready Metrics, Dynamic Dashboards for Optimal Insight, Transparent Conversions and Calculations, Source Document Traceability and Edit Logs, Compliance Platform, Centralized Data Warehouse, Sustainability Data Management</v>
    <v>ESG Flo is an ESG compliance software company that provides a platform for businesses to establish a robust and auditable ESG data infrastructure. The platform uses AI Automation to consolidate scattered data into key reporting metrics, facilitating regulatory compliance. ESG Flo's vision extends beyond data, envisioning a business world where ESG conversations are just as important as financial ones, recognizing it as a vital route to address climate and societal issues. The company has secured over $5 million in seed capital from Rho Ignition, Tola Capital, Bain &amp; Company, and Contour Venture Partners, cementing their dedication to transforming the ESG landscape. ESS Flo offers a user-friendly platform designed for streamlined collaboration, task automation, and audit-proof accuracy, equipping businesses with precise ESG information for integrated reporting and responsible decision making.</v>
    <v/>
    <v/>
    <v>null</v>
    <v>null</v>
    <v>6201</v>
    <v>Computer programming activities</v>
    <v>40.738295600000001</v>
    <v>http://www.linkedin.com/company/esg-flo</v>
    <v>-73.999460299999996</v>
    <v>IT&amp;C Services</v>
    <v>62.01</v>
    <v>Computer programming activities</v>
    <v>541511</v>
    <v>Custom Computer Programming Services</v>
    <v/>
    <v/>
    <v>8810</v>
    <v>1</v>
    <v>+13474030565</v>
    <v>10011</v>
    <v>privacy@esgflo.com</v>
    <v>+13474030565</v>
    <v>New York</v>
    <v>900000</v>
    <v>ESG Flo is the ESG compliance platform that leverages artificial intelligence to automate the collection and transformation of data into audit-ready metrics.</v>
    <v>TC-SI | Software &amp; IT Services</v>
    <v>TC | Technology &amp; Communications</v>
    <v>TC.1 | Technology</v>
    <v>appointment scheduling: calendly, page builders: webflow, font scripts: google font api, javascript libraries: jquery - 3.5.1, cdn: google hosted libraries, miscellaneous: open graph, javascript libraries: core-js - 3.19.0</v>
    <v>null</v>
    <v>07.08.2024</v>
    <v>https://www.esgflo.com/</v>
    <v>esgflo.com</v>
    <v>en</v>
    <v>com</v>
    <v>2022</v>
    <v>null</v>
  </rv>
  <rv s="1">
    <v>Secure Controls Framework</v>
    <v>0</v>
    <v>Secure Controls Framework</v>
    <v>9</v>
    <v>North Gould Street</v>
    <v/>
    <v>null</v>
    <v>Sheridan</v>
    <v>Secure Controls Framework</v>
    <v>f85b1f4e-93e4-11eb-a736-0f5b20ecb2f1</v>
    <v>Secure Controls Framework Council LLC.</v>
    <v>Secure Controls Framework</v>
    <v>Private</v>
    <v>United States</v>
    <v>US</v>
    <v>03.12.2019</v>
    <v>support@securecontrolsframework.com</v>
    <v>1</v>
    <v>Cyber Securities, Cyber Attacks, Data Breaches, Incident Responder, Standards &amp; Policies, Risk Management, Capability Maturity Model, Governance Risk And Compliance, Marketplace, It Securities</v>
    <v>The SCF is made up of volunteers, mainly specialists within the cybersecurity profession, who focus on Governance, Risk and Compliance (GRC) and the cybersecurity side of data privacy. These are auditors, engineers, architects, incident responders, consultants and other specialists who live and breathe these topics on a daily basis. We have the ambitious goal of providing cybersecurity and data privacy control guidance to cover the strategic, operational and tactical needs of organizations, regardless of its size, industry or country of origin. The end state is to help companies become and stay compliant with cybersecurity and data privacy requirements. Our mission is to provide a powerful catalyst that will advance how cybersecurity and data privacy controls are utilized at the strategic, operational and tactical layers of an organization, regardless of its size or industry. From a framework perspective , become the leading metaframework that organizations can use as a "Rosetta Stone" to build secure and compliant cybersecurity and data privacy programs.</v>
    <v>null</v>
    <v>Conformity Assessment, Governance Risk And Compliance, Integrated Controls, Cybersecurity Governance and Compliance Services, Cybersecurity Materiality, Privacy and Cybersecurity Guidance, Strategic, Operational, and Tactical Cybersecurity Solutions, Cybersecurity and Privacy Improvement, Scfs-based GRC, Model Risk Management, Capability Maturity Model, Data Privacy Principles, Premium SCF Content, Scf-based Procedures, Cybersecurity And Privacy, Certification Programs, Training Programs</v>
    <v>The Secure Controls Framework Council, LLC (SCF) is a non-profit organization that provides cybersecurity and privacy control guidance to organizations of all sizes and industries. The organization is made up of volunteers, mainly specialists within the cybersecurity profession, who focus on Governance, Risk and Compliance (GRC) and the cybersecurity side of privacy. Their mission is to advance how cybersecurity and data privacy controls are utilized at the strategic, operational and tactical layers of an organization. The SCF aims to become the leading metaframework that organizations can use as a "Rosetta Stone" to build secure and compliant cybersecurity and compliance programs. They offer a Conformity Assessment Program (CAP) to fundamentally disrupt/reform how cybersecurity third-party assessments are performed. The end product is "expert-derived content" that makes up the SCF.</v>
    <v>864401, 641411, 641401, 891801, 641403</v>
    <v>Community / Civic / Special Interest Groups (Non-Medical), Information Technology Consultants, Management Consultants, Software Developers (Pre-Packaged), Operations Consultants</v>
    <v>null</v>
    <v>null</v>
    <v>6202</v>
    <v>Computer consultancy and computer facilities management services</v>
    <v>44.797559524481535</v>
    <v>http://www.linkedin.com/company/secure-controls-framework</v>
    <v>-106.95466297807825</v>
    <v>IT&amp;C Services</v>
    <v>62.03, 62.02</v>
    <v>Computer facilities management activities, Computer consultancy activities</v>
    <v>541512</v>
    <v>Computer Systems Design Services</v>
    <v/>
    <v/>
    <v>8803, 8810</v>
    <v>1</v>
    <v>+18334469831</v>
    <v>82801</v>
    <v>support@securecontrolsframework.com</v>
    <v>+18334469831</v>
    <v>Wyoming</v>
    <v>295634</v>
    <v>Background information on the Secure Controls Framework (SCF</v>
    <v>TC-SI | Software &amp; IT Services</v>
    <v>TC | Technology &amp; Communications</v>
    <v>TC.1 | Technology</v>
    <v>miscellaneous: webpack, javascript libraries: lazysizes, ecommerce: bigcommerce, font scripts: google font api, ui frameworks: zurb foundation - 5.5.3, security: hsts, miscellaneous: http/3, ecommerce: cart functionality, cdn: cloudflare, performance: lazysizes, analytics: google analytics</v>
    <v>https://twitter.com/scf_support</v>
    <v>18.04.2024</v>
    <v>https://securecontrolsframework.com/</v>
    <v>securecontrolsframework.com</v>
    <v>en</v>
    <v>com</v>
    <v>2018</v>
    <v>null</v>
  </rv>
  <rv s="1">
    <v>Simuwatt</v>
    <v>0</v>
    <v>Simuwatt</v>
    <v>9</v>
    <v>Arapahoe Avenue</v>
    <v/>
    <v>null</v>
    <v>Boulder</v>
    <v>Simuwatt</v>
    <v>3ef99533-93e5-11eb-aa66-9b8d95e2171b</v>
    <v>simuwatt Inc., Building Retrofit Company</v>
    <v>Simuwatt</v>
    <v>Private</v>
    <v>United States</v>
    <v>US</v>
    <v>03.05.2020</v>
    <v>inquiries@buildee.com</v>
    <v>7</v>
    <v>Business &amp; Development, Asset Management, Accounting &amp; Management, User Experience, Measurement And Verification, Data Scientists, Environmental Science, Digital Reports, Real Estate, Mechanical Engineering</v>
    <v>BUILT FOR EVERYONE buildee is a cloud-based mobile platform that connects data and applications, bringing together valuable building data for retrofit decision-making. The buildee platform enables strategic portfolio planning with a cross-functional collaborative environment that includes benchmarking, retrofit analytics, customizable reporting, and investment performance tracking. See How It Works buildee is at the core of effective building energy management, from benchmarking and asset management to planning and measurement and verification of all our energy efficiency projects. - Director, Building Retrofit Company. Web, tablet, mobile, and API interfaces for rapid data aggregation up to the cloud for targeted projects, audits &amp; asset management. Rapidly identify &amp; prioritize projects using approachable technology and credible, bankable results. Reduce costs of actionable insights by analyzing retrofits real-time and centralizing assets for project planning.</v>
    <v>https://www.facebook.com/simuwatt/</v>
    <v>Data Intelligent, Strategic Portfolio Management, Saas-based Services for Energy Efficiency, Retrofit Decision-making Tools, Scientific Data Accessibility, ESG Compliance, Greenhouse Gas Emissions Reduction, Retrofitting Analytics, Planning and Measurement, Asset Management, Energy Efficiency Prioritization, Incentive Programs, Energy Efficiency Services, Benchmarking, Custom Reports, Cross-functional Collaborative Environment, Data Collection of Energy-consuming Equipment, Legal Legislation, Building Value Enhancement, Sustainability and Facility Team Coordination, Client Support for Sustainabilities Goals, Software Development and Implementation of Software, Investment Performance Tracking, Software Development, Cloud-based Mobile Platform</v>
    <v>Simuwatt is a company that produces the buildee Software Platform, which is a SaaS-based energy efficiency platform. The platform is designed to help commercial and multi-family portfolio owners analyze, benchmark, and prioritize energy efficiency tradeoffs more efficiently and cost-effectively. It facilitates actionable ESG and compliance reporting, provides a comprehensive view of the portfolio-wide and building-level view to property owners and managers, facilitates data collection of energy-consuming equipment, supports coordination of sustainability and facility teams, and identifies high-value energy efficiency opportunities based on financial and carbon reduction metrics.</v>
    <v>183003, 181102, 181101, 641403, 641401</v>
    <v>Renovation - Commercial - low rise - 3 stories or less, Renovation - Residential (Singles / Semis / Townhouses), Construction - Residential New (Singles / Semis), Operations Consultants, Management Consultants</v>
    <v>null</v>
    <v>null</v>
    <v>6202</v>
    <v>Computer consultancy and computer facilities management services</v>
    <v>40.013133153906189</v>
    <v>http://www.linkedin.com/company/simuwatt</v>
    <v>-105.28396823430695</v>
    <v>IT&amp;C Services</v>
    <v>62.03, 62.02</v>
    <v>Computer facilities management activities, Computer consultancy activities</v>
    <v>541512</v>
    <v>Computer Systems Design Services</v>
    <v>541690</v>
    <v>Other Scientific and Technical Consulting Services</v>
    <v>8803, 8810</v>
    <v>2</v>
    <v>+13038304715</v>
    <v>80302</v>
    <v>inquiries@buildee.com</v>
    <v>+13038304715</v>
    <v>Colorado</v>
    <v>2065322</v>
    <v>And surface the highest value energy efficiency opportunities based on key financial and carbon reduction metrics so they can be acted upon.</v>
    <v>RR-ST | Solar Technology &amp; Project Developers</v>
    <v>RR | Renewable Resources &amp; Alternative Energy</v>
    <v>RR.1 | Alternative Energy</v>
    <v>analytics: matomo analytics, miscellaneous: rss, wordpress plugins: gravity forms, wordpress themes: divi, security: recaptcha, wordpress plugins: moove gdpr consent, cookie compliance: moove gdpr consent, font scripts: google font api, reverse proxies: nginx, wordpress plugins: divi, form builders: gravity forms, javascript graphics: particles.js, databases: mysql, wordpress plugins: hubspot wordpress plugin, analytics: hubspot analytics, cms: wordpress, blogs: wordpress, javascript libraries: jquery, operating systems: ubuntu, font scripts: twitter emoji (twemoji), marketing automation: hubspot, web servers: nginx, page builders: divi, programming languages: php, javascript libraries: jquery migrate</v>
    <v>https://twitter.com/simuwatt</v>
    <v>19.05.2024</v>
    <v>https://buildee.com/</v>
    <v>buildee.com</v>
    <v>en</v>
    <v>com</v>
    <v>2017</v>
    <v>null</v>
  </rv>
  <rv s="1">
    <v>XCarbon</v>
    <v>0</v>
    <v>XCarbon</v>
    <v>9</v>
    <v>City Road</v>
    <v/>
    <v>null</v>
    <v>London</v>
    <v>XCarbon, XCarbon Sustentabilidade</v>
    <v>994adefc-1a07-11ef-870a-83dc8d715b60</v>
    <v/>
    <v>XCarbon</v>
    <v>Private</v>
    <v>United Kingdom</v>
    <v>GB</v>
    <v>16.03.2024</v>
    <v/>
    <v>3</v>
    <v>Carbon Credits, Greenhouse Gases, Carbon Trading, Environmental Impact, Climate Changes, Global Compliance, Data Analytics Infrastructure, Governance, Data &amp; Analytics, Environment &amp; Renewables</v>
    <v>XCarbon, moldando o futuro para um planeta sustentável. A XCarbon é mais do que um marketplace de compensação de carbono. É uma iniciativa ousada que visa transformar a forma como as empresas encaram suas responsabilidades ambientais. Para isso, a XCARBON criou uma plataforma a fim de transacionar tokens de carbono, utilizando a tecnologia do blockchain, o qual permite uma maior segurança aos clientes espalhados no mundo. DESCUBRA A REVOLUCIONÁRIA SOLUÇÃO DE ESG PROFUNDO PARA INSTITUIÇÕES FINANCEIRAS: MENSURAÇÃO PRECISA DE EMISSÕES FINANCIADAS E SERVIÇOS INOVADORES PARA ELEVAR A EXPERIÊNCIA DOS SEUS CLIENTES AO PRÓXIMO NÍVEL. A A XCarbon traz uma solução inovadora de inteligência de dados para impulsionar o desempenho da sua empresa no framework da PCAF. Eleve assim, o impacto positivo da sua empresa no setor financeiro de maneira simples e eficaz. A XCARBON, inovando no mercado global, proporciona uma análise abrangente do impacto ambiental das emissões de gases de efeito estufa, seguindo rigorosamente as diretrizes do GHG Protocol (Protocolo de Gases de Efeito Estufa – iniciativa global que fornece diretrizes e padrões para a contabilidade de GEE), fundamentadas no fluxo financeiro.</v>
    <v>null</v>
    <v>Sustainable Innovation Actions, AI &amp; Analytics for Environmental Sustainability, Blockchain-based Carbon Offsetting Platform, ESG Compliance, Greenhouse Gas Emissions Reduction, Tokenization and Burning of Tokens, PIX Payment Processing, Environmental Impacts Analysis, Full Optimization Potential, Ai Analytics, ESG Calculation for Financial Institutions, Ai-driven Data Analytics, Carbon Offset Marketplace, Emission Measurement, Tokenized Carbon Credits, Carbon Tokens Trading, Automated Application with Intelligent Connectors, Documentation Analysis, Data Repository Aligned with Reality, Smart Connector Form Information, GHG Protocol Compliance, Transaction Due Diligence, Data Intelligence</v>
    <v>XCarbon is a company that provides a comprehensive analysis of environmental impacts from greenhouse gas emissions. They strictly follow GHG Protocol guidelines and maintain a data repository aligned with reality worldwide using their Data Intelligence to identify profiles based on ethical consumer practices. XCarbon offers an innovative data intelligence solution to boost a company's performance in the PCAF framework. Their automated application, through smart connectors, enables companies to perform a portfolio analysis that assesses ESG impact in detail and improve score by adopting the guidelines of the PCFA while demonstrating sustainable commitment. The benefits include transparency, emissions optimization, global compliance, and collaboration potential. Xcarbon also offers an Applications Programming Interface (API) for emission measurement and guarantees traceability, authenticity, and compliance with local and international regulations related to carbon trading.</v>
    <v/>
    <v/>
    <v>null</v>
    <v>null</v>
    <v>7490</v>
    <v>Other professional, scientific and technical activities n.e.c.</v>
    <v>51.526574199999999</v>
    <v>http://www.linkedin.com/company/x-carbon</v>
    <v>-8.8199700000000006E-2</v>
    <v>Architecture &amp; Engineering Services</v>
    <v>74.9, 74.3</v>
    <v>Other professional, scientific and technical activities n.e.c., Translation and interpretation activities</v>
    <v>541620</v>
    <v>Environmental Consulting Services</v>
    <v/>
    <v/>
    <v>4511</v>
    <v>1</v>
    <v>+33789805210</v>
    <v>EC1V 2NJ</v>
    <v>xcarbon-ai@pm.me</v>
    <v>+33789805210</v>
    <v>England</v>
    <v>370179</v>
    <v>Através do projeto XCARBON Broker teremos o propósito de tokenizar os créditos de carbono validados (certificadora), facilitando a execução de projetos em empresas com potencial de geração de crédito de carbono, disponibilizando-o para negociação (podendo ser em criptoativos quanto em moedas fiat, mediante à integração do sistema de pagamento PIX).</v>
    <v>TC-SI | Software &amp; IT Services</v>
    <v>TC | Technology &amp; Communications</v>
    <v>TC.1 | Technology</v>
    <v/>
    <v>null</v>
    <v>09.08.2024</v>
    <v>https://x-carbon.ai/</v>
    <v>x-carbon.ai</v>
    <v>pt</v>
    <v>ai</v>
    <v>2023</v>
    <v>null</v>
  </rv>
  <rv s="1">
    <v>Kevala</v>
    <v>0</v>
    <v>Kevala</v>
    <v>9</v>
    <v>California Street</v>
    <v/>
    <v>null</v>
    <v>San Francisco</v>
    <v>Kevala</v>
    <v>c218ca1b-0f44-11ec-b16b-056075faf31a</v>
    <v/>
    <v>Kevala</v>
    <v>Private</v>
    <v>United States</v>
    <v>US</v>
    <v>06.09.2021</v>
    <v>privacy@kevala.com</v>
    <v>81</v>
    <v>Electrification, Clean Energy, Environmental Sustainability, Distributed Energy Resources, Carbon Accounting, The Future Of Energy, Electrical Grid, Energy Marketing, Sustainability And Energy, Renewable Energies</v>
    <v>Accelerate smart investments in energy grid infrastructure with Kevala. Kevala's partners and customers utilize our cloud-based data analytics and visualization platform to predict and plan for a more robust, environmentally sustainable, effective, and safe grid. We leverage deep subject matter expertise across the entire energy value chain to improve and expand insights from the platform, accelerate workflow integration, and position the results to lead to successful strategic outcomes. Kevala is trusted by governments, utilities, and industry with the most sensitive critical infrastructure, market sensitive, and address specific electric consumption and production data. Our actionable insights empower decision makers to objectively understand the production, delivery, and consumption of energy, enabling them to make better and faster decarbonization decisions. Kevala empowers developers to quickly and efficiently complete early stage project siting by providing a comprehensive, street-level view of the distribution grid.</v>
    <v>null</v>
    <v>Comprehensive Data on Local Electrical Distribution, Data Analytics, Distributed Energy Resources, Corporate Office Solutions, Legal Services, Renewable Energy Projects, Carbon Accounting, Office Administrative Services, Building Analysis, Proprietary Analytics Platform, Advanced Grid Mapping and Analytics, Energy Market Revolution, Software Development and Delivery of Software, System Reliability, Carbon Intensity, Decision Support for Utilities and Policymakers, Real-time and Accurate Grid Information, Cloud-based Data Analysis and Visualization, Environmental Indicators, Grid Intelligence Solutions, Data-driven Insights Provider, Grid Optimization, Cyber Security and Privacy Protection</v>
    <v>Kevala is a company that revolutionizes the energy market by providing data-driven insights through advanced grid mapping and proprietary analytics. Their platform enables new market entrants to identify optimal distributed asset locations and offers utilities and policymakers decision support to navigate the complexities of the evolving grid. With comprehensive data on local electrical distribution, demographics, building characteristics, and environmental indicators, Kevala serves as a trusted decision engine for the energy+ economy in the United States.</v>
    <v>509201, 552501, 891601, 641401, 552101</v>
    <v>Wholesale - Hardware / Plumbing Supplies / Electrical Supplies, Gas Station - Self Serve (No Repairs), Engineers, Management Consultants, Gas Station - Full Serve (No Repairs)</v>
    <v>null</v>
    <v>null</v>
    <v>6201</v>
    <v>Computer programming activities</v>
    <v>37.793108799999999</v>
    <v>https://www.linkedin.com/company/kevalaanalytics</v>
    <v>-122.40363189999999</v>
    <v>IT&amp;C Services</v>
    <v>62.01</v>
    <v>Computer programming activities</v>
    <v>541511</v>
    <v>Custom Computer Programming Services</v>
    <v/>
    <v/>
    <v>8810</v>
    <v>1</v>
    <v>+18083335122</v>
    <v>94104</v>
    <v>privacy@kevala.com</v>
    <v>+18083335122</v>
    <v>California</v>
    <v>21716838</v>
    <v>Kevala helps you predict and plan for a safer, more effective, and environmentally sustainable grid through our cloud-based data analytic and visualization platform.</v>
    <v>RR-ST | Solar Technology &amp; Project Developers</v>
    <v>RR | Renewable Resources &amp; Alternative Energy</v>
    <v>RR.1 | Alternative Energy</v>
    <v>advertising: linkedin ads, page builders: webflow, font scripts: google font api, analytics: google analytics - GA4, javascript libraries: jquery - 3.5.1, ecommerce: webflow ecommerce, marketing automation: drip, cdn: google hosted libraries, miscellaneous: open graph, cdn: jsdelivr, analytics: linkedin insight tag, tag managers: google tag manager, marketing automation: sleeknote, javascript libraries: core-js - 3.19.0</v>
    <v>https://twitter.com/kevalaanalytics</v>
    <v>07.08.2024</v>
    <v>https://kevala.com/</v>
    <v>kevala.com</v>
    <v>en</v>
    <v>com</v>
    <v>2014</v>
    <v>null</v>
  </rv>
  <rv s="1">
    <v>SyENERGY Integrated Energy Solutions Inc.</v>
    <v>0</v>
    <v>SyENERGY Integrated Energy Solutions Inc.</v>
    <v>9</v>
    <v>Rue De La Grande-Ligne</v>
    <v/>
    <v>null</v>
    <v>Orford</v>
    <v/>
    <v>fdff02a1-efe5-11ec-b124-3537089a0dfd</v>
    <v>SyENERGY Integrated Energy Solutions Inc.</v>
    <v>SyENERGY Integrated Energy Solutions Inc.</v>
    <v>Private</v>
    <v>Canada</v>
    <v>CA</v>
    <v>08.02.2022</v>
    <v/>
    <v>1</v>
    <v>Project Development, Climate Action, Electric Vehicle Infrastructure, Government Institutions, Project Management, Web Content Development, Renewable Energies, Mapping &amp; Data, Industrial And Commercial, Climate Changes</v>
    <v>SyENERGY is an energy technology integrator specializing in ventilation control and air systems. Our core expertise is selling energy efficiency and renewable energy technologies to Industrial, Commercial and Institutional users within facilities and process environments. We develop projects in alignment with our partners' strategic, financial and operational objectives.</v>
    <v>null</v>
    <v>Construction Services, Project and Activity Management, Contract Development Services, Electric Vehicle Infrastructure, Green Transportation Solutions, Permitting Services, Environmental Performance Services, Carbon Footprint Calculation Services, Engineering Services, Renewable Energy and Energy Efficiency, Climate Change Governance Services, Active Transportation Solutions, Ongoing Performance Monitoring Support, Hybrid-electric Heavy-duty Vehicles Development, Ventilation Control, Project Development, Long-term Climate Strategies, Engagement Planning Services, Commissioning Services, Energy Solutions Integrator</v>
    <v>SyENERGY is an energy technology integrator that specializes in ventilation control and air systems. They focus on selling energy efficiency and renewable energy technologies to industrial, commercial, and institutional users in facilities and process environments. SyENERGE develops projects aligned with their partners' strategic, financial, and operational objectives.</v>
    <v>641406, 641401, 891601, 382401, 891001</v>
    <v>Strategic Consultants, Management Consultants, Engineers, Drafting / Surveying / Engineering / Machining, Scientific Services / Laboratories - Non-Medical (e.g. Food Testing)</v>
    <v>null</v>
    <v>null</v>
    <v>7490</v>
    <v>Other professional, scientific and technical activities n.e.c.</v>
    <v>45.4300426</v>
    <v>http://www.linkedin.com/company/syenergy-integrated-energy-solutions-inc-</v>
    <v>-72.238768300000004</v>
    <v>Architecture &amp; Engineering Services</v>
    <v>74.9, 74.3</v>
    <v>Other professional, scientific and technical activities n.e.c., Translation and interpretation activities</v>
    <v>541620</v>
    <v>Environmental Consulting Services</v>
    <v/>
    <v/>
    <v>4511</v>
    <v>3</v>
    <v>+18194371906</v>
    <v>J0E 1H0</v>
    <v>caricom@ccciia.com</v>
    <v>+18194371906</v>
    <v>Quebec</v>
    <v>154018</v>
    <v>Canadian CleanTech Climate Advisors – CleanTech Consultancy &amp; Climate Governance Experts</v>
    <v>IF-EN | Engineering &amp; Construction Services</v>
    <v>IF | Infrastructure</v>
    <v>IF.2 | Infrastructure</v>
    <v/>
    <v>null</v>
    <v>06.08.2024</v>
    <v>https://ccciia.com/</v>
    <v>ccciia.com</v>
    <v>en</v>
    <v>com</v>
    <v>2006</v>
    <v>null</v>
  </rv>
  <rv s="1">
    <v>SustainSoft</v>
    <v>0</v>
    <v>SustainSoft</v>
    <v>9</v>
    <v/>
    <v/>
    <v>null</v>
    <v>Paris</v>
    <v>SustainSoft</v>
    <v>462d4003-aa7c-11ec-b555-bd9d73ddb007</v>
    <v>SUSTAINSOFT SAS.</v>
    <v>SustainSoft</v>
    <v>Private</v>
    <v>France</v>
    <v>FR</v>
    <v>22.03.2022</v>
    <v>contact@sustainsoft.eu</v>
    <v>30</v>
    <v>ESG Compliance, ESG Performance, Software Development, Information Technology Services</v>
    <v>SustainSoft est un logiciel SaaS de pilotage et de conformité RSE/ESG.</v>
    <v>null</v>
    <v>Software as A Service, Automated Campaign Launch, CSR Data Collection and Centralization, Corporate Value Creation, Data Analysis, Saas Management, Software Development and Implementation of Saas, Data Visualization and Sharing, Data Collection Acceleration, Training on Sustainustainability Topics, CSG Data Collection Services, Ready-to-use Actions and Indicator Library, CSRS Strategy Visualization, Sustainability Data Collection, Automated Data Collection, Sa Software Development, Custom Dashboards with Indicators, Environmental Sustainability</v>
    <v>Sustainsoft is a company that offers an all-in-one sustainability tool to help businesses control the impact of their CSR actions and share their progress. Their platform allows users to collect and centralize their sustainability data seamlessly, launch campaigns automatically, and build integrations to accelerate data collection. With Sustainsoft, users can create their own dashboards and indicators thanks to natively integrated flexibility, and harness the power of automations to improve and accelerate their CSD KPIs data collection process. The platform also offers more than 10 e-learning classes to gain knowledge on various CSR topics such as business ethics, wastes management, or CSR certifications. SustainSoft's interface is designed to adapt to users' needs and match their maturity as they grow to support them throughout their sustainability journey.</v>
    <v>740809, 891801, 891802, 740810, 641401</v>
    <v>Technology Customer Support Services (For others), Software Developers (Pre-Packaged), Software Developers (Custom), Software Implementation Integration, Management Consultants</v>
    <v>null</v>
    <v>null</v>
    <v>6201</v>
    <v>Computer programming activities</v>
    <v>0</v>
    <v>https://fr.linkedin.com/company/sustainsoft</v>
    <v>0</v>
    <v>IT&amp;C Services</v>
    <v>62.01</v>
    <v>Computer programming activities</v>
    <v>541511</v>
    <v>Custom Computer Programming Services</v>
    <v/>
    <v/>
    <v>8810</v>
    <v>1</v>
    <v/>
    <v>null</v>
    <v>contact@sustainsoft.eu</v>
    <v>null</v>
    <v>Ile-de-France</v>
    <v>487345</v>
    <v>SustainSoft, Turning Sustainability into corporate value creation</v>
    <v>IF-EU | Electric Utilities &amp; Power Generators</v>
    <v>IF | Infrastructure</v>
    <v>IF.1 | Utilities</v>
    <v>static site generator: next.js, javascript libraries: aos, miscellaneous: webpack, security: recaptcha, issue trackers: sentry, javascript frameworks: react, development: firebase, font scripts: google font api, security: hsts, miscellaneous: http/3, performance: google cloud trace, databases: firebase, miscellaneous: open graph, programming languages: node.js, web servers: next.js, tag managers: google tag manager, web frameworks: next.js, javascript frameworks: next.js, iaas: google cloud, analytics: google analytics</v>
    <v>https://twitter.com/Sustain_Soft</v>
    <v>24.03.2024</v>
    <v>https://www.sustainsoft.eu/</v>
    <v>sustainsoft.eu</v>
    <v>en</v>
    <v>eu</v>
    <v>0</v>
    <v>null</v>
  </rv>
  <rv s="1">
    <v>TETHER</v>
    <v>0</v>
    <v>TETHER</v>
    <v>9</v>
    <v>Williamson Avenue</v>
    <v/>
    <v>null</v>
    <v>Auckland</v>
    <v>TETHER</v>
    <v>7a64c539-0f1f-11ec-a33f-49384c9b0783</v>
    <v/>
    <v>TETHER</v>
    <v>Private</v>
    <v>New Zealand</v>
    <v>NZ</v>
    <v>06.09.2021</v>
    <v/>
    <v>12</v>
    <v>Energy Report, Energy &amp; Water, Energy Reduction, Green Building Certifications, Healthy Homes, Energy Benchmarking, Energy Insights, Software Engineering, Software Development, Embedded Systems</v>
    <v>Become part of the community of facilities and sustainability teams that trust Tether's advanced building analytics to create spaces that are healthy, sustainable, and financially rewarding. Join the industry's leading organisations saving time, money and carbon with Tether. With energy, water, and gas costs going up, it's really important to make your building run more efficiently to save money. Tether helps you use less energy, water, and gas and make better use of the space in your buildings. Making these changes is a smart move for your wallet and the environment. Simplify your energy reporting and ESG compliance effortlessly. We tackle the tough part of collecting the right data by automating the process for you, scalable to any size. Tether seamlessly aligns with major green building certifications like NABERS, LEED, BREEAM, and WELL Standard, ensuring you're not just simplifying reporting but also boosting your property's eco-credentials effortlessly. By adopting our technologies, you're not just cutting costs and making your space more attractive; you're also committing to sustainability and efficiency.</v>
    <v>https://www.facebook.com/TetherInternational/</v>
    <v>Compliance Solutions for Healthcare, Corporate Office Solutions, Onboard Training, Legal Services, Energy Reduction Solutions, Green Building Certification Schemes Alignment, Energy Efficiency Assessments, Environmental Quality Reporting, Building Performance Insights, Automated Data Collection, Wheelchair Accessible Parking Lot, Tethers and Hardware, Occupancy Sensors, Energy Technology Company, Compliance with Energy Regulations and ESG, Data Integration, Air Quality and Comfort Optimization Solutions, Environmental Technology Solutions, People Counter, Software Development</v>
    <v>Tether is a company that offers connected hardware and software solutions to enhance healthy living, learning, and working environments. They have developed a pioneering solution that continuously assesses, reports, and rates the environmental quality and energy efficiency of homes, offices, and classrooms. Tether's services provide continuous evaluation and feedback, helping users improve their living, working, and learning environments.</v>
    <v/>
    <v/>
    <v>https://www.instagram.com/tetherglobal/</v>
    <v>null</v>
    <v>6202</v>
    <v>Computer consultancy and computer facilities management services</v>
    <v>-36.863859900000001</v>
    <v>https://www.linkedin.com/company/tetherglobal</v>
    <v>174.74023399999999</v>
    <v>IT&amp;C Services</v>
    <v>62.03, 62.02</v>
    <v>Computer facilities management activities, Computer consultancy activities</v>
    <v>541512</v>
    <v>Computer Systems Design Services</v>
    <v/>
    <v/>
    <v>8803, 8810</v>
    <v>3</v>
    <v>+6498701801</v>
    <v>1021</v>
    <v>support@tether.co.nz</v>
    <v>+6498701801</v>
    <v>Auckland</v>
    <v>1913236</v>
    <v>Our internal deployment experts stand ready to assist you with bespoke data solutions, hardware acquisition, managed deployment, and data integration, alongside comprehensive onboarding and training tailored to your needs.</v>
    <v>RR-ST | Solar Technology &amp; Project Developers</v>
    <v>RR | Renewable Resources &amp; Alternative Energy</v>
    <v>RR.1 | Alternative Energy</v>
    <v/>
    <v>https://twitter.com/TetherGlobal</v>
    <v>29.07.2024</v>
    <v>https://www.tetherhq.com/</v>
    <v>tetherhq.com</v>
    <v>en</v>
    <v>com</v>
    <v>2017</v>
    <v>https://www.youtube.com/shorts/e923ulZWHCk</v>
  </rv>
  <rv s="1">
    <v>Zersent</v>
    <v>0</v>
    <v>Zersent</v>
    <v>9</v>
    <v/>
    <v/>
    <v>null</v>
    <v>Toronto</v>
    <v>Zersent</v>
    <v>c958dcea-0fc9-11ec-8527-dd15c1373b2d</v>
    <v/>
    <v>Zersent</v>
    <v>Private</v>
    <v>Canada</v>
    <v>CA</v>
    <v>07.09.2021</v>
    <v>info@zersent.com</v>
    <v>15</v>
    <v>Esg And Sustainability, Google Analytics, Governance, Software as A Service, Software Development, Cost &amp; Savings, Environmental &amp; Social, Data Discovery, Renewable Energies, Computer Software</v>
    <v>We are on a mission to democratize ESG. We need a one-stop-shop platform that allows organizations to commit, communicate, and celebrate their ESG (Environment, Social, and Governance) plans efficiently and effectively. That's why we built Zersent. Previously, I created a legal tech research tool for law students that automatically summarizes case law using AI. We are supported by business and academic leaders with expertise in ESG, sustainability, and other relevant domains. Join our diverse team of smart and passionate individuals. Remote - we work successfully from anywhere. By putting our users first, we're more likely to ensure our customers are able to develop an impactful sustainability value proposition. We help our customers succeed through new and innovative ideas, executed well. People are the core of our business and we value teamwork. Boost your success with Zersent's cutting-edge tools and services, including high-impact strategy, data-driven software, AI-based sentiment analysis, seamless reporting, and stakeholder engagement.</v>
    <v>null</v>
    <v>ESG and Sustainability Cloud, Software as A Service, Stakeholder Engagement, ESG Compliance, Diversity and Sustainability, Real-time Data Monitoring and Analysis, Progress Tracking, Culture Transformation Software, Seamless Reporting, Gap-fill Program, Data Discovery and Retention Processes, Data-driven Programs, AI Sentiment Analysis, High-impact Strategies, Cloud-based Solutions Provider, Cloud-based Software Company, Cloud-based ESG Culture Transformation Platform, ESG Automation Solutions</v>
    <v>Zersent is a cloud-based software company that offers a one-stop-shop platform to help organizations achieve net zero ESG (Environment, Social, and Governance) compliance, diversity, and sustainability. The company provides cutting-edge tools and services, including high-impact strategy, data-driven software, AI-based sentiment analysis, seamless reporting, and stakeholder engagement, to help businesses grow sustainably. Zersent's software insights help optimize resource use and reduce waste, resulting in significant cost savings. The platform also fosters employee purpose and motivation, ensuring long-term success for companies and strengthening brand value to attract investors, consumers, and passionate employees. Zzersent streamlines data discovery and retention processes to create reports for SASB, TCFD, and GRI by letting organizations know where to find the data they need.</v>
    <v>891802, 740810, 740808, 641411, 641401</v>
    <v>Software Developers (Custom), Software Implementation Integration, Cloud Computing, Information Technology Consultants, Management Consultants</v>
    <v>null</v>
    <v>null</v>
    <v>6201</v>
    <v>Computer programming activities</v>
    <v>0</v>
    <v>http://www.linkedin.com/company/zersentesg</v>
    <v>0</v>
    <v>IT&amp;C Services</v>
    <v>62.01</v>
    <v>Computer programming activities</v>
    <v>541511</v>
    <v>Custom Computer Programming Services</v>
    <v>541611</v>
    <v>Administrative Management and General Management Consulting Services</v>
    <v>8810</v>
    <v>1</v>
    <v/>
    <v>null</v>
    <v>info@zersent.com</v>
    <v>null</v>
    <v>Ontario</v>
    <v>162104</v>
    <v>A one-stop-shop to achievenet zero ESG compliance, diversity, sustainability. One platform with all the features and tools you need to start, run, and grow your business sustainably</v>
    <v>TC-SI | Software &amp; IT Services</v>
    <v>TC | Technology &amp; Communications</v>
    <v>TC.1 | Technology</v>
    <v>analytics: matomo analytics, javascript libraries: core-js - 3.0.1, analytics: hotjar, cdn: unpkg, live chat: userlike, paas: amazon web services, cdn: cdnjs, font scripts: google font api, miscellaneous: http/3, javascript libraries: aos - 2.3.1, cdn: amazon s3, analytics: hubspot analytics, miscellaneous: open graph, cdn: jsdelivr, ui frameworks: tailwind css - 2.2.10, javascript libraries: jquery - 3.5.0, paas: heroku, tag managers: google tag manager, javascript frameworks: alpine.js - 2.3.4, marketing automation: hubspot, analytics: leadfeeder, cdn: cloudflare, analytics: google analytics</v>
    <v>null</v>
    <v>06.08.2024</v>
    <v>https://zersent.com/</v>
    <v>zersent.com</v>
    <v>en</v>
    <v>com</v>
    <v>2021</v>
    <v>null</v>
  </rv>
  <rv s="1">
    <v>Thoth Impact Advisory</v>
    <v>0</v>
    <v>Thoth Impact Advisory</v>
    <v>9</v>
    <v/>
    <v/>
    <v>null</v>
    <v>Sydney</v>
    <v>Thoth Impact Advisory, Thoth Impact, THE PENINSULA FOUNDATION</v>
    <v>2dda30d0-93e5-11eb-a746-fdabd18be9c6</v>
    <v/>
    <v>Thoth Impact Advisory</v>
    <v>Private</v>
    <v>Australia</v>
    <v>AU</v>
    <v>29.10.2020</v>
    <v/>
    <v>15</v>
    <v>Impact Investment, Impact Advisory, Feasibility Studies, Environmental &amp; Social, Project Management, Implementation &amp; Project Management, Environmental Governance, Solar Energy Systems, Environmental Sustainability, Impact Assessments</v>
    <v>Thoth Impact Advisory is a CSR (Corporate Social Responsibility) and Impact Investing advisory practice focusing on creating value for organisations through societal interventions and social impact assessments. The founding principal of our practice is to create ‘shared value' in the process.</v>
    <v>null</v>
    <v>Implementation &amp; Project Management, Social Impact Bonds, Impact Investment, Stakeholder Management, CSG Advisory Services, CSR and Impact Investing Advisory, Social and Environmental Investment Strategies, Societal Interventions, Green Bonds, Social Impact Assessment, Csr Advisory, CSR and Socioeconomic Development Projects, Organizational Value Creation, Monitoring and Evaluation of Program Partners</v>
    <v>Thoth Impact Advisory is a CSR (Corporate social responsibility) and Impact Investing advisory practice that specializes in creating value for organizations through societal interventions and social impact assessments. Their main focus is on generating shared value for their clients.</v>
    <v>641501, 399101, 641406, 529101, 641301</v>
    <v>Financial Planners / Advisors, Building Owner - Multiple Occupancy - Mixed-Use Commercial, Strategic Consultants, Building Owner - Multiple Occupancy - Retail (Not Enclosed Mall), Mortgage Brokers / Loan Correspondents</v>
    <v>null</v>
    <v>null</v>
    <v>7490</v>
    <v>Other professional, scientific and technical activities n.e.c.</v>
    <v>0</v>
    <v>http://www.linkedin.com/company/thoth-impact-advisory</v>
    <v>0</v>
    <v>Architecture &amp; Engineering Services</v>
    <v>74.9, 74.3</v>
    <v>Other professional, scientific and technical activities n.e.c., Translation and interpretation activities</v>
    <v>541620</v>
    <v>Environmental Consulting Services</v>
    <v/>
    <v/>
    <v>4511</v>
    <v>1</v>
    <v/>
    <v>2060</v>
    <v>kunal.thothadvisory@gmail.com</v>
    <v>null</v>
    <v>New South Wales</v>
    <v>177149</v>
    <v>Project Management &amp; Implementation where we ensure the impact investment, public policy and CSR programmes achieve their objectives and the desired social and economic impact through monitoring and evaluation and overseeing the processes of programme partners (i.e. tracking investments, reviewing the progress of the profiles of the clientele being managed by the NFP partner).</v>
    <v>IF-EN | Engineering &amp; Construction Services</v>
    <v>IF | Infrastructure</v>
    <v>IF.2 | Infrastructure</v>
    <v/>
    <v>null</v>
    <v>24.03.2024</v>
    <v>https://www.thothimpact.com/</v>
    <v>thothimpact.com</v>
    <v>en</v>
    <v>com</v>
    <v>2018</v>
    <v>null</v>
  </rv>
  <rv s="1">
    <v>Tansos</v>
    <v>0</v>
    <v>Tansos</v>
    <v>9</v>
    <v>Sandstraße</v>
    <v/>
    <v>null</v>
    <v>Munich</v>
    <v>Tansos</v>
    <v>82f7e404-83e0-11ee-b65a-6b701523d0d2</v>
    <v>Tanso Technologies GmbH</v>
    <v>Tansos</v>
    <v>Private</v>
    <v>Germany</v>
    <v>DE</v>
    <v>19.02.2022</v>
    <v>info@tanso.de</v>
    <v>38</v>
    <v>Carbon Accounting, Manufacturing &amp; Industrial, Environmental Management, Corporate Products, Climate Intelligence, Climate Challenge, Manufacturing Companies, Life Cycle Analysis, Sustainability Data, Software Solutions</v>
    <v>Tanso Technologies is the #1 software of industrial companies on their decarbonization journey. Automate processes in carbon accounting and build the analytical basis for effective carbon reductions with the Tanso software. The Munich-based startup simplifies processes in carbon accounting and management of industrial companies by leveraging the power of data. Tanso’s end-to-end platform allows companies to make data-driven emission reduction decisions, keep track of their progress, and gain competitive advantage.</v>
    <v>null</v>
    <v>ESG Compliance, Software Development and Implementation of Software, Industrial Management Software, Sustainability Reporting Equipment, Carbon Footprint Module, CO2 Billing and Management Software, Custom Programming Services, Climate Intelligence Software for Industrial Companies, TÜV Certified Methodology, Tüv-certified Methodology for Emissions Reduction, Tailored Software Solutions, Software Development</v>
    <v>Tanso Technologies GmbH is a software company based in Munich, Germany.</v>
    <v/>
    <v/>
    <v>null</v>
    <v>null</v>
    <v>6201</v>
    <v>Computer programming activities</v>
    <v>48.149927199999993</v>
    <v>http://www.linkedin.com/company/tansotechnologies</v>
    <v>11.555391899999998</v>
    <v>IT&amp;C Services</v>
    <v>62.01</v>
    <v>Computer programming activities</v>
    <v>541511</v>
    <v>Custom Computer Programming Services</v>
    <v/>
    <v/>
    <v>8810</v>
    <v>3</v>
    <v>+498923166909</v>
    <v>80335</v>
    <v>lorenz.hetzel@tanso.de</v>
    <v>+498923166909</v>
    <v>Bavaria</v>
    <v>5170654</v>
    <v>Tanso Technologies is a software company based in Munich that offers a climate intelligence suite to industrial companies, with its solution for Corporate Carbon Footprint (CCF), Product Carbon Footprint (PCF), and ESG management for ESRS compliance.</v>
    <v>TC-SI | Software &amp; IT Services</v>
    <v>TC | Technology &amp; Communications</v>
    <v>TC.1 | Technology</v>
    <v>miscellaneous: webpack, security: recaptcha, web servers: next.js - 12.1.0, rum: web-vitals, javascript frameworks: react, miscellaneous: pwa, miscellaneous: http/3, miscellaneous: open graph, javascript frameworks: next.js - 12.1.0, programming languages: node.js, ui frameworks: headless ui, cdn: cloudflare, static site generator: next.js - 12.1.0, paas: render, javascript libraries: web-vitals, web frameworks: next.js - 12.1.0</v>
    <v>https://twitter.com/tanso_tech</v>
    <v>27.07.2024</v>
    <v>https://tanso.de/</v>
    <v>tanso.de</v>
    <v>en</v>
    <v>de</v>
    <v>2021</v>
    <v>null</v>
  </rv>
  <rv s="1">
    <v>Kudos Africa</v>
    <v>0</v>
    <v>Kudos Africa</v>
    <v>9</v>
    <v>Saint George's Mall</v>
    <v/>
    <v>null</v>
    <v>Cape Town</v>
    <v>Kudos Africa, KudosAfrica</v>
    <v>354af1f2-93e5-11eb-8859-29e7c34dee35</v>
    <v/>
    <v>Kudos Africa</v>
    <v>Private</v>
    <v>South Africa</v>
    <v>ZA</v>
    <v>25.02.2020</v>
    <v>info@kudosafrica.com, training@kudosafrica.com</v>
    <v>8</v>
    <v>Environmental &amp; Social, Responsible Investing, Sustainable Financing, Sustainability &amp; Compliance, Impact Investment, ESG Performance, Portfolio Assessment, Sustainable Development, Business &amp; Development, Fiduciary Duties</v>
    <v>We believe in the desire and ability of African entrepreneurs to make 'responsible business' the single biggest transformative power of our time. Investors today aren't just looking for star financial performers. They seek committed companies able to increase profitability by making smart adjustments in challenging markets. In a world of inequality, ecosystem loss, and climate change, well-managed &amp; responsible businesses reduce their negative impacts and increase their positive role. The KudosAfrica Rating assesses and verifies businesses according to a core set of environmental, social and governance (ESG) criteria, and applies tried and tested ESG criteria used by international investors. It incorporates indicators on business commitment and impact, as well as a focus on priorities for African companies. The KudosAfrica score reflects performance across four key themes:1. COMMITMENT: Strategy, policies, management systems, training, monitoring, disclosure, governance &amp; ethics.2. EFFICIENCY: Inputs and outputs that affect operations, use of resources, technology, and business costs.3. RESILIENCE: Preparing for change &amp; reducing risk through fair labour, community investment, stakeholder engagement, reduced resource dependency, and healthy ecosystems.4. INNOVATION: Designing new practices, products, and services that have environmental and social benefits while creating business value. The online self-assessment is simple enough for any company to get started and gives companies the opportunity to assess and manage their ESG performance, making themselves more attractive to potential investors. Investors can benchmark their portfolios on these factors and source a regular &amp; reliable supply of pre-qualified, responsible investment opportunities. The KudosAfrica verified rating provides a unique lens for investors to assess current and potential responsible investment opportunities with confidence. Connect with us: Twitter: @Kudos_Africa</v>
    <v>https://www.facebook.com/KudosAfrica/</v>
    <v>Verified Businesses, Self-assessment Tool, Responsible Financial Business Services, Risk and Opportunity Management, Sustainability Services for African Businesses, Portfolio Benchmarking, Financial Services, ESG Performance Assessment and Support, Environmental, Social, and Governance Factors, Sustainability Rating and Services Provider, Financial Success, Ssustainability and Compliance Services</v>
    <v>KudosAfrica is a sustainability rating and services provider that focuses on African businesses. Their goal is to direct investment capital towards responsible and sustainable enterprises by encouraging companies to improve their Environmental, Social, and Governance (ESG) performance. They offer a unique and practical rating methodology that incorporates international best practices in the assessment of sustainability, with a keen focus on time and cost. KudosAfrika is aligned with leading international standards and applies the best principles and indicators to manage risk and opportunity in African businesses, with the aim of unlocking the full potential of the African private sector while driving positive social and environmental change. The company is led by Koen van Noorden, a sustainability consultant with over 9 years of experience in the new construction and existing building sector.</v>
    <v>641401, 641403, 641411, 641405, 641406</v>
    <v>Management Consultants, Operations Consultants, Information Technology Consultants, Marketing Consultants, Strategic Consultants</v>
    <v>null</v>
    <v>null</v>
    <v>6810, 6499</v>
    <v>Real estate activities with own or leased property, Other financial service activities, except insurance and pension funding activities, n.e.c.</v>
    <v>-33.921084700000002</v>
    <v>https://www.linkedin.com/company/kudos-africa</v>
    <v>18.4228165</v>
    <v>Finance &amp; Insurance</v>
    <v>68.1, 68.2, 64.99</v>
    <v>Buying and selling of own real estate, Rental and operating of own or leased real estate, Other financial service activities, except insurance and pension funding n.e.c.</v>
    <v>523910</v>
    <v>Miscellaneous Intermediation</v>
    <v/>
    <v/>
    <v>8742</v>
    <v>2</v>
    <v>+27787886295</v>
    <v>8001</v>
    <v>info@kudosafrica.com</v>
    <v>+27787886295</v>
    <v>Western Cape</v>
    <v>110951</v>
    <v>Meet our Team: we direct investment capital toward responsible and sustainable African enterprises by encouraging companies to improve their ESG performance.</v>
    <v>IF-EN | Engineering &amp; Construction Services</v>
    <v>IF | Infrastructure</v>
    <v>IF.2 | Infrastructure</v>
    <v/>
    <v>https://twitter.com/Kudos_Africa</v>
    <v>07.08.2024</v>
    <v>https://kudosafrica.com/</v>
    <v>kudosafrica.com</v>
    <v>en</v>
    <v>com</v>
    <v>2014</v>
    <v>null</v>
  </rv>
  <rv s="1">
    <v>Luup Systems</v>
    <v>0</v>
    <v>Luup Systems</v>
    <v>9</v>
    <v>Stresemannstraße</v>
    <v/>
    <v>null</v>
    <v>Berlin</v>
    <v>Luup Systems</v>
    <v>84993890-a7fa-11ed-bcf5-638e7396068a</v>
    <v>Luup.Systems GmbH</v>
    <v>Luup Systems</v>
    <v>Private</v>
    <v>Germany</v>
    <v>DE</v>
    <v>16.01.2023</v>
    <v>info@luup-systems.com, legal@luup-systems.com</v>
    <v>4</v>
    <v>Corporate Sustainability, Information Services, Information Technology Services, Sustainability Reporting</v>
    <v>Steigen Sie niederschwellig in die CSRD-Berichterstattung ein und priorisieren Sie mit unserer Analyse Ihre Nachhaltigkeitsthemen. Wir identifizieren in Luup Ihren Nachhaltigkeitsreifegrad und stellen Ihren individuellen Analysebedarf zusammen. Stellen Sie in Luup Ihren Nachhaltigkeitsbeirat mit allen relevanten Stakeholdergruppen zusammen. An der Entwicklung beteiligt. Die EU-Richtlinie 2022/2464 schreibt Unternehmen umfangreiche Berichtspflichten bezüglich Umwelt, Soziales und Unternehmenspolitik vor. Erstellen Sie Ihre CSRD-Berichte in Luup. Gehen Sie in den Stakeholder-Dialog und erstellen Sie eine Wesentlichkeitsmatrix. Wir entwickeln Software für Meschen. Wir schätzen und fördern die Verschiedenheit von Menschen, um innovative Lösungen zu entwickeln und eine inklusive Gemeinschaft zu schaffen, indem die Geschäftsführung mit gutem Beispiel voran geht.</v>
    <v>null</v>
    <v>Software Development for ESG Compliance, Zonal Business Models, Digital Transformation, Software Development of Performance-oriented Tools, Onboarding and Integration, Direct Software Integrations</v>
    <v>The company is focused on developing a powerful tool to support businesses in implementing effective measures to maintain environmental, social, and governance standards. The team is experienced in software development and marketing, with a focus on digital transformation, agile methods, and circular business models. The company emphasizes the importance of ESG-Compliance, as it is becoming increasingly important for businesses to act socially and ecologically responsible. The tool helps companies integrate ESG practices into their business strategies and communicate them transparently to customers, investors, and regulatory authorities. Companies that fail to comply with ESG regulations may face higher risks of financial loss or loss of customer and investor trust. As a "Pilotkunde," users receive extensive onboarding and direct access to the software.</v>
    <v/>
    <v/>
    <v>null</v>
    <v>null</v>
    <v>7490</v>
    <v>Other professional, scientific and technical activities n.e.c.</v>
    <v>52.499677499999997</v>
    <v>https://www.linkedin.com/company/luupsystems</v>
    <v>13.3878065</v>
    <v>Architecture &amp; Engineering Services</v>
    <v>74.9, 74.3</v>
    <v>Other professional, scientific and technical activities n.e.c., Translation and interpretation activities</v>
    <v>541620</v>
    <v>Environmental Consulting Services</v>
    <v/>
    <v/>
    <v>4511</v>
    <v>1</v>
    <v/>
    <v>10999</v>
    <v>legal@luup-systems.com</v>
    <v>null</v>
    <v>Berlin</v>
    <v>525232</v>
    <v>Willkommen bei LUUP SYSTEMS - Starten Sie jetzt Ihre erste Doppelte Wesentlichkeitsanalyse.</v>
    <v>IF-EN | Engineering &amp; Construction Services</v>
    <v>IF | Infrastructure</v>
    <v>IF.2 | Infrastructure</v>
    <v/>
    <v>null</v>
    <v>26.03.2024</v>
    <v>https://luup-systems.com/</v>
    <v>luup-systems.com</v>
    <v>de</v>
    <v>com</v>
    <v>2023</v>
    <v>null</v>
  </rv>
  <rv s="1">
    <v>Enginuity Power Solutions</v>
    <v>0</v>
    <v>Enginuity Power Solutions</v>
    <v>9</v>
    <v/>
    <v/>
    <v>null</v>
    <v/>
    <v>Enginuity Power Solutions</v>
    <v>1e9f8c80-6d1b-11ec-82e0-87f3acf51f92</v>
    <v/>
    <v>Enginuity Power Solutions</v>
    <v>Private</v>
    <v>Australia</v>
    <v>AU</v>
    <v>30.12.2021</v>
    <v/>
    <v>5</v>
    <v>Project Management, Energy Generation, Power System, Energy Strategy, Energy Solution, Energy Efficiency, Energy Managment, Electrical And Engineering, Environment &amp; Renewables, Facilities Management</v>
    <v>Enginuity Power Solutions is helping industry engineer innovative power solutions through a process of consultation, design and delivery. With over 18 years of experience in the electrical industry, Tom Green, Managing Director, opened the doors to Enginuity Power Solutions and quickly created a strong, experienced network of ambitious engineers, talented contractors, and reliable partners. Together, the Enginuity Power Solutions team provides clients in a variety of industries with power system services spanning project management, electrical compliance, power quality, and system optimisation. Our multifaceted team is unique in that we not only understand the fundamentals of power but can also procure and implement engineered solutions in application. Contact our team today to learn more about our electrical power system solutions. Enginuity Power Solutions is an industry leader when it comes to reducing the environmental impact of the electric power industry. With this mindset, we are working to build a more energy efficient, sustainable tomorrow.</v>
    <v>null</v>
    <v>System Optimization Services, Power Quality Analysis Services, Project Management Services, Active Power Filters</v>
    <v>Enginuity Power Solutions is an Australian company that engineers next-generation electric power solutions for clients in Tasmania and throughout the country. The company is committed to providing future-proof, environmentally sound electric power system solutions through consultation, design, and delivery. With over 18 years of experience in the electrical industry, the Managing Director, Tom Green, has established a strong network of engineers, contractors, and partners to provide clients in various industries with power system services, including project management, electrical compliance, power quality, and system optimization. Enginuity is dedicated to reducing the environmental impact of the electric power industry and offers strategic solutions to increase the efficiency of electrical systems by evaluating power quality. The team is unique in that they not only understand the fundamentals of power but can also procure and implement engineered solutions in application.</v>
    <v/>
    <v/>
    <v>null</v>
    <v>null</v>
    <v>7110</v>
    <v>Architectural and engineering activities and related technical consultancy</v>
    <v>0</v>
    <v>http://www.linkedin.com/company/enginuity-power-solutions</v>
    <v>0</v>
    <v>Architecture &amp; Engineering Services</v>
    <v>71.11, 71.12</v>
    <v>Architectural activities, Engineering activities and related technical consultancy</v>
    <v>541330</v>
    <v>Engineering Services</v>
    <v/>
    <v/>
    <v>8601</v>
    <v>1</v>
    <v>+61367098070</v>
    <v>null</v>
    <v>null</v>
    <v>+61367098070</v>
    <v>Tasmania</v>
    <v>972699</v>
    <v>Enginuity Power Solutions: Engineering future-proof practical power solutionsAre You Ready to Transform Your Energy Strategy ?Enginuity Power Solutions is dedicated to delivering energy-efficient solutions tailored to modern ESG goals.</v>
    <v>IF-EN | Engineering &amp; Construction Services</v>
    <v>IF | Infrastructure</v>
    <v>IF.2 | Infrastructure</v>
    <v/>
    <v>null</v>
    <v>07.08.2024</v>
    <v>https://enginuityps.com.au/</v>
    <v>enginuityps.com.au</v>
    <v>en</v>
    <v>com.au</v>
    <v>2021</v>
    <v>null</v>
  </rv>
  <rv s="1">
    <v>ESG RACs</v>
    <v>0</v>
    <v>ESG RACs</v>
    <v>9</v>
    <v/>
    <v/>
    <v>null</v>
    <v>Des Moines</v>
    <v>ESG RACs, ESGRAC</v>
    <v>079402b1-2d1f-11ed-93e7-c7770b01ad8d</v>
    <v/>
    <v>ESG RACs</v>
    <v>Private</v>
    <v>United States</v>
    <v>US</v>
    <v>02.09.2022</v>
    <v/>
    <v>4</v>
    <v>ESG Compliance, Integrity &amp; Compliance, Environmental &amp; Social, Institutional Investor, Blockchain, Financial Protection, Trucking Companies, Reducing Risk, Esg Investing</v>
    <v>ESG RAC is a renewable reservoir services company that offers a cloud-based, SaaS platform for generating, storing, and reporting renewable resource compliance data. From input tools like Grease
Track (www.greasetrack.com) that convert compliance data into tradeable Regenerative Authentication Credits (RACs) that are validated on the Trokt neo-public blockchain network (www.trokt.com), ESG RAC empowers users and partners to protect and set market values for intangible ESG assets created on the Platform.</v>
    <v>null</v>
    <v>Regenerative Authentication Credits, Renewable Reservoir Services, Intangible Asset/esg Analysis and Advice, Digital Credit for ESG Compliance, Data Compliance, Storage, and Reporting Services, Low-carbon Fuel Regulations, Risk Mitigation Tools, Cloud-based Saas Platform, Operations as A Service Platform, Transferable ESG Receipts, Compliance Solutions Provider, Cloud Platform for Renewable Resource Compliance</v>
    <v>ESG RAC is a renewable reservoir services company that provides a cloud-based, SaaS platform for generating, storing, and reporting renewable resource compliance data. They offer input tools such as Grease Track, which converts compliance data into tradeable Regenerative Authentication Credits (RACs) validated on the Trokt blockchain network. ESG RAT empowers users and partners to protect and set market values for intangible ESG assets created on the Platform.</v>
    <v/>
    <v/>
    <v>https://www.instagram.com/esg_rac/</v>
    <v>null</v>
    <v>6611</v>
    <v>Administration of financial markets</v>
    <v>0</v>
    <v>http://www.linkedin.com/company/esgracs</v>
    <v>0</v>
    <v>Finance &amp; Insurance</v>
    <v>66.11</v>
    <v>Administration of financial markets</v>
    <v>523210</v>
    <v>Securities and Commodity Exchanges</v>
    <v/>
    <v/>
    <v>8742</v>
    <v>1</v>
    <v/>
    <v>50321</v>
    <v>null</v>
    <v>null</v>
    <v>Iowa</v>
    <v>7018875</v>
    <v>Here at esgracs.com our RAC act as transferable ESG receipts, proof of your work, it's a digital credit that unequivocally proves your work towards ESG compliance. A tangible, auditable, record of ESG achievement that allows your stakeholders to get comfortable with your ESG program.</v>
    <v>IF-EN | Engineering &amp; Construction Services</v>
    <v>IF | Infrastructure</v>
    <v>IF.2 | Infrastructure</v>
    <v/>
    <v>https://twitter.com/ESGRACs</v>
    <v>07.08.2024</v>
    <v>https://www.esgracs.com/</v>
    <v>esgracs.com</v>
    <v>en</v>
    <v>com</v>
    <v>2023</v>
    <v>null</v>
  </rv>
  <rv s="1">
    <v>ESG Taxonomie</v>
    <v>0</v>
    <v>ESG Taxonomie</v>
    <v>9</v>
    <v>Strada Povernei</v>
    <v/>
    <v>null</v>
    <v>Bucharest</v>
    <v>ESG Taxonomie</v>
    <v>08aa7a5b-ea8a-11ed-a430-a5576e9b1253</v>
    <v/>
    <v>ESG Taxonomie</v>
    <v>Private</v>
    <v>Romania</v>
    <v>RO</v>
    <v>04.05.2023</v>
    <v>mail@esg-taxonomy.com</v>
    <v>6</v>
    <v>Environmental Governance</v>
    <v>ESG-Konfirmität und EU-Taxonomie. Wir unterstüzen sie schnell und unkompliziert bei einer kollegialen Kommunikation. Kontaktieren sie uns mail@esg-taxonomy.com.</v>
    <v>null</v>
    <v>EU Taxonomy Services, Consultation Services, CSR Reporting Services, Training Services, Data Analysis Services, CS Compliance Services</v>
    <v>ESG Taxonomie is a company that provides information on EU taxonomies and responsible ESG reports related to environmental, social, and governance (ESG) compliance. The company is composed of four young engineers from the fields of construction, normality, and sustainability who aim to support businesses in meeting ESG and CSR requirements. They use their expertise and professional experience to help companies comply with EU requirements related to ESG.</v>
    <v/>
    <v/>
    <v>null</v>
    <v>null</v>
    <v>7490</v>
    <v>Other professional, scientific and technical activities n.e.c.</v>
    <v>44.450776099999999</v>
    <v>null</v>
    <v>26.091238400000002</v>
    <v>Architecture &amp; Engineering Services</v>
    <v>74.9, 74.3</v>
    <v>Other professional, scientific and technical activities n.e.c., Translation and interpretation activities</v>
    <v>541620</v>
    <v>Environmental Consulting Services</v>
    <v/>
    <v/>
    <v>4511</v>
    <v>1</v>
    <v>+491724576315</v>
    <v>010653</v>
    <v>mail@esg-taxonomy.com</v>
    <v>+491724576315</v>
    <v>Bucharest</v>
    <v>243158</v>
    <v>ESG Taxonomie – Informationen rund um die EU-Taxonomie und den verpflichtenden ESG-Berichten</v>
    <v>IF-EN | Engineering &amp; Construction Services</v>
    <v>IF | Infrastructure</v>
    <v>IF.2 | Infrastructure</v>
    <v/>
    <v>null</v>
    <v>30.12.2023</v>
    <v>https://esg-taxonomy.com/</v>
    <v>esg-taxonomy.com</v>
    <v>de</v>
    <v>com</v>
    <v>0</v>
    <v>null</v>
  </rv>
  <rv s="1">
    <v>Tried and Supplied</v>
    <v>0</v>
    <v>Tried and Supplied</v>
    <v>9</v>
    <v>Smith Terrace</v>
    <v/>
    <v>null</v>
    <v>London</v>
    <v>Tried and Supplied, Tried &amp; Supplied</v>
    <v>2a4e71f8-93e5-11eb-8474-3bbe2d07207d</v>
    <v>Tried and Supplied Limited</v>
    <v>Tried and Supplied</v>
    <v>Private</v>
    <v>United Kingdom</v>
    <v>GB</v>
    <v>24.11.2019</v>
    <v>hello@triedandsupplied.com</v>
    <v>15</v>
    <v>Food And Beverage, Procurement Software, Profit Improvement, Procurement Outsourcing, Procurement Management, Data Management &amp; Reporting, Local Suppliers, Sustainability Consultancy, Food And Drink, Data Management Platform</v>
    <v>Whether your focus is on maximising profits, improving your ESG reporting, or reducing the admin burden on your people, our data and software solutions are here to help. Whether you're starting out, scaling up or just looking to alleviate stress by streamlining your processes, our procurement software can help. Designed with both profitability and sustainability in mind we can make sure you're set up with a system to help you succeed in a world where increasingly you're being asked to demonstrate your commitments to people and planet, while still maintaining your profitability. Our purchasing, invoicing and recipe management systems overcome the operational challenges of a more sustainable supply chain and ensure you can control your costs. Outsource your procurement and sustainability needs to us. We can save you money, provide you with market insight, and offer advice on sustainability as a proactive business partner. The aggregated market intelligence from our marketplace of suppliers enables us to meet your procurement needs much more cost-effectively at this stage.</v>
    <v>null</v>
    <v>Software Development and Implementation of Software, E-commerce Platform, ESG Policy Implementation, Prints of The Vegetable Lady, Procurement Outsourcing, Environmental, Social, and Governance Data Integration, Food Masterclasses, Procuring, Invoicing, and Recipe Management Systems, Software Development Services for Sustainability, Boring Task Elimination, Improvement Gap Identification, Sustainable Food and Beverage Supplier Services, Great Produce, Supply Chain Transparency Improvement, Purchasing Solution for Food and Drink, Purchasing &amp; Procurement, Custom Programming Services, Software Solutions, Supply-chain Efficiency Tool, Cook Books, Customer Purchase Analysis, Tailored Software Solutions, ESG Reporting Services, Meal Kits</v>
    <v>Tried and Supplied is a purchasing solution for the food and drink industry that aims to improve efficiency, transparency, and sustainability in the supply chain. Their software connects supplier Environmental Social Governance data with customer purchasing data to quantify the impact of their supply chains and help customers identify areas for improvement, define ESG policies, and track progress towards progress. Tried and supplied organizes the Better Hospitality Conference annually, focusing on sustainability, people, nutrition, and business resilience, and runs a Food For Thought Supper Club to discuss topics related to improving the food industry for people, planet, and profit. They also provide a Better Hospitalization Guide and regularly write blogs on topics such as sustainable farming, biodiversity, food waste, menu design, and ESG compliance.</v>
    <v>208101, 506301, 541001, 543302, 740201</v>
    <v>Breweries / Wineries / Vinegar Distillers, Wholesale - Produce (Fruits / Vegetables), Retail - Grocery, Retail - Butcher Shop, Catering (No Liquor Serving)</v>
    <v>https://www.instagram.com/triedandsupplied/</v>
    <v>null</v>
    <v>6201</v>
    <v>Computer programming activities</v>
    <v>51.487530300000003</v>
    <v>https://www.linkedin.com/company/tried-and-supplied</v>
    <v>-0.16402849999999999</v>
    <v>IT&amp;C Services</v>
    <v>62.01</v>
    <v>Computer programming activities</v>
    <v>541511</v>
    <v>Custom Computer Programming Services</v>
    <v/>
    <v/>
    <v>8810</v>
    <v>1</v>
    <v/>
    <v>SW3 4DL</v>
    <v>domini@triedandsupplied.com</v>
    <v>null</v>
    <v>England</v>
    <v>1234020</v>
    <v>Tried and Supplied is a purchasing solution for the food and drink industry to drive efficiency, transparency and sustainability across the supply chain.</v>
    <v>TC-SI | Software &amp; IT Services</v>
    <v>TC | Technology &amp; Communications</v>
    <v>TC.1 | Technology</v>
    <v>analytics: matomo analytics, javascript libraries: core-js, analytics: hotjar, miscellaneous: rss, javascript libraries: aos, cdn: unpkg, live chat: hubspot chat, seo: yoast seo, paas: amazon web services, cdn: cdnjs, font scripts: google font api, analytics: monsterinsights, reverse proxies: nginx, databases: mysql, cdn: amazon s3, analytics: hubspot analytics, miscellaneous: open graph, ui frameworks: bulma, cdn: jsdelivr, font scripts: font awesome, wordpress plugins: jetpack, cms: wordpress, blogs: wordpress, javascript libraries: jquery, analytics: facebook pixel, email: mailchimp, wordpress plugins: monsterinsights, marketing automation: hubspot, web servers: nginx, cdn: cloudflare, wordpress plugins: yoast seo, programming languages: php, marketing automation: mailchimp, analytics: google analytics, javascript libraries: flickity</v>
    <v>https://twitter.com/Tried_Supplied</v>
    <v>10.08.2024</v>
    <v>https://www.triedandsupplied.com/</v>
    <v>triedandsupplied.com</v>
    <v>en</v>
    <v>com</v>
    <v>2021</v>
    <v>https://www.youtube.com/channel/UC6zQ6LXGo865OAyaUsDNh6A</v>
  </rv>
  <rv s="1">
    <v>Silver Regulatory Associates</v>
    <v>0</v>
    <v>Silver Regulatory Associates</v>
    <v>9</v>
    <v>5th Avenue</v>
    <v/>
    <v>null</v>
    <v>New York</v>
    <v>Silver Regulatory Associates</v>
    <v>98828812-93e4-11eb-8474-3bbe2d07207d</v>
    <v>Silver Regulatory Associates LLC.</v>
    <v>Silver Regulatory Associates</v>
    <v>Private</v>
    <v>United States</v>
    <v>US</v>
    <v>30.05.2020</v>
    <v/>
    <v>25</v>
    <v>Financial Services, Hedge Fund, Venture Capital, Serving Private Equity, Broker Dealers, Investment Firms, Private Equity</v>
    <v>Our stringent, yet practical, approach reflects Silver's roots in regulatory compliance rigor and investment firm business realities. Combining industry expertise and innovation savvy, Silver provides customized advice to each client. Leveraging our multi-faceted investment firm experience, Silver aligns firm processes with regulator and investor expectations without creating unmanageable complexity. We serve private equity, venture capital, hedge fund, crypto/digital assets, broker-dealer and other investment firms first contemplating registration and registrants outsourcing ongoing compliance maintenance functions. Silver also provides independent assessments, exam support and expertise in contemporary issues including ESG and crypto/digital assets. With Silver, regulation is less daunting and maintaining a culture of compliance is more realistic.</v>
    <v>null</v>
    <v>Hedge Fund, Venture Capital, Private Equity, Crypto and Digital Assets, ESG Compliance, Regulatory Solutions Provider, Compliance Maintenance, Expertise in Current Issues, Due Diligence Preparation Services, Regulatory Compliance Services, Exam Support, Independent Assessments, Investment Firm Business Realities, Broker Dealers, Regulatory Compliance for Investment Firms</v>
    <v>Silver Regulatory Associates is a company that specializes in regulatory compliance solutions for private equity, venture capital, hedge fund, crypto/digital assets, and other investment firms. They provide due diligence and ESG compliance services to guide investment firms to innovate and find approaches that are in line with best practices, yet sustainable. Silver integrates ESG across investment processes and helps clients master investor due diligence. They prepare investment firms for regulator examination and investor due due diligence, aligning firm processes with regulator and investor expectations without creating unmanageable complexity. Silver's customized guidance reflects each client's size, strategy, and culture. They have experience guiding a variety of investment firms, allowing them to innovate to find approaches for each client that are sustainable.</v>
    <v/>
    <v/>
    <v>null</v>
    <v>null</v>
    <v>6612, 6499</v>
    <v>Security and commodity contracts brokerage, Other financial service activities, except insurance and pension funding activities, n.e.c.</v>
    <v>40.750609799999999</v>
    <v>https://www.linkedin.com/company/silver-regulatory-associates</v>
    <v>-73.982709799999995</v>
    <v>Finance &amp; Insurance</v>
    <v>64.99, 66.12</v>
    <v>Other financial service activities, except insurance and pension funding n.e.c., Security and commodity contracts brokerage</v>
    <v>523150</v>
    <v>Investment Banking and Securities Intermediation</v>
    <v/>
    <v/>
    <v>8742, 8810</v>
    <v>2</v>
    <v>+16468381687, +16466471407, +16468382180, +19176261912, +13104290055</v>
    <v>10016</v>
    <v>info@silverreg.com</v>
    <v>+16466471407</v>
    <v>New York</v>
    <v>10648227</v>
    <v>Silver integrates ESG practices into a firm’s investment processes and builds ESG programs that withstand investor scrutiny.</v>
    <v>FN-IB | Investment Banking &amp; Brokerage</v>
    <v>FN | Financials</v>
    <v>FN.1 | Capital Markets</v>
    <v>wordpress plugins: wpbakery, miscellaneous: rss, javascript graphics: anime.js - 3.2.1, paas: wp engine, ui frameworks: animate.css, font scripts: google font api, miscellaneous: http/3, javascript libraries: core-js - 3.6.4, databases: mysql, seo: yoast seo - 21.3, page builders: wpbakery, javascript libraries: jquery - 3.7.0, javascript libraries: select2, miscellaneous: gravatar, miscellaneous: open graph, wordpress plugins: yoast seo - 21.3, javascript libraries: jquery migrate - 3.4.1, cms: wordpress, hosting: wp engine, blogs: wordpress, tag managers: google tag manager, cdn: cloudflare, programming languages: php, analytics: google analytics</v>
    <v>https://twitter.com/silver_sra</v>
    <v>13.05.2024</v>
    <v>https://silverregulatoryassociates.com/</v>
    <v>silverregulatoryassociates.com</v>
    <v>en</v>
    <v>com</v>
    <v>2018</v>
    <v>null</v>
  </rv>
  <rv s="1">
    <v>RCLM</v>
    <v>0</v>
    <v>RCLM</v>
    <v>9</v>
    <v/>
    <v/>
    <v>null</v>
    <v>Berlin</v>
    <v>RCLM</v>
    <v>6dbdf4f1-01b4-11ef-9e8a-f1db5a172264</v>
    <v/>
    <v>RCLM</v>
    <v>Private</v>
    <v>Germany</v>
    <v>DE</v>
    <v>20.04.2024</v>
    <v>inquire@rclm.io</v>
    <v>0</v>
    <v>Sourcing &amp; Distribution, Advertising Campaign Services, Insurance Company, Think Tanks, Asset Management, Types Of Storage, Data Distribution, Licensing Options, Marketing Analytics</v>
    <v>Connect with global financial leaders seeking your environmental insights. Amplify your impact and monetize your research with our tailored data distribution &amp; licensing solutions. Access bespoke environmental data to refine your investment strategies and ESG compliance. Partner with us for insights that drive sustainable growth and compliance excellence.</v>
    <v>null</v>
    <v/>
    <v/>
    <v/>
    <v/>
    <v>null</v>
    <v>null</v>
    <v>7110</v>
    <v>Architectural and engineering activities and related technical consultancy</v>
    <v>0</v>
    <v>null</v>
    <v>0</v>
    <v>Architecture &amp; Engineering Services</v>
    <v>71.11, 71.12</v>
    <v>Architectural activities, Engineering activities and related technical consultancy</v>
    <v>541330</v>
    <v>Engineering Services</v>
    <v/>
    <v/>
    <v>8601</v>
    <v>1</v>
    <v/>
    <v>10435</v>
    <v>inquire@rclm.io</v>
    <v>null</v>
    <v>Berlin</v>
    <v>0</v>
    <v>RCLM: Premier liaison in climate and sustainability data sourcing and distribution. Connecting data providers with institutions for sustainable solutions.</v>
    <v>IF-EN | Engineering &amp; Construction Services</v>
    <v>IF | Infrastructure</v>
    <v>IF.2 | Infrastructure</v>
    <v/>
    <v>null</v>
    <v>20.04.2024</v>
    <v>https://www.rclm.io/</v>
    <v>rclm.io</v>
    <v>en</v>
    <v>io</v>
    <v>0</v>
    <v>null</v>
  </rv>
  <rv s="1">
    <v>ESGoal</v>
    <v>0</v>
    <v>ESGoal</v>
    <v>9</v>
    <v/>
    <v/>
    <v>null</v>
    <v/>
    <v>ESGoal, Esgaol</v>
    <v>6395b6f2-d47d-11ed-b229-2daacf19fa99</v>
    <v/>
    <v>ESGoal</v>
    <v>Private</v>
    <v>Taiwan</v>
    <v>TW</v>
    <v>06.04.2023</v>
    <v/>
    <v>0</v>
    <v/>
    <v/>
    <v>null</v>
    <v>Legal Services, Regular Inspections, Environmental Dispute Resolutions, Field Visits to Factories Services, ESG Compliance, Safety Production, Continuous Discussion for Feasible Solutions, First-line Observation, Fire Protection Technical Construction Supervision, Case Handling Services, Corporate Environmental and Security Management Platform, Environmental Safety Issue Understanding and Analysis, On-site Observation of Company Management Mechanisms, Labor Relations, Soils and Groundwater Control Technologies, Air Water Waste Environmental Protection, Chemical Management, Occupational Health and Security Solutions, Modern Electronic Technology and Programming Design, Risk Factor Identification</v>
    <v>ESGoal is a Taiwanese company that provides environmental safety management services to enterprises across the two sides of Taiwan. Their services cover a wide range of areas, including air, water, waste, environmental protection, chemical management, soil and groundwater control, production safety, labor relations, occupational health and safety, fire prevention, and construction supervision. The company is composed of a group of legal service workers who are committed to the development of environmental laws and ESG legislation at home and abroad. They offer case services for clients on solving disputes related to environment protection litigation and conduct general inspections to ensure compliance with Environmental Laws, ESD Act, and ESGs regulations for corporate customers' premises. ESGoal examines daily operations of company management mechanisms to analyze and identify environmental safety issues that may occur during business operational control and identify risk factors for their clients. They continuously discuss with their clients to find feasible solutions and provide a simple way to tailor the environmental safety and security management platform that best suits their company or plant.</v>
    <v/>
    <v/>
    <v>null</v>
    <v>null</v>
    <v>7490</v>
    <v>Other professional, scientific and technical activities n.e.c.</v>
    <v>0</v>
    <v>null</v>
    <v>0</v>
    <v>Architecture &amp; Engineering Services</v>
    <v>74.9, 74.3</v>
    <v>Other professional, scientific and technical activities n.e.c., Translation and interpretation activities</v>
    <v>541620</v>
    <v>Environmental Consulting Services</v>
    <v/>
    <v/>
    <v>4511</v>
    <v>1</v>
    <v/>
    <v>null</v>
    <v>null</v>
    <v>null</v>
    <v/>
    <v>0</v>
    <v>ESGoal is an environmental engineering services company based in Taiwan.</v>
    <v>TC-SI | Software &amp; IT Services</v>
    <v>TC | Technology &amp; Communications</v>
    <v>TC.1 | Technology</v>
    <v/>
    <v>null</v>
    <v>22.06.2024</v>
    <v>https://www.esgoal.com.tw/</v>
    <v>esgoal.com.tw</v>
    <v>zh</v>
    <v>com.tw</v>
    <v>0</v>
    <v>null</v>
  </rv>
  <rv s="1">
    <v>Environmental Impact Solutions</v>
    <v>0</v>
    <v>Environmental Impact Solutions</v>
    <v>9</v>
    <v>Rua Sumidouro</v>
    <v/>
    <v>null</v>
    <v>São Paulo</v>
    <v>Environmental Impact Solutions</v>
    <v>673d4d61-ea99-11ed-89df-a76c282cfec9</v>
    <v/>
    <v>Environmental Impact Solutions</v>
    <v>Private</v>
    <v>Brazil</v>
    <v>BR</v>
    <v>04.05.2023</v>
    <v/>
    <v>2</v>
    <v>Environmental Impact, Sustainability Strategy, Addressing Climate Change, Sustainable Development, Information Technology Services</v>
    <v>Environmental Impact Solutions is a climatech developing solutions to address climate change. One of our products is Compre Consciente, a sustainable business marketplace for consumers who want to reduce their impact on the environment by making better choices. For the businesses, we provide specialized services to comply with ESG guidelines and the UN Sustainable Development Goals and establish or maintain a sustainability strategy, connect with conscious consumers and boost sales through the right solutions. Check www.compreconsciente.com.br for more.</v>
    <v>null</v>
    <v>ESG Compliance, Sales Boosting Services, Sustainable Development Goals Compliance, Consumer Engagement, Climate Solutions, Sustainable Marketplace, Sustainability Strategy Establishment and Maintenance</v>
    <v>Environmental Impact Solutions is a company that specializes in developing solutions to address climate change. They offer Compre Consciente, a sustainable business marketplace for consumers looking to reduce their environmental impact by making better choices. Additionally, they provide specialized services to help businesses comply with ESG guidelines and the UN Sustainable Development Goals, establish or maintain a sustainability strategy, connect with conscious consumers, and boost sales through the right solutions.</v>
    <v/>
    <v/>
    <v>null</v>
    <v>null</v>
    <v>7110</v>
    <v>Architectural and engineering activities and related technical consultancy</v>
    <v>-23.565282199999999</v>
    <v>http://www.linkedin.com/company/environmental-impact-solution</v>
    <v>-46.699164699999997</v>
    <v>Architecture &amp; Engineering Services</v>
    <v>71.11, 71.12</v>
    <v>Architectural activities, Engineering activities and related technical consultancy</v>
    <v>541330</v>
    <v>Engineering Services</v>
    <v/>
    <v/>
    <v>8601</v>
    <v>1</v>
    <v/>
    <v>05428-070</v>
    <v>null</v>
    <v>null</v>
    <v>São Paulo</v>
    <v>55714</v>
    <v>Environmental Impact Solutions is a climatech developing solutions to address climate change.</v>
    <v>undefined | undefined</v>
    <v>undefined | undefined</v>
    <v>undefined | undefined</v>
    <v/>
    <v>null</v>
    <v>06.08.2024</v>
    <v>https://www.eis.green/</v>
    <v>eis.green</v>
    <v>null</v>
    <v>green</v>
    <v>2019</v>
    <v>null</v>
  </rv>
  <rv s="1">
    <v>3E Enterprise</v>
    <v>0</v>
    <v>3E Enterprise</v>
    <v>9</v>
    <v>Agoura Road</v>
    <v/>
    <v>null</v>
    <v>Westlake Village</v>
    <v>3E Enterprise</v>
    <v>cb7d36e0-0c72-11ee-af50-db7b820dde0c</v>
    <v>3E Enterprise Corporation</v>
    <v>3E Enterprise</v>
    <v>Private</v>
    <v>United States</v>
    <v>US</v>
    <v>16.06.2023</v>
    <v>info@3eeco.com</v>
    <v>15</v>
    <v>Environmental &amp; Social, Supply Chain Sustainability, Climate Changes, Carbon Credits, Carbon Capture, Cost &amp; Savings, Sustainability Insights, Sustainable Practices, Environmental Impact, Sustainable Development</v>
    <v>Sustainability Management &amp; Compliance for Businesses. Initiatives focused on environmental, social, and corporate governance (ESG) have emerged as crucial means for organizations to deliver value to stakeholders and make meaningful contributions to the global community. The platform offers businesses a comprehensive and integrated view of their operations by combining geospatial data with ESG sustainability metrics. Accurate and reliable data: By integrating geospatial technology with ESG sustainability layers, the platform provides businesses with more accurate and reliable data for tracking and managing their ESG sustainability performance. Increased efficiency and productivity: The platform enables businesses to optimize processes, identify areas for improvement, and make data-driven decisions. By leveraging geospatial data and ESG sustainability insights, businesses can enhance efficiency and productivity across their operations. Cost reduction: By utilizing geospatial data, businesses can analyze transportation routes, traffic patterns, and weather conditions to optimize logistics, reduce fuel costs, and enhance inventory management.</v>
    <v>null</v>
    <v>Real-world Impact Analysis, Data-driven Decision-making, Data-driven Geospatial Carbon ERP Platform, Risk Management, Facility Location Tracking, Zoning Regulations</v>
    <v>3E Enterprise is a company that specializes in providing innovative and enduring IT solutions for businesses. With a dedicated team of IT professionals, they collaborate with industry leaders to deliver state-of-the-art technology and unparalleled service. Their latest creation, an innovative product, helps businesses fulfill their ESG goals and achieve a positive influence on the world. The company's solution is designed to assist clients in minimizing their environmental impact, promoting social responsibility, and gaining a distinct advantage in the market. They revolutionize data management with their unique solution, which includes a shift from data labeling to geospatial structured data clusters, automated ERP architecture, and seamless integration of labeled and tracked data with trained model algorithms. The platform offers a holistic view of operations, combining geospacial data with ESG sustainability metrics to provide accurate and reliable data for tracking and managing ESG performance.</v>
    <v/>
    <v/>
    <v>null</v>
    <v>null</v>
    <v>6201</v>
    <v>Computer programming activities</v>
    <v>34.145262881017359</v>
    <v>null</v>
    <v>-118.80463729399018</v>
    <v>IT&amp;C Services</v>
    <v>62.01</v>
    <v>Computer programming activities</v>
    <v>541511</v>
    <v>Custom Computer Programming Services</v>
    <v/>
    <v/>
    <v>8810</v>
    <v>1</v>
    <v>+14153648662, +18054574957</v>
    <v>91361</v>
    <v>info@3eeco.com</v>
    <v>+14153648662</v>
    <v>California</v>
    <v>3678837</v>
    <v>Unity is strength… when there is teamwork and collaboration, wonderful things can be achieved. – Mattie Stepanek Our dedicated team of IT professionals is driven by a shared goal: to offer groundbreaking and enduring IT solutions. With extensive experience collaborating with industry frontrunners, we have consistently delivered state-of-the-art</v>
    <v>TC-SI | Software &amp; IT Services</v>
    <v>TC | Technology &amp; Communications</v>
    <v>TC.1 | Technology</v>
    <v>miscellaneous: rss, ui frameworks: bootstrap, performance: priority hints, javascript libraries: swiper, javascript libraries: lazysizes, databases: mysql, hosting: wordpress multisite, miscellaneous: open graph, video players: vimeo, web servers: apache http server, cms: wordpress, blogs: wordpress, javascript libraries: isotope, javascript libraries: jquery, programming languages: php, performance: lazysizes</v>
    <v>null</v>
    <v>20.12.2023</v>
    <v>https://www.3eeco.com/</v>
    <v>3eeco.com</v>
    <v>en</v>
    <v>com</v>
    <v>0</v>
    <v>null</v>
  </rv>
  <rv s="1">
    <v>Tera A</v>
    <v>0</v>
    <v>Tera A</v>
    <v>9</v>
    <v>Jalan Letnan Jenderal MT Haryono</v>
    <v/>
    <v>null</v>
    <v>Special Capital Region Of Jakarta</v>
    <v>Tera A</v>
    <v>7fe363eb-2d47-11ed-8cf6-33fc3e3ee05f</v>
    <v/>
    <v>Tera A</v>
    <v>Private</v>
    <v>Indonesia</v>
    <v>ID</v>
    <v>03.09.2022</v>
    <v>management@teraa.org</v>
    <v>0</v>
    <v>Carbon Management, Planet &amp; People, Sustainable Practices, Carbon Markets, Climate Changes</v>
    <v>We understand that businesses have a crucial role to play in addressing global challenges such as climate change, social inequality, and corporate governance, and we are here to help you. At TERAA we believe that sustainability is not only good for the planet and society, but it is also good for business. By adopting and integrating sustainable practices in everyday processes, businesses can reduce costs, enhance brand reputation, and create long-term value for their stakeholders.</v>
    <v>null</v>
    <v>Pathways to Improvement, Data Gathering and Reporting, Access to New Revenue Streams, Carbon Management, Sustainability-as-a-service</v>
    <v>Teraa is a Sustainability-as-a-Service provider that offers an end-to-end ESG solution to help businesses address global challenges such as climate change, social inequality, and corporate governance. Their services include ESG compliance readiness assessment, carbon management strategy, and identifying ways to access potential revenue streams and mitigate risks related to carbon markets and other environmental regulations. By adopting and integrating sustainable practices in everyday processes, businesses can reduce costs, enhance brand reputation, and create long-term value for their stakeholders.</v>
    <v/>
    <v/>
    <v>null</v>
    <v>null</v>
    <v>7490</v>
    <v>Other professional, scientific and technical activities n.e.c.</v>
    <v>-6.2455872499999998</v>
    <v>null</v>
    <v>106.87452814220164</v>
    <v>Architecture &amp; Engineering Services</v>
    <v>74.9, 74.3</v>
    <v>Other professional, scientific and technical activities n.e.c., Translation and interpretation activities</v>
    <v>541620</v>
    <v>Environmental Consulting Services</v>
    <v/>
    <v/>
    <v>4511</v>
    <v>1</v>
    <v/>
    <v>13330</v>
    <v>management@teraa.org</v>
    <v>null</v>
    <v>Java</v>
    <v>0</v>
    <v>We understand that businesses have a crucial role to play in addressing global challenges such as climate change, social inequality, and corporate governance, and we are here to help you.</v>
    <v>IF-EN | Engineering &amp; Construction Services</v>
    <v>IF | Infrastructure</v>
    <v>IF.2 | Infrastructure</v>
    <v/>
    <v>null</v>
    <v>21.12.2023</v>
    <v>https://www.teraa.org/</v>
    <v>teraa.org</v>
    <v>en</v>
    <v>org</v>
    <v>0</v>
    <v>null</v>
  </rv>
  <rv s="1">
    <v>ESG Experience</v>
    <v>0</v>
    <v>ESG Experience</v>
    <v>9</v>
    <v/>
    <v/>
    <v>null</v>
    <v>South Farmingdale</v>
    <v>ESG Experience</v>
    <v>26c80474-e5fa-11ec-8f5f-cfa9e9c4c599</v>
    <v/>
    <v>ESG Experience</v>
    <v>Private</v>
    <v>United States</v>
    <v>US</v>
    <v>06.06.2022</v>
    <v>info@esgexperience.org</v>
    <v>0</v>
    <v>Corp Governance, People &amp; Company, Sustainability, Investment Approach, Health &amp; Saftey, Risk Management, Environmental Factors, A Investments</v>
    <v>Sistemas de gestión ambiental • operaciones ecoeficientes • abastecimiento de materias primas • comunicación del desempeño ambiental. Gobierno corporativo, gestión de riesgos, cadena de suministro, materialidad, relación con los clientes. Hoy, como nunca antes en la historia se alinean los intereses del capital, del consumidor, del colaborador, del regulador, y de la sociedad. Todos queremos ver empresas que se compromenten y evolucionan con modelos de negocio que crean valor en lo social, ambiental y económico de forma sustentable y resiliente. ESG (las siglas de Environmental , Social y Governance ) describen un enfoque que incorpora factores medioambientales, sociales y de gobierno corporativo en la toma de decisiones. El factor social cubre ámbitos como las condiciones laborales, la interacción con las comunidades locales y cuestiones de salud y seguridad. El gobierno corporativo gira en torno a cómo se gestiona una compañía, e incluye aspectos como la independencia de su consejo de administración, su estructura de remuneración de ejecutivos, las políticas contables que utiliza y su estrategia fiscal, entre otros.</v>
    <v>null</v>
    <v>Local Operations Impact, Environmental Performance Communication, Sustainability Summit, Talent Attraction and Retention, Raw Material Sourcing, Supply Chain Management, Risk Management, Corporate Citizenship Services, Commitment with Interest Groups, Corporate Governance, Resilient Business Models, Human Rights, Customer Relationship Management, Corning, ESG Scan Services, Eco-efficient Operation, Environmental Management, Social Values, Material Management, Regenerative Business Webinars</v>
    <v>ESG Compliance is a company that provides a platform for managing all content and activities related to ESG (Environmental, Social, and Governance) compliance. ESG, which stands for Environmental, Social and Governability, is a focus on incorporating environmental, social, and corporate governance factors into decision-making processes. The company aims to inspire and support Latin American individuals and businesses in achieving sustainable and resilient business models that create value in the social, environmental, and economic aspects of their operations. The environmental aspect of ESG includes the impact on resources such as water, greenhouse gas emissions, waste, and pollution generated by a company's activities. The social factor covers areas such as working conditions, local communities' interaction with local communities, and health and safety issues. The corporate governance includes aspects such as the independence of the board of directors, the remuneration structure of executives, accounting policies, and tax strategies.</v>
    <v>641403, 641401, 641406, 641405, 641411</v>
    <v>Operations Consultants, Management Consultants, Strategic Consultants, Marketing Consultants, Information Technology Consultants</v>
    <v>null</v>
    <v>null</v>
    <v>7490</v>
    <v>Other professional, scientific and technical activities n.e.c.</v>
    <v>0</v>
    <v>null</v>
    <v>0</v>
    <v>Architecture &amp; Engineering Services</v>
    <v>74.9, 74.3</v>
    <v>Other professional, scientific and technical activities n.e.c., Translation and interpretation activities</v>
    <v>541620</v>
    <v>Environmental Consulting Services</v>
    <v/>
    <v/>
    <v>4511</v>
    <v>1</v>
    <v>+555543982849</v>
    <v>11735</v>
    <v>info@esgexperience.org</v>
    <v>+555543982849</v>
    <v>New York</v>
    <v>0</v>
    <v>Conectar conocimiento, prácticas y vocación de servicio para alcanzar transformaciones reales tanto en lo individual, como lo colectivo, para el bien de todos.</v>
    <v>IF-EN | Engineering &amp; Construction Services</v>
    <v>IF | Infrastructure</v>
    <v>IF.2 | Infrastructure</v>
    <v>javascript libraries: owl carousel, ui frameworks: bootstrap, cdn: jquery cdn, cdn: cdnjs, miscellaneous: pwa, miscellaneous: http/3, javascript libraries: sweetalert2, cdn: jsdelivr, security: imperva, cdn: imperva, javascript libraries: jquery, javascript graphics: chart.js, cdn: cloudflare, programming languages: php</v>
    <v>null</v>
    <v>19.12.2023</v>
    <v>https://www.esgexperience.org/</v>
    <v>esgexperience.org</v>
    <v>es</v>
    <v>org</v>
    <v>0</v>
    <v>null</v>
  </rv>
  <rv s="1">
    <v>Avantor</v>
    <v>0</v>
    <v>Avantor</v>
    <v>9</v>
    <v/>
    <v/>
    <v>null</v>
    <v>Radnor</v>
    <v>Avantor, Avantor Sciences, Avantor Performance Materials</v>
    <v>bbae4903-93e4-11eb-b997-8dd98d09cf25</v>
    <v>Avantor Inc., Avantor Performance Materials India Private Limited, Avantor Performance Materials Korea Limited, Avantor Performance Materials Taiwan Co. Ltd., Avantor VWR Shanghai Co. Ltd.</v>
    <v>Avantor</v>
    <v>Public</v>
    <v>United States</v>
    <v>US</v>
    <v>23.11.2019</v>
    <v>customerservicekr@avantorsciences.com, csemamea@avantorsciences.com, digitaltechsupport@avantorsciences.com, solutions@avantorsciences.com, order@avantorsciences.com, dpo@avantorsciences.com, info.mea@avantorsciences.com</v>
    <v>12400</v>
    <v>Clinical Trial Services, Health Care, General Health Care, Mission, Vision &amp; Values, Procurement &amp; Supply Chain, Inventory Management, Business Process Consultancy, Food and Beverage, Aviation And Defense, Beauty &amp; Care</v>
    <v>Avantor, Inc. is a chemicals and materials company headquartered in Radnor, Pennsylvania. The company ranked 484th on the 2020 Fortune 500, based on its 2019 sales.</v>
    <v>https://www.facebook.com/Avantorinc/</v>
    <v>Biopharmaceutical Production, Laboratory Equipment, Cleanroom Products Supplier, Clinical Trial Services, Diagnostic Reagent Supplies, Environmental Monitoring, Research Services Provider, Bioprocessing Systems, Electronic Materials, Laboratory Products, Chemicals and Reagents, Chromatography Instruments, Life Science Solutions, Advanced Healthcare Materials</v>
    <v>Avantor, Inc. is a chemicals and materials company based in Radnor, Pennsylvania. It ranked 484th on the 2020 Fortune 500 list based on its 2019 sales.</v>
    <v>287501, 306501, 382701, 504701, 284001</v>
    <v>Chemical Manufacturing (Not Flammable/Carcinogenic/Environmentally Harmful), Rubber Goods Manufacturing (No Tires / Tubes, Free Burning), Surgical / Dental / Hospital Supplies (Expendable), Wholesale - Chemicals (Not Otherwise Classified), Soap / Detergent Manufacturing</v>
    <v>null</v>
    <v>null</v>
    <v>2100</v>
    <v>Manufacture of pharmaceuticals, medicinal chemical and botanical products</v>
    <v>0</v>
    <v>https://www.linkedin.com/company/avantorinc</v>
    <v>0</v>
    <v>Pharmaceuticals &amp; Cosmetics</v>
    <v>21.2, 21.1</v>
    <v>Manufacture of pharmaceutical preparations, Manufacture of basic pharmaceutical products</v>
    <v>325412</v>
    <v>Pharmaceutical Preparation Manufacturing</v>
    <v/>
    <v/>
    <v>4611, 4825, 5951</v>
    <v>24</v>
    <v>+18056848780, +12129021000, +911244656700, +48322392261, +862158986888, +33492969331, +16105732650, +82316457279, +82316457250, +16105732600, +6565050760, +48322392000, +97145573271, +48322392171, +16103861700, +48322392260, +48322392370, +48322392264, +18552826867, +18883204357, +862158558801</v>
    <v>null</v>
    <v>dok@avantorsciences.com</v>
    <v>+48322392260</v>
    <v>Pennsylvania</v>
    <v>7200000000</v>
    <v>Avantor, a Fortune 500 company, is a leading global provider of mission-critical products and services to customers in the biopharma, healthcare, education &amp; government, and advanced technologies &amp; applied materials industries.</v>
    <v>HC-MS | Medical Equipment &amp; Supplies</v>
    <v>HC | Health Care</v>
    <v>HC.4 | Medical Technology</v>
    <v>programming languages: typescript, miscellaneous: webpack, javascript frameworks: zone.js, security: hsts, miscellaneous: module federation, javascript frameworks: angular, tag managers: google tag manager, cdn: cloudflare, analytics: google analytics</v>
    <v>https://twitter.com/Avantor_News</v>
    <v>14.07.2024</v>
    <v>https://www.avantorsciences.com/global/en/</v>
    <v>avantorsciences.com</v>
    <v>en</v>
    <v>com</v>
    <v>1904</v>
    <v>https://www.youtube.com/channel/UCNNGbekSgF-2F-cah3CZoMg</v>
  </rv>
  <rv s="1">
    <v>Johnson &amp; Johnson</v>
    <v>0</v>
    <v>Johnson &amp; Johnson</v>
    <v>9</v>
    <v>Johnson Drive</v>
    <v/>
    <v>null</v>
    <v>New Brunswick</v>
    <v>Johnson &amp; Johnson, Johnson &amp; Johnson Del Perú, J&amp;J, Johnson and Johnson</v>
    <v>7cfa7f30-93e4-11eb-919a-b3f9a5ad205c</v>
    <v/>
    <v>Johnson &amp; Johnson</v>
    <v>Public</v>
    <v>United States</v>
    <v>US</v>
    <v>25.04.2020</v>
    <v>investor-relations@its.jnj.com, media-relations@its.jnj.com</v>
    <v>155800</v>
    <v>Pharmaceutical Company, Global Public Health, Cancer Care, Patient Care, Healthcare Companies, Health Care, Consumer Packaged Goods, Pharmaceutical Products, Environmental Sustainability, Pharmaceutical &amp; Medical Device</v>
    <v>Johnson &amp; Johnson (J&amp;J) is an American multinational corporation founded in 1886 that develops medical devices, pharmaceuticals, and consumer packaged goods. Its common stock is a component of the Dow Jones Industrial Average and the company is ranked No. 36 on the 2021 Fortune 500 list of the largest United States corporations by total revenue. Johnson &amp; Johnson is one of the world's most valuable companies, and is one of only two U.S.-based companies that has a prime credit rating of AAA, higher than that of the United States government. Johnson &amp; Johnson is headquartered in New Brunswick, New Jersey, the consumer division being located in Skillman, New Jersey. The corporation includes some 250 subsidiary companies with operations in 60 countries and products sold in over 175 countries. Johnson &amp; Johnson had worldwide sales of $93.8billion during calendar year 2021.</v>
    <v>https://www.facebook.com/jnj/</v>
    <v>Surgical Equipment, Wound Care Supplies, Vision Care Products, Baby Care Essentials, Orthopaedic Devices, Oral Care Products, Infection Prevention Solutions, Consumer Health Goods, Biopharmaceutical Therapies, Skin Care Products, Medical Devices, Diagnostic Equipment, Diabetes Care Products, Neurovascular Systems, Pharmaceutical Products</v>
    <v>Johnson &amp; Johnson is a global healthcare company with over 150,000 employees worldwide, specializing in healthcare innovation. Their focus is on preventing, treating, and curing complex diseases through smarter and less invasive treatments. They offer a range of services, including digital solutions, health and wellness solutions, and the Office of the Chief Medical Officer. Johnson &amp; Johnson Innovative Medicine and MedTech are two of their divisions, with a portfolio of treatments in areas such as Oncology, Immunology, Neuroscience, Cardiovascular, Pulmonary Hypertension, and Retina. They also have a pharmaceutical pipeline and focus on addressing the most complex diseases with precision and personalized care.</v>
    <v>591201, 801101, 641201, 802101, 891702</v>
    <v>Retail - Drug Stores, Physicians and Surgeons (No Specialist Surgeons), Insurance Agents / Brokers / Adjusters, Chiropractors, Inspection Services - Not Otherwise Classified</v>
    <v>https://www.instagram.com/jnj/</v>
    <v>null</v>
    <v>2100</v>
    <v>Manufacture of pharmaceuticals, medicinal chemical and botanical products</v>
    <v>40.499049888862615</v>
    <v>https://www.linkedin.com/company/johnson-&amp;-johnson</v>
    <v>-74.441177759327104</v>
    <v>Pharmaceuticals &amp; Cosmetics</v>
    <v>21.2, 21.1</v>
    <v>Manufacture of pharmaceutical preparations, Manufacture of basic pharmaceutical products</v>
    <v>325412</v>
    <v>Pharmaceutical Preparation Manufacturing</v>
    <v>339112</v>
    <v>Surgical and Medical Instrument Manufacturing</v>
    <v>4611, 4825, 5951</v>
    <v>3</v>
    <v>+13106421150, +18009505089, +3726177400, +5114150200, +19164430104, +493020945700, +14403222816, +18004581653, +41417255070, +16097302000, +12026820791, +17325623000, +34917226157, +20238202278, +17325242455, +17818280222, +14025763366, +17035370350, +17325246623, +15029215000, +19085952917, +17325240400, +14017660413, +13102126447</v>
    <v>08901</v>
    <v>investor-relations@its.jnj.com</v>
    <v>+18009505089</v>
    <v>New Jersey</v>
    <v>94939996160</v>
    <v>Johnson &amp; Johnson (J&amp;J) is an American multinational corporation founded in 1886 that develops medical devices, pharmaceuticals, and consumer packaged goods.</v>
    <v>HC-MS | Medical Equipment &amp; Supplies</v>
    <v>HC | Health Care</v>
    <v>HC.4 | Medical Technology</v>
    <v>analytics: facebook pixel - 2.9.133, comment systems: livefyre, javascript frameworks: amp, paas: amazon web services, cdn: akamai, security: hsts, javascript libraries: jquery - 3.6.1, analytics: microsoft clarity - 0.7.12, cms: brightspot, cdn: amazon s3, authentication: facebook login, miscellaneous: open graph, cookie compliance: onetrust, javascript libraries: core-js - 3.0.0, analytics: linkedin insight tag, maps: leaflet, tag managers: google tag manager, ssl/tls certificate authorities: sectigo, security: akamai bot manager, advertising: twitter ads, analytics: google analytics - UA, video players: videojs - 7.21.4, javascript libraries: flickity, programming languages: java</v>
    <v>https://twitter.com/jnjnews</v>
    <v>08.08.2024</v>
    <v>https://www.jnj.com/</v>
    <v>jnj.com</v>
    <v>en</v>
    <v>com</v>
    <v>1886</v>
    <v>https://www.youtube.com/user/JNJhealth</v>
  </rv>
  <rv s="1">
    <v>Bristol Myers Squibb</v>
    <v>0</v>
    <v>Bristol Myers Squibb</v>
    <v>9</v>
    <v/>
    <v/>
    <v>null</v>
    <v>Lyons Township</v>
    <v>Bristol Myers Squibb, Bristol-Myers Squibb, Bristol Myers Squibb Foundation, Celgene</v>
    <v>f7ad7a25-93e4-11eb-9937-4fab995bf8ff</v>
    <v>Bristol-Myers Squibb Canada Co., Celgene Corporation</v>
    <v>Bristol Myers Squibb</v>
    <v>Public</v>
    <v>United States</v>
    <v>US</v>
    <v>24.11.2019</v>
    <v>medicalinfo.belgium@bms.com, dpo@bms.com</v>
    <v>8852</v>
    <v>Biopharma, Disease State, Research and Development, Hematology And Oncology, Life Sciences, Cancer Patients, Clinical Trials</v>
    <v>Celgene Corporation is a pharmaceutical company that makes cancer and immunology drugs. Its major product is Revlimid (lenalidomide), which is used in the treatment of multiple myeloma, and also in certain anemias. The company is incorporated in Delaware, headquartered in Summit, New Jersey, and a subsidiary of Bristol Myers Squibb (BMS).</v>
    <v>https://www.facebook.com/BristolMyersSquibb/</v>
    <v>Biopharmaceutical Products, Clinical Trial Services, Gene Therapy Research, Therapeutic Protein Engineering, Hematologic Disorder Medications, Immunology Therapies, Molecular Target Discovery, Oncology Treatments, Cell Signaling Research, Cancer Drug Development, Inflammatory Disease Solutions</v>
    <v>Bristol Myers Squibb is a global biopharmaceutical company that specializes in discovering, developing, and delivering innovative medicines to patients with serious diseases. They combine the agility of a biotech with the reach and resources of an established pharmaceutical company to create a leading biopharma company powered by talented individuals who drive scientific innovation. The company's mission is to help patients prevail over serious diseases through the power of science. Bristol Myers Squribb is committed to transforming patients' lives through science, and their employees work together every day to achieve this goal. The team is made up of administrators, scientists, managers, dreamers, thinkers, and doers who are driven by curiosity to pursue the best outcomes possible for patients.</v>
    <v>808201, 382701, 519201, 287501, 591201</v>
    <v>Medical Laboratories (Research), Surgical / Dental / Hospital Supplies (Expendable), Wholesale - Surgical / Dental / Hospital / Drafting / Engineering / Scientific Supplies, Chemical Manufacturing (Not Flammable/Carcinogenic/Environmentally Harmful), Retail - Drug Stores</v>
    <v>https://www.instagram.com/bristolmyerssquibb/</v>
    <v>null</v>
    <v>2100</v>
    <v>Manufacture of pharmaceuticals, medicinal chemical and botanical products</v>
    <v>0</v>
    <v>https://www.linkedin.com/company/bristol-myers-squibb</v>
    <v>0</v>
    <v>Pharmaceuticals &amp; Cosmetics</v>
    <v>21.2, 21.1</v>
    <v>Manufacture of pharmaceutical preparations, Manufacture of basic pharmaceutical products</v>
    <v>325412</v>
    <v>Pharmaceutical Preparation Manufacturing</v>
    <v>325414</v>
    <v>Biological Product (except Diagnostic) Manufacturing</v>
    <v>4611, 4825, 5951</v>
    <v>89</v>
    <v>+18772740626, +302106074300, +18007215072, +14384696000, +18003211335, +3223527611, +498007601000, +12125464000, +351213529888, +19088974603, +18559610474, +902123358900, +17322463195, +18003322056</v>
    <v>null</v>
    <v>edicalinfo.belgium@bms.com</v>
    <v>+18003322056</v>
    <v>Illinois</v>
    <v>15281000448</v>
    <v>Celgene Corporation is a pharmaceutical company that makes cancer and immunology drugs.</v>
    <v>HC-BP | Biotechnology &amp; Pharmaceuticals</v>
    <v>HC | Health Care</v>
    <v>HC.1 | Biotechnology &amp; Pharmaceuticals</v>
    <v>cms: adobe experience manager, javascript libraries: swiper, surveys: qualtrics, javascript libraries: select2, miscellaneous: open graph, cookie compliance: onetrust, security: imperva, cdn: imperva, javascript libraries: jquery, javascript libraries: datatables, programming languages: java</v>
    <v>https://twitter.com/BMSNEWS</v>
    <v>10.08.2024</v>
    <v>https://www.bms.com/</v>
    <v>bms.com</v>
    <v>en</v>
    <v>com</v>
    <v>1986</v>
    <v>https://www.youtube.com/bristolmyerssquibb</v>
  </rv>
  <rv s="1">
    <v>Lonza Group</v>
    <v>0</v>
    <v>Lonza Group</v>
    <v>9</v>
    <v>Schönbeinstrasse</v>
    <v/>
    <v>null</v>
    <v>Basel</v>
    <v>Lonza Group, Lonza Enabling a Healthier World</v>
    <v>77fd7d25-93e4-11eb-919a-b3f9a5ad205c</v>
    <v>Lonza Group Ltd.</v>
    <v>Lonza Group</v>
    <v>Public</v>
    <v>Switzerland</v>
    <v>CH</v>
    <v>24.11.2019</v>
    <v>contact@lonza.com, investor.relations@lonza.com, privacyofficer@lonza.com</v>
    <v>17500</v>
    <v>Custom Manufacturing, Design &amp; Development, Pharmaceutical Capsules, Quality Control, Pharmaceutical Ingredients, Process Development, Drug Production, Gene Therapy, Cgmp Manufacturing, Pharmaceutical Products and Solutions</v>
    <v>Lonza Group is a Swiss multinational manufacturing company for the pharmaceutical, biotechnology and nutrition sectors, headquartered in Basel, with major facilities in Europe, North America and South Asia. Lonza was established under that name in the late 19th-century in Switzerland. The company provides product development services to the pharmaceutical and biologic industries, including custom manufacturing of biopharmaceuticals and detection systems and services for the bioscience sector.</v>
    <v>https://www.facebook.com/LonzaGroupAG/</v>
    <v>Chemical Manufacturing, Drug Development, Quality Control, Cell and Gene Therapy, Research and Development, Biotechnology, Contract Manufacturing, Life Sciences</v>
    <v>Lonza Group is a Swiss multinational manufacturing company that operates in the pharmaceutical, biotechnology, and nutrition sectors. Headquartered in Basel, Switzerland, the company has major facilities in Europe, North America, and South Asia. Lonza offers product development services to the pharmaceutical and biologic industries, specializing in custom manufacturing of biopharmaceuticals and detection systems and services for the bioscience sector.</v>
    <v>591201, 504701, 299001, 284001, 287501</v>
    <v>Retail - Drug Stores, Wholesale - Chemicals (Not Otherwise Classified), Wax Products Manufacturing (incl Polishes / Candles), Soap / Detergent Manufacturing, Chemical Manufacturing (Not Flammable/Carcinogenic/Environmentally Harmful)</v>
    <v>https://www.instagram.com/lonzagroup/</v>
    <v>null</v>
    <v>2100</v>
    <v>Manufacture of pharmaceuticals, medicinal chemical and botanical products</v>
    <v>47.559589699999997</v>
    <v>https://www.linkedin.com/company/lonza</v>
    <v>7.5804489000000004</v>
    <v>Pharmaceuticals &amp; Cosmetics</v>
    <v>21.2, 21.1</v>
    <v>Manufacture of pharmaceutical preparations, Manufacture of basic pharmaceutical products</v>
    <v>325412</v>
    <v>Pharmaceutical Preparation Manufacturing</v>
    <v>325413</v>
    <v>In-Vitro Diagnostic Substance Manufacturing</v>
    <v>4611, 4825, 5951</v>
    <v>53</v>
    <v>+18006388174, +41613162985, +41613168111</v>
    <v>4056</v>
    <v>contact@lonza.com</v>
    <v>+41613162985</v>
    <v>Basel-City</v>
    <v>4875975168</v>
    <v>Lonza Group is a Swiss multinational manufacturing company for the pharmaceutical, biotechnology and nutrition sectors, headquartered in Basel, with major facilities in Europe, North America and South Asia.</v>
    <v>HC-BP | Biotechnology &amp; Pharmaceuticals</v>
    <v>HC | Health Care</v>
    <v>HC.1 | Biotechnology &amp; Pharmaceuticals</v>
    <v>marketing automation: dreamdata, performance: priority hints, security: recaptcha, ssl/tls certificate authorities: digicert, web frameworks: microsoft asp.net, cdn: cdnjs, security: hsts, ui frameworks: bootstrap - 1.13.18, video players: brightcove, javascript libraries: jquery ui - 1.12.1, javascript libraries: select2, miscellaneous: open graph, cdn: jsdelivr, analytics: dreamdata, javascript libraries: jquery - 3.6.0, tag managers: google tag manager, cookie compliance: trustarc, cdn: cloudflare, video players: videojs - 7.21.4, javascript libraries: slick - 1.8.1</v>
    <v>https://twitter.com/lonzagroup</v>
    <v>09.08.2024</v>
    <v>https://www.lonza.com/</v>
    <v>lonza.com</v>
    <v>en</v>
    <v>com</v>
    <v>1897</v>
    <v>https://www.youtube.com/channel/UCszBjcMWTTGwlNzqTPJ_FUg</v>
  </rv>
  <rv s="1">
    <v>Pfizer</v>
    <v>0</v>
    <v>Pfizer</v>
    <v>9</v>
    <v>East 42nd Street</v>
    <v/>
    <v>null</v>
    <v>New York</v>
    <v>Pfizer</v>
    <v>b1b49300-93e4-11eb-9937-4fab995bf8ff</v>
    <v>Pfizer Inc.</v>
    <v>Pfizer</v>
    <v>Public</v>
    <v>United States</v>
    <v>US</v>
    <v>23.11.2019</v>
    <v/>
    <v>83000</v>
    <v>Oncology, Pharmaceuticals And Biotechnology, Cardiology, Endocrinology, Vaccines &amp; Medications, Neurology</v>
    <v>Pfizer Inc. is an American multinational pharmaceutical and biotechnology corporation headquartered on 42nd Street in Manhattan, New York City. The company was established in 1849 in New York by two German entrepreneurs, Charles Pfizer (1824–1906) and his cousin Charles F. Erhart (1821–1891). Pfizer develops and produces medicines and vaccines for immunology, oncology, cardiology, endocrinology, and neurology. The company has several blockbuster drugs or products that each generate more than US$1billion in annual revenues. In 2020, 52% of the company's revenues came from the United States, 6% came from each of China and Japan, and 36% came from other countries.</v>
    <v>https://www.facebook.com/Pfizer/</v>
    <v>Consumer Healthcare, Biopharmaceutical Products, Cardiovascular Drugs, Biosimilars Development, Pharmaceutical Manufacturing, Oncology Medications, Anti-infective Treatments, Immunology Solutions, Neuroscience Therapies, Gene Therapy Innovations, Contract Manufacturing, Clinical Research Services, Sterile Injectables Production, Vaccine Development</v>
    <v>Pfizer is a pharmaceutical company that has been at the forefront of scientific innovation for 175 years. They are dedicated to delivering innovative therapies to improve healthcare. Their focus is on accelerating the next generation of cancer treatments.</v>
    <v>891001, 519001, 801801, 801101, 591201</v>
    <v>Scientific Services / Laboratories - Non-Medical (e.g. Food Testing), Wholesale - Not Otherwise Classified, Physiotherapists / Occupational Therapists, Physicians and Surgeons (No Specialist Surgeons), Retail - Drug Stores</v>
    <v>https://www.instagram.com/pfizerinc/</v>
    <v>null</v>
    <v>2100</v>
    <v>Manufacture of pharmaceuticals, medicinal chemical and botanical products</v>
    <v>40.750306500000001</v>
    <v>https://www.linkedin.com/company/pfizer</v>
    <v>-73.972914200000005</v>
    <v>Pharmaceuticals &amp; Cosmetics</v>
    <v>21.2, 21.1</v>
    <v>Manufacture of pharmaceutical preparations, Manufacture of basic pharmaceutical products</v>
    <v>325412</v>
    <v>Pharmaceutical Preparation Manufacturing</v>
    <v>325414</v>
    <v>Biological Product (except Diagnostic) Manufacturing</v>
    <v>4611, 4825, 5951</v>
    <v>66</v>
    <v>+12127331226, +18008793477, +18339911933</v>
    <v>10018</v>
    <v>leadindependentdirector@pfizer.com</v>
    <v>+18008793477</v>
    <v>New York</v>
    <v>100299997184</v>
    <v>Pfizer Inc. is an American multinational pharmaceutical and biotechnology corporation headquartered on 42nd Street in Manhattan, New York City.</v>
    <v>HC-BP | Biotechnology &amp; Pharmaceuticals</v>
    <v>HC | Health Care</v>
    <v>HC.1 | Biotechnology &amp; Pharmaceuticals</v>
    <v>ssl/tls certificate authorities: aws certificate manager, javascript libraries: jquery ui - 1.11.4, javascript libraries: jquery - 2.1.3, web frameworks: microsoft asp.net, paas: amazon web services, font scripts: google font api, security: cloudflare turnstile, font scripts: font awesome - 4.3.0, cdn: amazon s3, cdn: google hosted libraries, a/b testing: convert, cdn: cloudflare, security: cloudflare bot management, cdn: amazon cloudfront</v>
    <v>https://twitter.com/Pfizer</v>
    <v>09.08.2024</v>
    <v>http://pfizer.com/</v>
    <v>pfizer.com</v>
    <v>en</v>
    <v>com</v>
    <v>1848</v>
    <v>https://www.youtube.com/Pfizer</v>
  </rv>
  <rv s="1">
    <v>Merck Sharp &amp; Dohme</v>
    <v>0</v>
    <v>Merck Sharp &amp; Dohme</v>
    <v>9</v>
    <v/>
    <v/>
    <v>null</v>
    <v>New Trier Township</v>
    <v>Merck Sharp &amp; Dohme, MSD, Merck &amp; Co. Inc. - Upper Gwynedd Site, Merck &amp; Company Inc Wu Henry</v>
    <v>468f1c7b-93e5-11eb-8859-29e7c34dee35</v>
    <v>Merck &amp; Co., Merck Sharp &amp; Dohme LLC., Merck Holdings Inc., MERCK MAROC S.A.R.L, Merck Sharp &amp; Dohme Corp., Merck &amp; AMP Company</v>
    <v>Merck Sharp &amp; Dohme</v>
    <v>Public</v>
    <v>United States</v>
    <v>US</v>
    <v>23.11.2019</v>
    <v>investor_relations@merck.com, mediarelations@merck.com</v>
    <v>69000</v>
    <v>Metabolic Disorder, Oncology, Animal Health, Biotechnology, Clinical Trials Overview, Health Care, Pulmonary Hypertension, Patient Resource, Infectious Diseases, Vaccines &amp; Medications, Head And Neck Cancer, Vaccinations &amp; Prevention</v>
    <v>Merck &amp; Co., Inc. is an American multinational pharmaceutical company headquartered in Rahway, New Jersey. It is named after the Merck family, which set up Merck Group in Germany in 1668. The company does business as Merck Sharp &amp; Dohme (MSD) outside the United States and Canada. Merck &amp; Co. was established as an American affiliate in 1891. Merck develops and produces medicines, vaccines, biologic therapies and animal health products. It has multiple blockbuster drugs or products each with 2020 revenues including cancer immunotherapy, anti-diabetic medication and vaccines against HPV and chickenpox.</v>
    <v>https://www.facebook.com/merckinvents/</v>
    <v>Therapeutic Biologics, Biopharmaceutical Products, Prescription Medicines, Cardiovascular Drugs, Biomedical Research, Animal Health Products, Pharmaceutical Manufacturing, Immunology Medications, Drug Discovery Services, Healthcare Solutions, Neuroscience Therapies, Infectious Diseases Treatments, Diabetes Care Products, Oncology Treatments, Vaccine Development</v>
    <v>Merck &amp; Co., Inc. is an American multinational pharmaceutical company headquartered in Rahway, New Jersey. It is named after the Merck family, who established Merck Group in Germany in 1668. The company operates as Merck Sharp &amp; Dohme (MSD) outside the United States and Canada. Established in 1891 as an American affiliate, Merck &amp; Company develops and produces medicines, vaccines, biologic therapies, and animal health products. It has multiple blockbuster drugs or products, including cancer immunotherapy, anti-diabetic medication, and vaccines against HPV and chickenpox.</v>
    <v>591201, 801101, 802101, 801801, 504701</v>
    <v>Retail - Drug Stores, Physicians and Surgeons (No Specialist Surgeons), Chiropractors, Physiotherapists / Occupational Therapists, Wholesale - Chemicals (Not Otherwise Classified)</v>
    <v>https://www.instagram.com/merck/</v>
    <v>null</v>
    <v>2100</v>
    <v>Manufacture of pharmaceuticals, medicinal chemical and botanical products</v>
    <v>0</v>
    <v>https://www.linkedin.com/company/merck</v>
    <v>0</v>
    <v>Pharmaceuticals &amp; Cosmetics</v>
    <v>21.2, 21.1</v>
    <v>Manufacture of pharmaceutical preparations, Manufacture of basic pharmaceutical products</v>
    <v>325412</v>
    <v>Pharmaceutical Preparation Manufacturing</v>
    <v>325411</v>
    <v>Medicinal and Botanical Manufacturing</v>
    <v>4611, 4825, 5951</v>
    <v>40</v>
    <v>+16306840177, +17325940182, +19087404000, +17325944000, +59521294240, +19087401468, +525557284444, +18006726372, +16504965500, +19087405633, +19084231000, +12522432011, +13022391630, +18004442080, +12673053505, +13056984600, +16179922000</v>
    <v>null</v>
    <v>mediarelations@merck.com</v>
    <v>+17325940182</v>
    <v>Illinois</v>
    <v>42839998464</v>
    <v>Merck &amp; Co., Inc. is an American multinational pharmaceutical company headquartered in Rahway, New Jersey.</v>
    <v>HC-BP | Biotechnology &amp; Pharmaceuticals</v>
    <v>HC | Health Care</v>
    <v>HC.1 | Biotechnology &amp; Pharmaceuticals</v>
    <v>wordpress plugins: yoast seo - 18.2, miscellaneous: pwa, accessibility: essential accessibility, security: hsts, reverse proxies: nginx, databases: mysql, hosting: wordpress multisite, video players: brightcove, miscellaneous: open graph, cookie compliance: onetrust, seo: yoast seo - 18.2, cms: wordpress, blogs: wordpress, tag managers: google tag manager, web servers: nginx, programming languages: php</v>
    <v>https://twitter.com/merck</v>
    <v>10.08.2024</v>
    <v>https://www.merck.com/</v>
    <v>merck.com</v>
    <v>en</v>
    <v>com</v>
    <v>1893</v>
    <v>https://www.youtube.com/user/Merck</v>
  </rv>
  <rv s="1">
    <v>Amgen</v>
    <v>0</v>
    <v>Amgen</v>
    <v>9</v>
    <v>Amgen Center Drive</v>
    <v/>
    <v>null</v>
    <v>Thousand Oaks</v>
    <v>Amgen, Applied Molecular Genetics</v>
    <v>02f2c2f0-93e5-11eb-b89f-536884b3e7dd</v>
    <v>Amgen Inc., Amgen Technology Private Limited, Amgen USA Inc., Amgen Middle East FZ LLC., AMGEN ASIA LIMITED</v>
    <v>Amgen</v>
    <v>Public</v>
    <v>United States</v>
    <v>US</v>
    <v>23.11.2019</v>
    <v>accountspayableinquiry@amgen.com, investor.relations@amgen.com, privacy@amgen.com</v>
    <v>25200</v>
    <v>Patient Safety, Health Care</v>
    <v>Amgen Inc. (formerly Applied Molecular Genetics Inc.) is an American multinational biopharmaceutical company headquartered in Thousand Oaks, California. One of the world's largest independent biotechnology companies, Amgen was established in Thousand Oaks, California, in 1980. Amgen's Thousand Oaks staff in 2017 numbered 5,125 (7.5% of total city employment) and included hundreds of scientists, making Amgen the largest employer in Ventura County. Focused on molecular biology and biochemistry, its goal is to provide a healthcare business based on recombinant DNA technology. In 2018, the company's largest selling product lines were Neulasta, an immunostimulator used to prevent infections in patients undergoing cancer chemotherapy and Enbrel, a tumor necrosis factor blocker used in the treatment of rheumatoid arthritis and other autoimmune diseases. Other products include Epogen, Aranesp, Sensipar/Mimpara, Nplate, Vectibix, Prolia and XGEVA. Amgen sponsored the Tour of California from 2011 to 2017.</v>
    <v>https://www.facebook.com/amgenbiotech/</v>
    <v>Inflammation Medications, Biosimilar Development, Biopharmaceutical Products, Molecular Biology Tools, Renal Disease Treatment, Drug Discovery Services, Cardiovascular Medicine, Clinical Research Services, Bone Health Solutions, Biologic Therapeutics, Neuroscience Drugs, Oncology Treatments, Protein Engineering, Genetic Disorder Therapy</v>
    <v>Amgen is a leading independent biotechnology company that focuses on unlocking the potential of biology for patients with serious illnesses. They discover, develop, manufacture, and deliver innovative human therapeutics by utilizing advanced human genetics and understanding the fundamentals of human biology. With a strong emphasis on areas of high unmet medical need, Amgen strives to improve health outcomes and enhance people's lives. Since 1980, they have become one of the world's top biotechnology companies and have reached millions of patients worldwide. Amgen is currently developing a pipeline of medicines with breakaway potential.</v>
    <v>729201, 807602, 807402, 807601, 740801</v>
    <v>Photographers' Studios (Incl Away from Premises), Rehabilitation Centres (Addiction), Group Homes (For Physical / Developmental Disabilities), Rehabilitation Centres (Physical), Business Services - Not Otherwise Classified</v>
    <v>https://www.instagram.com/amgenbiotech/</v>
    <v>null</v>
    <v>2100</v>
    <v>Manufacture of pharmaceuticals, medicinal chemical and botanical products</v>
    <v>34.187750999999999</v>
    <v>https://www.linkedin.com/company/amgen</v>
    <v>-118.91771799999999</v>
    <v>Pharmaceuticals &amp; Cosmetics</v>
    <v>21.2, 21.1</v>
    <v>Manufacture of pharmaceutical preparations, Manufacture of basic pharmaceutical products</v>
    <v>325414</v>
    <v>Biological Product (except Diagnostic) Manufacturing</v>
    <v>236210</v>
    <v>Industrial Building Construction</v>
    <v>4828</v>
    <v>27</v>
    <v>+912267869358, +18338286367, +18444694297, +18047692485, +18887626436, +18662642778, +18053135151, +18447372842, +18054994060, +18884362735, +18054471000, +85225931237, +18054471060, +97144396800, +14013921200, +18332466844, +18008676677, +18883765574, +14153655600, +18054473600, +18888977473, +18007726436, +16502442000, +16174445000, +18444683952, +18888265384, +12243833000, +18446267526, +18054477744</v>
    <v>91320</v>
    <v>privacy@amgen.com</v>
    <v>+912267869358</v>
    <v>California</v>
    <v>26319998976</v>
    <v>Formerly Applied Molecular Genetics Inc.) is an American multinational biopharmaceutical company headquartered in Thousand Oaks, California.</v>
    <v>HC-DY | Health Care Delivery</v>
    <v>HC | Health Care</v>
    <v>HC.3 | Health Care Providers</v>
    <v>miscellaneous: babel, javascript libraries: core-js, ui frameworks: bootstrap, cms: sitecore, javascript libraries: slick, web frameworks: microsoft asp.net, paas: amazon web services, cdn: cdnjs, font scripts: google font api, security: hsts, video players: youtube, performance: lozad.js, javascript libraries: lozad.js, video players: brightcove, font scripts: typekit, miscellaneous: open graph, tag managers: google tag manager, cookie compliance: cookiebot, javascript libraries: jquery, ssl/tls certificate authorities: sectigo, cdn: cloudflare, cdn: amazon cloudfront, analytics: google analytics</v>
    <v>https://twitter.com/amgen</v>
    <v>11.08.2024</v>
    <v>http://amgen.com/</v>
    <v>amgen.com</v>
    <v>en</v>
    <v>com</v>
    <v>1980</v>
    <v>https://www.youtube.com/user/Amgen</v>
  </rv>
  <rv s="1">
    <v>UCB</v>
    <v>0</v>
    <v>UCB</v>
    <v>9</v>
    <v>Allée De La Recherche</v>
    <v/>
    <v>null</v>
    <v>Brussels</v>
    <v>UCB, Union Chimique Belge, UCB Pharma</v>
    <v>bbb7e5f6-93e4-11eb-a736-0f5b20ecb2f1</v>
    <v>UCB S.A.</v>
    <v>UCB</v>
    <v>Public</v>
    <v>Belgium</v>
    <v>BE</v>
    <v>24.11.2019</v>
    <v>contactucb@ucb.com, info@ucb.com, dataprivacy@ucb.com</v>
    <v>7600</v>
    <v>Investigator Initiated Studies, Rheumatoid Arthritis, Biopharma, Drug Discovery, Research &amp; Results, Disease Areas, Patients &amp; Caregivers, Health Care</v>
    <v>UCB (Union Chimique Belge) is a multinational biopharmaceutical company headquartered in Brussels, Belgium. UCB is an international company with revenue of €4.178 billion in 2016 which focuses primarily on research and development, specifically involving medications centered on epilepsy, Parkinson's disease, and Crohn's disease. The company's efforts are focused on treatments for severe diseases treated by specialists, particularly in the fields of central nervous system (CNS) disorders (including epilepsy), inflammatory disorders (including allergy), and oncology. Every three years, the company presents the UCB Award under the patronage of the Queen Elisabeth Medical Foundation to promote neuroscience research. The winner of this award is selected by an independent scientific committee.</v>
    <v>https://facebook.com/ucbbiopharma</v>
    <v>Medical Dermatology, Patient Support Programs, Biopharmaceutical Products, Prescription Medicines, Neurology Treatments, Drug Discovery, Therapeutic Proteins, Healthcare Services, Central Nervous System Medications, Pharmaceutical Research, Immunology Therapies, Biotechnology Products, Chronic Disease Solutions, Clinical Development</v>
    <v>UCB (Union Chimique Belge) is a multinational biopharmaceutical company headquartered in Brussels, Belgium. With a revenue of €4.178 billion in 2016, UCB is an international company that specializes in research and development of medications for severe diseases such as epilepsy, Parkinson's disease, and Crohn's disease. The company focuses on treatments for central nervous system disorders (CNS) disorders, inflammatory disorders (including allergy), and oncology. UCB annually presents the UCB Award to promote neuroscience research, with the winner selected by an independent scientific committee under the patronage of the Queen Elisabeth Medical Foundation.</v>
    <v>591201, 801101, 299001, 802101, 801801</v>
    <v>Retail - Drug Stores, Physicians and Surgeons (No Specialist Surgeons), Wax Products Manufacturing (incl Polishes / Candles), Chiropractors, Physiotherapists / Occupational Therapists</v>
    <v>https://www.instagram.com/ucbglobal/</v>
    <v>null</v>
    <v>2100</v>
    <v>Manufacture of pharmaceuticals, medicinal chemical and botanical products</v>
    <v>50.817679599999998</v>
    <v>https://www.linkedin.com/company/ucb-pharma</v>
    <v>4.2757218572274382</v>
    <v>Pharmaceuticals &amp; Cosmetics</v>
    <v>21.2, 21.1</v>
    <v>Manufacture of pharmaceutical preparations, Manufacture of basic pharmaceutical products</v>
    <v>325412</v>
    <v>Pharmaceutical Preparation Manufacturing</v>
    <v/>
    <v/>
    <v>4611, 4825, 5951</v>
    <v>1</v>
    <v>+33147294409, +3225599414, +3225599264, +441753807329, +441753713006, +441753447795, +14049385355, +3225599999, +492173481056, +441753447515, +3225599900, +3225599271</v>
    <v>1070</v>
    <v>info@ucb.com</v>
    <v>+3225599999</v>
    <v>Brussels-Capital</v>
    <v>6196829184</v>
    <v>UCB is an international company with revenue of €4.178 billion in 2016 which focuses primarily on research and development, specifically involving medications centered on epilepsy, Parkinson's disease, and Crohn's disease.</v>
    <v>HC-BP | Biotechnology &amp; Pharmaceuticals</v>
    <v>HC | Health Care</v>
    <v>HC.1 | Biotechnology &amp; Pharmaceuticals</v>
    <v>javascript libraries: jquery ui - 1.13.1, widgets: twitter, security: hsts, widgets: readspeaker - 3.8.1, widgets: addtoany, authentication: facebook login, cookie compliance: onetrust, javascript libraries: jquery - 3.6.0, cms: drupal - 9, caching: varnish, tag managers: google tag manager, ui frameworks: zurb foundation - 6.5.3, ssl/tls certificate authorities: sectigo, advertising: twitter ads, programming languages: php, analytics: google analytics</v>
    <v>https://twitter.com/ucb_news</v>
    <v>14.07.2024</v>
    <v>https://www.ucb.com/</v>
    <v>ucb.com</v>
    <v>en</v>
    <v>com</v>
    <v>1928</v>
    <v>https://www.youtube.com/UCB</v>
  </rv>
  <rv s="1">
    <v>Charles River Laboratories</v>
    <v>0</v>
    <v>Charles River Laboratories</v>
    <v>9</v>
    <v>Ballardvale Street</v>
    <v/>
    <v>null</v>
    <v>Wilmington</v>
    <v>Charles River Laboratories, Charles River, Charles River Nederland, Charles River Laboratories Genetic Testing Services</v>
    <v>16852330-93e5-11eb-9937-4fab995bf8ff</v>
    <v>Charles River Laboratories Inc., Charles River Laboratories International Inc., Charles River Laboratories France - C.R.L.F. Sas., Charles River Biopharmaceutical Services GmbH</v>
    <v>Charles River Laboratories</v>
    <v>Public</v>
    <v>United States</v>
    <v>US</v>
    <v>23.11.2019</v>
    <v/>
    <v>21400</v>
    <v>Animals In Research, Toxicology, Pharmaceuticals And Biotechnology, Drug Discovery, Drug Development, Therapeutic Area, Research Models, Pharmaceutical &amp; Biotech, Gene Therapy, Clinical Development</v>
    <v>Charles River Laboratories International, Inc., is an American pharmaceutical company specializing in a variety of preclinical and clinical laboratory, gene therapy and cell therapy services for the Pharmaceutical, Medical device and Biotechnology industries. It also supplies assorted biomedical products, outsourcing services, and animals for research and development in the pharmaceutical industry (for example, contract research organization services) and offer support in the fields of basic research, drug discovery, safety and efficacy, clinical support, and manufacturing. The company's broad portfolio allowed them to support the development of approximately 85% of FDA-approved drugs in 2018.</v>
    <v>https://www.facebook.com/charlesriverlabs/</v>
    <v>Cell Line Authentication, Biopharmaceutical Development, Gene Therapy Products, Avian Vaccine Services, Vaccine Development Support, Laboratory Animal Medicine, Pathology Services, Genetic Testing Services, Preclinical Research Services, Regulatory Compliance Consulting, Cellular Screening, Biological Safety Testing, Research Model Provision, Endotoxin Detection Services, Oncology Research Models</v>
    <v>Charles River Laboratories International, Inc. is an American pharmaceutical company that specializes in providing preclinical and clinical laboratory, gene therapy, and cell therapy services for the Pharmaceutical, Medical device, and Biotechnology industries. They also offer biomedical products, outsourcing services, and animals for research and development in the pharmaceutical industry. The company provides support in basic research, drug discovery, safety and efficacy, clinical support, and manufacturing. In 2018, they supported the development of approximately 85% of FDA-approved drugs.</v>
    <v>808201, 891001, 73701, 808101, 802601</v>
    <v>Medical Laboratories (Research), Scientific Services / Laboratories - Non-Medical (e.g. Food Testing), Veterinarians (No Veterinary Hospitals), Medical Laboratories (Analysis), Dermatologists</v>
    <v>https://www.instagram.com/criverlabs/</v>
    <v>null</v>
    <v>7210</v>
    <v>Research and experimental development on natural sciences and engineering</v>
    <v>42.594208199999997</v>
    <v>https://www.linkedin.com/company/charles-river-laboratories</v>
    <v>-71.160208134162815</v>
    <v>Pharmaceuticals &amp; Cosmetics</v>
    <v>72.19, 72.11</v>
    <v>Other research and experimental development on natural sciences and engineering, Research and experimental development on biotechnology</v>
    <v>541714</v>
    <v>Research and Development in Biotechnology (except Nanobiotechnology)</v>
    <v/>
    <v/>
    <v/>
    <v>35</v>
    <v>+17323465100, +17134341435, +13093942417, +18772748371, +14154890246, +31717020000, +15089256000, +14192898700, +19789885665, +18193468200, +18883195343, +33232292626, +31736406700, +18316380300, +441799533500, +17756822000, +33474016969, +18479722500, +15182860016, +6567426007, +46705867116, +4921192553, +17812226000, +15087535000, +13124761200</v>
    <v>01887</v>
    <v>growmycareerineurope@crl.com</v>
    <v>+14154890246</v>
    <v>Massachusetts</v>
    <v>3980000000</v>
    <v>Charles River Laboratories International, Inc., is an American pharmaceutical company specializing in a variety of preclinical and clinical laboratory, gene therapy and cell therapy services for the Pharmaceutical, Medical device and Biotechnology industries.</v>
    <v>HC-DY | Health Care Delivery</v>
    <v>HC | Health Care</v>
    <v>HC.3 | Health Care Providers</v>
    <v>analytics: hotjar, widgets: addthis, analytics: acquia personalization, miscellaneous: webpack, personalisation: acquia personalization, javascript libraries: datatables - 1.9.3, ssl/tls certificate authorities: digicert, surveys: qualtrics, paas: amazon web services, cms: drupal - 10, rum: new relic, rum: cloudflare browser insights, security: datadome, security: hsts, miscellaneous: http/3, miscellaneous: module federation, segmentation: salesforce interaction studio, ui frameworks: zurb foundation - 6.7.4, javascript libraries: jquery - 1.12.4, personalisation: salesforce interaction studio, analytics: cloudflare browser insights, caching: varnish, tag managers: google tag manager, paas: acquia cloud platform, miscellaneous: acquia content hub, cookie compliance: trustarc, cdn: cloudflare, programming languages: php, analytics: google analytics</v>
    <v>https://twitter.com/criverlabs</v>
    <v>10.08.2024</v>
    <v>http://criver.com/</v>
    <v>criver.com</v>
    <v>en</v>
    <v>com</v>
    <v>2018</v>
    <v>https://www.youtube.com/user/CharlesRiverLabs/</v>
  </rv>
  <rv s="1">
    <v>AbbVie</v>
    <v>0</v>
    <v>AbbVie</v>
    <v>9</v>
    <v>Sheridan Road</v>
    <v/>
    <v>null</v>
    <v>North Chicago</v>
    <v>AbbVie, AbbVie Foundation, AbbVie Careers, AbbVie News Center</v>
    <v>82f51b25-93e4-11eb-9937-4fab995bf8ff</v>
    <v>AbbVie Inc.</v>
    <v>AbbVie</v>
    <v>Public</v>
    <v>United States</v>
    <v>US</v>
    <v>24.11.2019</v>
    <v/>
    <v>50000</v>
    <v>Investigator Initiated Studies, Oncology, Rheumatoid Arthritis, Therapeutic Focus, Pharmaceutical Research and Development, Patient Support Programs, Drug Development, Autoimmune Disease, Neurological Disorders, Biotechnology, Health Care, Patient Health</v>
    <v>AbbVie is an American publicly traded biopharmaceutical company founded in 2013. It originated as a spin-off of Abbott Laboratories.</v>
    <v>https://www.facebook.com/AbbVieGlobal/</v>
    <v>Oncology Drugs, Immunology Treatments, Neuroscience Products, Biosimilar Medicines, Patient Support Programs, Therapeutic Proteins, Research and Development, Pharmaceutical Manufacturing, Eye Care Solutions, Biopharmaceutical Research, Pharmacy Benefit Management, Regulatory Compliance Services, Virology Therapeutics, Aesthetic Medicine, Clinical Trial Management</v>
    <v>AbbVie is a global pharmaceutical company that focuses on discovering and delivering innovative medicines and solutions to improve people's lives. They strive to meet patient needs at every step of their health journey, including oncology, immunology, neuroscience, aesthetics, and other specialties. AbbVue's areas of innovation include data convergence, genetics and genomics, patient-focused drug development, precision medicine, therapeutic modalities, and advanced technologies. They have a pipeline of clinical trials, investigator-initiated studies, and R&amp;D sites. AbdVie's supportive benefits are advancing cancer care for employees, and they are committed to racial justice.</v>
    <v>591201, 299001, 801101, 504701, 287501</v>
    <v>Retail - Drug Stores, Wax Products Manufacturing (incl Polishes / Candles), Physicians and Surgeons (No Specialist Surgeons), Wholesale - Chemicals (Not Otherwise Classified), Chemical Manufacturing (Not Flammable/Carcinogenic/Environmentally Harmful)</v>
    <v>https://www.instagram.com/abbvie/</v>
    <v>null</v>
    <v>2100</v>
    <v>Manufacture of pharmaceuticals, medicinal chemical and botanical products</v>
    <v>42.293182373046875</v>
    <v>https://www.linkedin.com/company/abbvie</v>
    <v>-87.846206665039063</v>
    <v>Pharmaceuticals &amp; Cosmetics</v>
    <v>21.2, 21.1</v>
    <v>Manufacture of pharmaceutical preparations, Manufacture of basic pharmaceutical products</v>
    <v>325412</v>
    <v>Pharmaceutical Preparation Manufacturing</v>
    <v/>
    <v/>
    <v>4611, 4825, 5951</v>
    <v>33</v>
    <v>+12252439320, +18003211712, +18479351366, +18338243445, +18002524415, +18479352211, +13104864993, +12242440111, +18479377565, +38733725910, +16692241836, +12248643846, +18002833469, +12143290920, +38733725911, +18442283491, +18472240359, +18008912139, +18479350580, +18888298316, +18479327900</v>
    <v>60064</v>
    <v>talentacquisition@abbvie.com</v>
    <v>+12143290920</v>
    <v>Illinois</v>
    <v>58049998848</v>
    <v>AbbVie is an American publicly traded biopharmaceutical company founded in 2013.</v>
    <v>HC-BP | Biotechnology &amp; Pharmaceuticals</v>
    <v>HC | Health Care</v>
    <v>HC.1 | Biotechnology &amp; Pharmaceuticals</v>
    <v>javascript frameworks: underscore.js, widgets: twitter, cms: adobe experience manager, issue trackers: new relic, javascript frameworks: react, a/b testing: google optimize, cdn: akamai, miscellaneous: onetrust, a/b testing: google optimize 360, ui frameworks: bootstrap - 3.1.1, javascript libraries: modernizr, miscellaneous: optanon, captchas: recaptcha, cookie compliance: onetrust, web frameworks: adobe coldfusion, cdn: jsdelivr, web servers: apache, javascript frameworks: modernizr, seo tool: facebook friendly, javascript frameworks: fancybox, javascript libraries: fancybox, cms: drupal - 9, tag managers: google tag manager, web frameworks: bootstrap - 3.1.1, web frameworks: zurb foundation - 6.1.1, javascript libraries: jquery, dev tools: new relic, programming languages: cfml, javascript frameworks: backbone.js - 1.4.1, seo tool: twitter friendly, security: akamai bot manager, javascript libraries: underscore.js, programming languages: php, analytics: new relic, ui frameworks: zurb foundation - 6.1.1, javascript frameworks: jquery, analytics: google analytics, programming languages: java</v>
    <v>https://twitter.com/abbvie</v>
    <v>25.07.2024</v>
    <v>https://www.abbvie.com/</v>
    <v>abbvie.com</v>
    <v>en</v>
    <v>com</v>
    <v>2012</v>
    <v>https://www.youtube.com/user/AbbVie</v>
  </rv>
  <rv s="1">
    <v>Merck Group</v>
    <v>0</v>
    <v>Merck Group</v>
    <v>9</v>
    <v>Frankfurter Straße</v>
    <v/>
    <v>null</v>
    <v>Darmstadt</v>
    <v>Merck Group, EMD, Merck Germany</v>
    <v>0ea39ed0-93e5-11eb-a736-0f5b20ecb2f1</v>
    <v>Merck KGaA</v>
    <v>Merck Group</v>
    <v>Public</v>
    <v>Germany</v>
    <v>DE</v>
    <v>24.11.2019</v>
    <v>service@merckgroup.com, investor.relations@merckgroup.com, privacy@merckgroup.com</v>
    <v>60334</v>
    <v>Commercial Production, Pharmaceutical Company, Healthcare &amp; Life Science, Pharmaceuticals And Chemicals, Health Care, Life Sciences</v>
    <v>The Merck Group, branded and commonly known as Merck, is a German multinational science and technology company headquartered in Darmstadt, with about 60,000 employees and present in 66 countries. The group includes around 250 companies; the main company is Merck KGaA in Germany. The company is divided into three business lines: Healthcare, Life Sciences and Electronics. Merck was founded in 1668 and is the world's oldest operating chemical and pharmaceutical company, as well as one of the largest pharmaceutical companies in the world. Merck operates in Europe, Africa, Asia, Oceania and the Americas. It has major research and development centres in Darmstadt, Boston, Tokyo and Beijing, as well as other Research and Development units in Taiwan, France, Israel, South Korea, India and in the UK. Merck pioneered the commercial manufacture of morphine in the 19th century and for a time held a virtual monopoly on cocaine.</v>
    <v>https://www.facebook.com/merckgroup/</v>
    <v>Analytical Chemistry Products, Chemical Synthesis, Diagnostics Solutions, Research Reagents, Liquid Crystals Manufacturing, Laboratory Supplies, Specialty Chemicals, Healthcare Services, Pharmaceuticals Manufacturing, Process Solutions Services, Electronics Chemicals, Biotech Drug Development, Life Science Tools, Performance Materials, Biopharmaceuticals Production</v>
    <v>The Merck Group, commonly known as Merck, is a German multinational science and technology company headquartered in Darmstadt. With approximately 60,000 employees and presence in 66 countries, the group consists of around 250 companies, with Merck KGaA as its main operating company. Founded in 1668, Merck is the world's oldest operating chemical and pharmaceutical company and one of the largest pharmaceutical companies globally. It operates in Europe, Africa, Asia, Oceania, and the Americas, and has major research and development centers in Darlene, Boston, Tokyo, Beijing, Taiwan, France, Israel, South Korea, India, and in the UK. Merck played a significant role in the commercial manufacture of morphine in the 19th century and held a virtual monopoly on cocaine.</v>
    <v>504701, 287501, 591201, 284001, 299001</v>
    <v>Wholesale - Chemicals (Not Otherwise Classified), Chemical Manufacturing (Not Flammable/Carcinogenic/Environmentally Harmful), Retail - Drug Stores, Soap / Detergent Manufacturing, Wax Products Manufacturing (incl Polishes / Candles)</v>
    <v>https://www.instagram.com/merckgroup/</v>
    <v>null</v>
    <v>2100</v>
    <v>Manufacture of pharmaceuticals, medicinal chemical and botanical products</v>
    <v>49.895424550000001</v>
    <v>http://www.linkedin.com/company/merck-group</v>
    <v>8.6536358500000006</v>
    <v>Pharmaceuticals &amp; Cosmetics</v>
    <v>21.2, 21.1</v>
    <v>Manufacture of pharmaceutical preparations, Manufacture of basic pharmaceutical products</v>
    <v>325412</v>
    <v>Pharmaceutical Preparation Manufacturing</v>
    <v/>
    <v/>
    <v>4611, 4825, 5951</v>
    <v>37</v>
    <v>+496151725355, +49615172915271, +496151723744, +4961517224164, +4915114547809, +496151722029, +4920615120720, +4961517222076, +496151723321, +3726825882, +496151725271, +912262109000, +496151720, +4961517242005, +49615172913321, +41795054118, +496151722000</v>
    <v>64293</v>
    <v>constantin.fest@merckgroup.com</v>
    <v>+3726825882</v>
    <v>Hesse</v>
    <v>18808240128</v>
    <v>The Merck Group, branded and commonly known as Merck, is a German multinational science and technology company headquartered in Darmstadt, with about 60, 000 employees and present in 66 countries.</v>
    <v>RT-CH | Chemicals</v>
    <v>RT | Resource Transformation</v>
    <v>RT.2 | Chemicals</v>
    <v>javascript libraries: lodash, analytics: adobe analytics, miscellaneous: babel, javascript libraries: core-js, cms: adobe experience manager, javascript libraries: aos, analytics: google ads conversion tracking, security: recaptcha, customer data platform: adobe experience platform identity service, ssl/tls certificate authorities: digicert, tag managers: adobe experience platform launch, javascript frameworks: vue.js, paas: amazon web services, cdn: akamai, javascript libraries: hammer.js, font scripts: google font api, advertising: google ads, ui frameworks: zurb foundation, load balancers: amazon elb, javascript libraries: jquery, analytics: facebook pixel, security: akamai bot manager, javascript libraries: moment.js, analytics: google analytics, programming languages: java</v>
    <v>https://twitter.com/merckgroup</v>
    <v>24.07.2024</v>
    <v>https://www.merckgroup.com/</v>
    <v>merckgroup.com</v>
    <v>en</v>
    <v>com</v>
    <v>1668</v>
    <v>null</v>
  </rv>
  <rv s="1">
    <v>Eli Lily</v>
    <v>0</v>
    <v>Eli Lily</v>
    <v>9</v>
    <v>South Harding Street</v>
    <v/>
    <v>null</v>
    <v>Indianapolis</v>
    <v>Eli Lily, Lilly Trials, Lilly Foundation</v>
    <v>ad6c3af0-93e4-11eb-8e19-198fb02d6f96</v>
    <v>Eli Lilly and Company</v>
    <v>Eli Lily</v>
    <v>Public</v>
    <v>United States</v>
    <v>US</v>
    <v>24.11.2019</v>
    <v>datarights@lilly.com, privacy@lilly.com</v>
    <v>39000</v>
    <v>Patient Support Programs, Pharmaceutical Company, Patient Safety, Diabetes Drugs, Disease Areas, Eli Lilly, Medical Research, Health Care, Pharmaceutical Products, Clinical Development</v>
    <v>Eli Lilly and Company is an American pharmaceutical company headquartered in Indianapolis, Indiana, with offices in 18 countries. Its products are sold in approximately 125 countries. The company was founded in 1876 by, and named after, Colonel Eli Lilly, a pharmaceutical chemist and veteran of the American Civil War. As of 2022, Lilly is known for its clinical depression drugs Prozac (fluoxetine) and Cymbalta (duloxetine) and its antipsychotic medication Zyprexa (olanzapine) , although its primary revenue drivers are the diabetes drugs Humalog (insulin lispro) and Trulicity (dulaglutide) . Lilly's achievements include being the first company to mass-produce the polio vaccine developed by Jonas Salk, and insulin. It was one of the first pharmaceutical companies to produce human insulin using recombinant DNA including Humulin (insulin medication), Humalog (insulin lispro), and the first approved biosimilar insulin product in the US, Basaglar (insulin glargine).</v>
    <v>https://www.facebook.com/elilillyandco/</v>
    <v>Cardiovascular Agents, Corporate Research, Biopharmaceutical Products, Human Pharmaceuticals, Drug Development, Neuroscience Medicines, Animal Health Products, Pharmaceutical Manufacturing, Bio-medicines Division, Healthcare Services, Medical Devices, Endocrinology Therapies, Diabetes Care Products, Oncology Treatments, Clinical Trials</v>
    <v>Eli Lilly and Company is an American pharmaceutical company headquartered in Indianapolis, Indiana, with offices in 18 countries. Founded in 1876 by Colonel Eli Lilly, a pharmaceutical chemist and veteran of the American Civil War, the company is known for its clinical depression drugs Prozac (fluoxetine), Cymbalta (duloxetetine) and Zyprexa (olanzapine) as of 2022. Its primary revenue drivers are the diabetes drugs Humalog (insulin lispro) and Trulicity (doulaglutide). Lilly's notable achievements include being the first company to mass-produce the polio vaccine developed by Jonas Salk and insulin. It was also one of the first pharmaceutical companies to produce human insulin using recombinant DNA, including Humulin (insin medication), Humalog, and Basaglar (ins insulin glargine).</v>
    <v>299001, 591201, 503201, 283201, 801601</v>
    <v>Wax Products Manufacturing (incl Polishes / Candles), Retail - Drug Stores, Wholesale - Cosmetics, Cosmetics / Perfumes / Hair / Skin Preparations Manufacturing, Dentists</v>
    <v>https://www.instagram.com/elilillyco/</v>
    <v>null</v>
    <v>2100</v>
    <v>Manufacture of pharmaceuticals, medicinal chemical and botanical products</v>
    <v>39.745645000000003</v>
    <v>https://www.linkedin.com/company/eli-lilly-and-company</v>
    <v>-86.187460999999999</v>
    <v>Pharmaceuticals &amp; Cosmetics</v>
    <v>21.2, 21.1</v>
    <v>Manufacture of pharmaceutical preparations, Manufacture of basic pharmaceutical products</v>
    <v>325412</v>
    <v>Pharmaceutical Preparation Manufacturing</v>
    <v>325411</v>
    <v>Medicinal and Botanical Manufacturing</v>
    <v>4611, 4825, 5951</v>
    <v>33</v>
    <v>+17872575555, +18337398691, +18664367836, +12024341015, +18448258966, +18005455979, +18446586426, +18338081234, +17877537070, +18008152481, +18664728663, +18333642548, +13176517973, +13172762000, +18585974990, +18555455921, +13174331625</v>
    <v>46221</v>
    <v>datarights@lilly.com</v>
    <v>+18005455979</v>
    <v>Indiana</v>
    <v>28540000256</v>
    <v>Eli Lilly and Company is an American pharmaceutical company headquartered in Indianapolis, Indiana, with offices in 18 countries.</v>
    <v>HC-BP | Biotechnology &amp; Pharmaceuticals</v>
    <v>HC | Health Care</v>
    <v>HC.1 | Biotechnology &amp; Pharmaceuticals</v>
    <v>operating systems: centos, javascript libraries: core-js, web server extensions: openssl - 1.0.2k, web servers: apache - 2.4.6, miscellaneous: webpack, javascript frameworks: nuxt.js, security: recaptcha, web frameworks: cowboy, javascript frameworks: vue.js, programming languages: php - 5.4.16, widgets: soundcloud, paas: amazon web services, cms: contentful, livestreaming: kaltura, security: hsts, web servers: cowboy, web servers: nuxt.js, video players: kaltura, programming languages: node.js, static site generator: nuxt.js, programming languages: erlang, analytics: linkedin insight tag, paas: heroku, tag managers: google tag manager, javascript libraries: jquery, web frameworks: nuxt.js, analytics: google analytics</v>
    <v>https://twitter.com/EliLillyandCo</v>
    <v>12.08.2024</v>
    <v>https://www.lilly.com/</v>
    <v>lilly.com</v>
    <v>en</v>
    <v>com</v>
    <v>1876</v>
    <v>https://www.youtube.com/user/EliLillyandCompany</v>
  </rv>
  <rv s="1">
    <v>Stevanato Group</v>
    <v>0</v>
    <v>Stevanato Group</v>
    <v>9</v>
    <v>Via Molinella</v>
    <v/>
    <v>null</v>
    <v>Piombino Dese</v>
    <v>Stevanato Group</v>
    <v>033d3970-93e5-11eb-90d2-e3355a7e800b</v>
    <v>Stevanato Group S.p.</v>
    <v>Stevanato Group</v>
    <v>Public</v>
    <v>Italy</v>
    <v>IT</v>
    <v>24.11.2019</v>
    <v>media@stevanatogroup.com</v>
    <v>4200</v>
    <v>Glass Containers, Manufacturing Services, Packaging Labels, Pharmaceutical Manufacturing, Primary Packaging, Drug Delivery Systems, Packaging Machine, Glass Vials</v>
    <v>Stevanato Group is an Italian multinational company headquartered in Piombino Dese, Padua – Italy. Founded in 1949, it is also active in the glass tube forming technology and inspection systems sector. The Group is the first worldwide producer of insulin cartridges for diabetes treatment and design and production of machinery for glass tubing converting.</v>
    <v>https://www.facebook.com/stevanatogroup/</v>
    <v>Regulatory Support Services, Biotech Container Solutions, Glass Tubing Processing, Prefilled Syringe Systems, Cartridge-based Delivery Systems, Laboratory Services, Drug Delivery Systems, Pharmaceutical Assembly Equipment, Pharmaceutical Packaging, Glass Vials Production, Engineering and Design, Inspection Machines, Data Analytics Solutions, Diagnostic Devices Manufacturing</v>
    <v>Stevanato Group is an Italian multinational company based in Piombino Dese, Padua, Italy. Established in 1949, it specializes in glass tube forming technology and inspection systems. The company is known for being the global leader in producing insulin cartridges for diabetes treatment and designing and manufacturing machinery for glass tubing converting.</v>
    <v>328101, 183003, 203001, 181101, 525901</v>
    <v>Glass / Ceramics / Porcelain Products Manufacturing (No Glassware), Renovation - Commercial - low rise - 3 stories or less, Canning and Preserving (Meat / Fish / Fruit / Vegetables), Construction - Residential New (Singles / Semis), Retail - China / Crockery / Glassware / Giftware</v>
    <v>null</v>
    <v>null</v>
    <v>2310</v>
    <v>Manufacture of glass and glass products</v>
    <v>45.6111559</v>
    <v>https://www.linkedin.com/company/stevanato-group</v>
    <v>11.9980396</v>
    <v>Pharmaceuticals &amp; Cosmetics</v>
    <v>23.14, 23.11, 23.12, 23.13, 23.19</v>
    <v>Manufacture of glass fibres, Manufacture of flat glass, Shaping and processing of flat glass, Manufacture of hollow glass, Manufacture and processing of other glass, including technical glassware</v>
    <v>327213</v>
    <v>Glass Container Manufacturing</v>
    <v>325412</v>
    <v>Pharmaceutical Preparation Manufacturing</v>
    <v>4114</v>
    <v>13</v>
    <v>+18722642546, +390236531375, +18552656958, +39028020911, +390499318111, +17187058796, +441212818004</v>
    <v>35017</v>
    <v>lisa.miles@stevanatogroup.com</v>
    <v>+18722642546</v>
    <v>Veneto</v>
    <v>1100000000</v>
    <v>Founded in 1949, Stevanato Group is a leading global provider of drug containment, drug delivery and diagnostic solutions to the pharmaceutical, biotechnology and life sciences industries.</v>
    <v>HC-BP | Biotechnology &amp; Pharmaceuticals</v>
    <v>HC | Health Care</v>
    <v>HC.1 | Biotechnology &amp; Pharmaceuticals</v>
    <v>cms: umbraco, load balancers: azure front door, ui frameworks: bootstrap - 4.0.0, paas: azure, javascript libraries: tippy.js, miscellaneous: popper, javascript libraries: slick, cdn: jquery cdn, web frameworks: microsoft asp.net, cdn: cdnjs, font scripts: google font api, security: hsts, javascript libraries: core-js - 3.7.0, cookie compliance: onetrust, digital asset management: thron, javascript libraries: jquery - 3.5.0, ecommerce: cart functionality, tag managers: google tag manager, javascript graphics: amcharts, miscellaneous: lottiefiles - 5.6.10, marketing automation: hubspot, cdn: cloudflare, javascript libraries: flickity</v>
    <v>https://twitter.com/StevanatoGroup</v>
    <v>14.07.2024</v>
    <v>https://www.stevanatogroup.com/</v>
    <v>stevanatogroup.com</v>
    <v>en</v>
    <v>com</v>
    <v>1949</v>
    <v>https://www.youtube.com/channel/UCI584H_szY_4_ofMj0k3eLQ</v>
  </rv>
  <rv s="1">
    <v>Grifols</v>
    <v>0</v>
    <v>Grifols</v>
    <v>9</v>
    <v>Carrer De Can Guasch</v>
    <v/>
    <v>null</v>
    <v>Parets Del Vallès</v>
    <v>Grifols, Grifols Engineering, Grifols Foundation, Grifols Malaysia</v>
    <v>2ac17f10-93e5-11eb-aa66-9b8d95e2171b</v>
    <v>Grifols Mexico S.A. De C.V., Grifols S.A., Grifols Engineering S.A., Grifols Deutschland GmbH, Grifols Therapeutics LLC., GRIFOLS ASIA PACIFIC PTE. LTD., Grifols Colombia Ltda.</v>
    <v>Grifols</v>
    <v>Public</v>
    <v>Spain</v>
    <v>ES</v>
    <v>24.11.2019</v>
    <v>info.ge@grifols.com, dsb@grifols.com, contact@grifols.com, dpo@grifols.com, privacy@grifols.com</v>
    <v>21500</v>
    <v>Biopharma, Pharmaceuticals And Diagnostics, Global Healthcare, Therapeutic Area, Clinical Programming, Health Care</v>
    <v>Grifols, S.A. is a Spanish multinational pharmaceutical and chemical manufacturer. Principally a producer of blood plasma-based products, a field in which it is the European leader and largest worldwide, the company also supplies devices, instruments, and reagents for clinical testing laboratories.</v>
    <v>https://facebook.com/grifolsplasma1940</v>
    <v>Plasma Derivative Products, Immunohematology Technology, Hematology Diagnostic Systems, Pharmaceutical Product Development, Hospital Pharmacy Solutions, Clinical Diagnostics Services, Intravenous Therapy Supplies, Medical Device Supplier, Pulmonary Drug Delivery, Bioscience Research Products, Biopharmaceutical Manufacturing, Blood Transfusion Components</v>
    <v>Grifols, S.A. is a Spanish multinational pharmaceutical and chemical manufacturer. It is primarily known for its production of blood plasma-based products, making it the European leader in this field and the largest worldwide. Additionally, the company supplies devices, instruments, and reagents for clinical testing laboratories.</v>
    <v>808201, 382701, 382801, 519201, 287501</v>
    <v>Medical Laboratories (Research), Surgical / Dental / Hospital Supplies (Expendable), Surgical / Dental / Hospital Supplies (Non-Expendable, No Instruments), Wholesale - Surgical / Dental / Hospital / Drafting / Engineering / Scientific Supplies, Chemical Manufacturing (Not Flammable/Carcinogenic/Environmentally Harmful)</v>
    <v>https://www.instagram.com/grifols_official/</v>
    <v>null</v>
    <v>2029, 2100</v>
    <v>Manufacture of other chemical products n.e.c., Manufacture of pharmaceuticals, medicinal chemical and botanical products</v>
    <v>41.576054899999995</v>
    <v>https://www.linkedin.com/company/grifols</v>
    <v>2.2434748</v>
    <v>Pharmaceuticals &amp; Cosmetics</v>
    <v>20.53, 20.52, 20.59, 20.51, 21.2, 21.1</v>
    <v>Manufacture of essential oils, Manufacture of glues, Manufacture of other chemical products n.e.c., Manufacture of explosives, Manufacture of pharmaceutical preparations, Manufacture of basic pharmaceutical products</v>
    <v>325413</v>
    <v>In-Vitro Diagnostic Substance Manufacturing</v>
    <v/>
    <v/>
    <v>4825</v>
    <v>55</v>
    <v>+19193597842, +34935710000, +4969660593100, +525555273240, +34935710042, +390225542300, +34935710500, +6567352606, +34938008000, +34935710100, +60379548182, +34935712200, +34934342132</v>
    <v>08150</v>
    <v>info.ge@grifols.com</v>
    <v>+525555273240</v>
    <v>Catalonia</v>
    <v>4219893504</v>
    <v>Grifols, S. A. is a Spanish multinational pharmaceutical and chemical manufacturer.</v>
    <v>HC-BP | Biotechnology &amp; Pharmaceuticals</v>
    <v>HC | Health Care</v>
    <v>HC.1 | Biotechnology &amp; Pharmaceuticals</v>
    <v>javascript libraries: jquery ui - 1.11.4, miscellaneous: popper, ssl/tls certificate authorities: digicert, ui frameworks: bootstrap - 4.3.1, security: hsts, javascript libraries: jquery - 3.5.1, video players: brightcove, javascript libraries: lodash - 4.17.21, miscellaneous: open graph, cookie compliance: onetrust, javascript libraries: yui, analytics: linkedin insight tag, tag managers: google tag manager, cms: liferay, video players: videojs - 7.21.4, javascript frameworks: alloyui, programming languages: java</v>
    <v>https://twitter.com/grifols_press</v>
    <v>11.08.2024</v>
    <v>https://www.grifols.com/</v>
    <v>grifols.com</v>
    <v>en</v>
    <v>com</v>
    <v>1909</v>
    <v>https://www.youtube.com/channel/UCeivFoXvLhv4Jx2HlYc2TIg</v>
  </rv>
  <rv s="1">
    <v>BIOMERIEUX</v>
    <v>0</v>
    <v>BIOMERIEUX</v>
    <v>9</v>
    <v>Chemin De L'Orme</v>
    <v/>
    <v>null</v>
    <v>Marcy-l'Étoile</v>
    <v>bioMerieux, BioMérieux, Biomerieux India</v>
    <v>9d8fdde4-93e4-11eb-8859-29e7c34dee35</v>
    <v>bioMérieux SA.</v>
    <v>BIOMERIEUX</v>
    <v>Public</v>
    <v>France</v>
    <v>FR</v>
    <v>24.11.2019</v>
    <v>corporate@biomerieux.com, media@biomerieux.com, privacyofficer@biomerieux.com</v>
    <v>12800</v>
    <v>Agri Food, Microbiology Laboratory, Antimicrobial Stewardship, Microbiology, Medical Diagnostics, Biotechnology, Software &amp; Services, Antibiotic Resistance, Microbial Identification, Food Safety, Infectious Diseases</v>
    <v>BioMérieux SA is a French multinational biotechnology company founded and headquartered in Marcy-l'Étoile, France, close to Lyon. bioMérieux is present in 44 countries and serves more than 160 countries through a large network of distributors. bioMérieux provides diagnostic solutions (reagents, instruments, software, services) which determine the source of disease and contamination to improve patient health and ensure consumer safety. Its products are used for diagnosing infectious diseases, cancer screening, and monitoring and cardiovascular emergencies. They are also used for detecting microorganisms in agri-food, pharmaceutical and cosmetic products. bioMérieux is listed on the NYSE Euronext Paris stock exchange (BIM – ISIN: FR0013280286).</v>
    <v>https://www.facebook.com/biomerieux/</v>
    <v>Industrial Microbiological Control, Clinical Microbiology Solutions, In Vitro Diagnostics, Clinical Laboratory Services, Laboratory Automation Systems, Pharmaceutical Testing Services, Immunoassays Products, Precision Medicine Tools, Microbial Identification, Molecular Biology Systems, Pathogen Detection Systems, Food Safety Testing</v>
    <v>BioMérieux SA is a French multinational biotechnology company headquartered in Marcy-l'Étoile, France, near Lyon. It operates in 44 countries and serves over 160 countries through a network of distributors. bioMériux specializes in providing diagnostic solutions, including reagents, instruments, software, and services, to identify the source of disease and contamination. Their products are used for diagnosing infectious diseases, cancer screening, monitoring and cardiovascular emergencies, as well as detecting microorganisms in agri-food, pharmaceutical, and cosmetic products. BioMémieux is listed on the NYSE Euronext Paris stock exchange.</v>
    <v>641401, 641403, 801101, 808201, 802101</v>
    <v>Management Consultants, Operations Consultants, Physicians and Surgeons (No Specialist Surgeons), Medical Laboratories (Research), Chiropractors</v>
    <v>https://www.instagram.com/life.at.biomerieux/</v>
    <v>null</v>
    <v>2029, 2100</v>
    <v>Manufacture of other chemical products n.e.c., Manufacture of pharmaceuticals, medicinal chemical and botanical products</v>
    <v>45.780899047851563</v>
    <v>https://www.linkedin.com/company/biomerieux</v>
    <v>4.7097525596618652</v>
    <v>Pharmaceuticals &amp; Cosmetics</v>
    <v>20.53, 20.52, 20.59, 20.51, 21.2, 21.1</v>
    <v>Manufacture of essential oils, Manufacture of glues, Manufacture of other chemical products n.e.c., Manufacture of explosives, Manufacture of pharmaceutical preparations, Manufacture of basic pharmaceutical products</v>
    <v>325413</v>
    <v>In-Vitro Diagnostic Substance Manufacturing</v>
    <v/>
    <v/>
    <v>4825</v>
    <v>20</v>
    <v>+33478872000, +442071369109, +82221884700</v>
    <v>69280</v>
    <v>brand@biomerieux.com</v>
    <v>+442071369109</v>
    <v>Auvergne-Rhône-Alpes</v>
    <v>3325284608</v>
    <v>BioMérieux SA is a French multinational biotechnology company founded and headquartered in Marcy-l'Étoile, France, close to Lyon. bioMérieux is present in 44 countries and serves more than 160 countries through a large network of distributors. bioMérieux provides diagnostic solutions (reagents, instruments, software, services) which determine the source of disease and contamination to improve patient health and ensure consumer safety.</v>
    <v>HC-DY | Health Care Delivery</v>
    <v>HC | Health Care</v>
    <v>HC.3 | Health Care Providers</v>
    <v>analytics: adobe analytics, ssl/tls certificate authorities: aws certificate manager, cms: adobe experience manager, personalisation: adobe target - 2.9.0, paas: amazon web services, miscellaneous: onetrust, security: hsts, video players: youtube, miscellaneous: optanon, cookie compliance: onetrust, tag managers: adobe dynamic tag management, seo tool: facebook friendly, saas: adobe target - 2.9.0, miscellaneous: amazon s3, a/b testing: omniture adobe test and target, cdn: amazon cloudfront, analytics: google analytics, programming languages: java</v>
    <v>https://twitter.com/biomerieux</v>
    <v>11.08.2024</v>
    <v>https://www.biomerieux.com/</v>
    <v>biomerieux.com</v>
    <v>en</v>
    <v>com</v>
    <v>1963</v>
    <v>https://www.youtube.com/biomerieuxtv</v>
  </rv>
  <rv s="1">
    <v>Sartorius Stedim Biotech</v>
    <v>0</v>
    <v>Sartorius Stedim Biotech</v>
    <v>9</v>
    <v>Otto-Brenner-Straße</v>
    <v/>
    <v>null</v>
    <v>Göttingen</v>
    <v>Sartorius Stedim Biotech, Sartorius, Sartorius Aktiengesellschaft, Sartorius Stedim Systems</v>
    <v>960ca618-93e4-11eb-91fb-73d498260b10</v>
    <v>Sartorius Stedim Biotech S.A., Sartorius Stedim Biotech GmbH, Sartorius Stedim Plastics GmbH, Sartorius Stedim Systems GmbH, Sartorius Lab Instruments GmbH, Sartorius Corporate Administration GmbH</v>
    <v>Sartorius Stedim Biotech</v>
    <v>Public</v>
    <v>Germany</v>
    <v>DE</v>
    <v>23.11.2019</v>
    <v>info.intellicyt@sartorius.com, info@sartorius.com, unsubscribe@sartorius.com</v>
    <v>13832</v>
    <v>Process Analytical Technology, Cell Line Development, Sample Preparations, Quality Control, Cell Therapy, Protein Analysis, Flow Cytometry, Microbiology, Cell and Gene Therapy Research, Production Platforms, Gene Therapy, Instrumentation Services, Life Science Research, Life Sciences, Data &amp; Analytics, Cell Analysis</v>
    <v>Sartorius AG is an international pharmaceutical and laboratory equipment supplier, covering the segments of Bioprocess Solutions and Lab Products &amp; Services.</v>
    <v>https://www.facebook.com/sartoriusglobal/</v>
    <v>Lab Products Services, Microbiology Testing, Fluid Management Systems, Bioprocess Solutions, Laboratory Instruments, Data Analytics Services, Weighing Technology, Bioreactor Systems, Quality Control Solutions, Laboratory Water Purification, Chromatography Products, Process Control Tools, Biopharmaceutical Manufacturing, Cell Culture Technologies, Filtration Technologies</v>
    <v>Sartorius AG is a leading international life science group that offers solutions for the biopharmaceutical industry and laboratories. With over 150 years of experience, the company has evolved from a precision mechanical workshop into a trusted partner of life science research and the biotechnology industry. Sartorius provides a complete range of services from conceptual design, contract testing and research, to regular preventative maintenance to ensure ongoing productivity and efficiency. The company's goal is to help scientists and engineers develop and manufacture medications from the first idea to production, with the aim of providing better medicine to more people. SARTorius offers a range of products, including the Octet® BLI instrument, Octet BLI systems software, and Octet R2, R4, R8, RH16, RH96, N1, and BLI GxP Compliance Tools, as well as biosensors and kits. The Sartorious Learning Center provides online courses to enhance the learning experience.</v>
    <v>808201, 382901, 382801, 519201, 287501</v>
    <v>Medical Laboratories (Research), Surgical / Dental / Hospital Supplies (Instruments), Surgical / Dental / Hospital Supplies (Non-Expendable, No Instruments), Wholesale - Surgical / Dental / Hospital / Drafting / Engineering / Scientific Supplies, Chemical Manufacturing (Not Flammable/Carcinogenic/Environmentally Harmful)</v>
    <v>null</v>
    <v>null</v>
    <v>2100</v>
    <v>Manufacture of pharmaceuticals, medicinal chemical and botanical products</v>
    <v>51.552809150000002</v>
    <v>https://www.linkedin.com/company/sartorius</v>
    <v>9.8898794768921423</v>
    <v>Pharmaceuticals &amp; Cosmetics</v>
    <v>21.2, 21.1</v>
    <v>Manufacture of pharmaceutical preparations, Manufacture of basic pharmaceutical products</v>
    <v>325414</v>
    <v>Biological Product (except Diagnostic) Manufacturing</v>
    <v/>
    <v/>
    <v>4828</v>
    <v>76</v>
    <v>+495513086035, +495513084395, +495513083289, +525555621102, +495513081686, +495513082402, +15053459075, +495513080</v>
    <v>37079</v>
    <v>info@sartorius.com</v>
    <v>+495513080</v>
    <v>Lower Saxony</v>
    <v>3700720128</v>
    <v>Sartorius AG is an international pharmaceutical and laboratory equipment supplier, covering the segments of Bioprocess Solutions and Lab Products &amp; Services.</v>
    <v>HC-BP | Biotechnology &amp; Pharmaceuticals</v>
    <v>HC | Health Care</v>
    <v>HC.1 | Biotechnology &amp; Pharmaceuticals</v>
    <v>javascript libraries: lodash, miscellaneous: babel, javascript libraries: core-js, javascript libraries: swiper, security: recaptcha, ssl/tls certificate authorities: digicert, javascript frameworks: vue.js, security: hsts, video players: wistia, miscellaneous: open graph, javascript libraries: jquery ui, javascript libraries: dropzone, ecommerce: cart functionality, tag managers: google tag manager, cookie compliance: usercentrics, javascript libraries: jquery, javascript libraries: datatables, javascript libraries: underscore.js, javascript frameworks: backbone.js</v>
    <v>https://twitter.com/SartoriusGlobal</v>
    <v>11.08.2024</v>
    <v>https://www.sartorius.com/en</v>
    <v>sartorius.com</v>
    <v>en</v>
    <v>com</v>
    <v>1870</v>
    <v>https://www.youtube.com/user/SartoriusTV</v>
  </rv>
  <rv s="1">
    <v>Sigma Aldrich</v>
    <v>0</v>
    <v>Sigma Aldrich</v>
    <v>9</v>
    <v>Eschenstraße</v>
    <v/>
    <v>null</v>
    <v>Taufkirchen</v>
    <v>Sigma Aldrich, Sigma-Aldrich, Merck MilliporeSigma, Merck Life Science</v>
    <v>0a92f89b-93e5-11eb-aa66-9b8d95e2171b</v>
    <v>Merck Life Science S.L.U, Merck Life Science UK Limited, Merck Life Science Limited, Merck Life Science spol.s r.o., Merck Life Science NV., Polen Posen Merck Life Science Sp.z.o.o., Merck Ltd.</v>
    <v>Sigma Aldrich</v>
    <v>Private</v>
    <v>Germany</v>
    <v>DE</v>
    <v>24.11.2019</v>
    <v/>
    <v>20000</v>
    <v>Analytical Chemistry, Biochemical Products, Microbiological Analysis, Biopharma</v>
    <v>Sigma-Aldrich (formally MilliporeSigma) is a German chemical, life science, and biotechnology company owned by the German chemical conglomerate Merck Group. Sigma-Aldrich was created in 1975 by the merger of Sigma Chemical Company and Aldrich Chemical Company. It grew through various acquisitions until it had over 9,600 employees and was listed on the Fortune 1000. The company is headquartered in St. Louis and has operations in approximately 40 countries.</v>
    <v>https://www.facebook.com/MilliporeSigma/</v>
    <v>Organic Specialty Chemicals, Laboratory Equipment, Inorganic Chemistry Materials, Analytical Lab Services, Molecular Biology Tools, Custom Synthesis Services, Life Science Products, Pharmaceutical Ingredients, Clinical Diagnostics Reagents, Analytical Chromatography Reagents, Environmental Testing Solutions, Biopharmaceutical Manufacturing, Cell Culture Media, Chemical Synthesis Supplies, Research Chemicals Distribution</v>
    <v>Merck is a global science and technology company that collaborates with colleagues, customers, and stakeholders to impact life and health through science. They provide state-of-the-art tools, services, and expertise for researchers to perform experiments and engineer new products. With one of the broadest portfolios in the industry, Merck offers best-in-class products for pharmaceutical development and manufacturing, as well as a fully integrated service organization to support CDMO and contract testing across traditional and novel modalities. With approximately 60,000 employees in over 66 countries, Merk aims to create solutions for people globally and a sustainable future for future generations.</v>
    <v>808201, 808101, 287501, 504701, 382701</v>
    <v>Medical Laboratories (Research), Medical Laboratories (Analysis), Chemical Manufacturing (Not Flammable/Carcinogenic/Environmentally Harmful), Wholesale - Chemicals (Not Otherwise Classified), Surgical / Dental / Hospital Supplies (Expendable)</v>
    <v>https://instagram.com/sigma_aldrich</v>
    <v>null</v>
    <v>7210</v>
    <v>Research and experimental development on natural sciences and engineering</v>
    <v>48.051894099999998</v>
    <v>https://linkedin.com/company/sigma-aldrich</v>
    <v>11.608034699999999</v>
    <v>Pharmaceuticals &amp; Cosmetics</v>
    <v>72.19, 72.11</v>
    <v>Other research and experimental development on natural sciences and engineering, Research and experimental development on biotechnology</v>
    <v>541715</v>
    <v>Research and Development in the Physical, Engineering, and Life Sciences (except Nanotechnology and Biotechnology)</v>
    <v/>
    <v/>
    <v/>
    <v>70</v>
    <v>+85231960000, +420272084272, +33390468940, +38514864111, +3226200129, +5491130722532, +861059072688, +39023320351, +420225296100, +358981710366, +35820305645, +33390468928, +862880740222, +358800526652, +13147715765, +3226860898, +4684028610, +886800068222, +4570105644, +573023767981, +864008891988, +861059072699, +498003253010, +3227060431, +886221621111, +18006455476, +864006203333, +420272084273, +3238991311, +35924461111, +85225062529, +4582332787, +862032255380, +862120338288, +18002653858, +38514864191, +358981710424, +886287516262, +4570105645, +862880740227, +5491138839690, +4582332821, +886800211131, +4535158078, +862032255493, +573164738789, +33185148189, +4535158170</v>
    <v>82024</v>
    <v>merck@merck.bg</v>
    <v>+498003253010</v>
    <v>Bavaria</v>
    <v>7358533120</v>
    <v>Together with our colleagues, customers and stakeholders, we impact life and health with science.</v>
    <v>HC-MS | Medical Equipment &amp; Supplies</v>
    <v>HC | Health Care</v>
    <v>HC.4 | Medical Technology</v>
    <v>javascript libraries: lodash, miscellaneous: babel, javascript libraries: core-js, cms: adobe experience manager, cdn: google cloud cdn, advertising: linkedin ads, javascript frameworks: jss, performance: priority hints, miscellaneous: webpack, ssl/tls certificate authorities: digicert, tag managers: adobe experience platform launch, advertising: appnexus, web servers: openresty, javascript frameworks: react, analytics: vwo, miscellaneous: pwa, cdn: akamai, a/b testing: vwo, security: hsts, reverse proxies: nginx, ecommerce: hcl commerce, static site generator: next.js - 12.3.4, web servers: next.js - 12.3.4, ui frameworks: mui, miscellaneous: http/3, miscellaneous: module federation, development: jss, cookie compliance: onetrust, security: imperva, cdn: imperva, rum: dynatrace rum, programming languages: node.js, analytics: dynatrace, javascript frameworks: next.js - 12.3.4, ecommerce: cart functionality, tag managers: google tag manager, javascript frameworks: adobe client data layer - 2.0.2, advertising: microsoft advertising, security: akamai bot manager, web servers: nginx, iaas: google cloud, web frameworks: next.js - 12.3.4, analytics: google analytics, programming languages: java</v>
    <v>https://twitter.com/MilliporeSigma</v>
    <v>09.08.2024</v>
    <v>https://www.sigmaaldrich.com/</v>
    <v>sigmaaldrich.com</v>
    <v>fr</v>
    <v>com</v>
    <v>1975</v>
    <v>https://www.youtube.com/@MerckLifeScience/featured</v>
  </rv>
  <rv s="1">
    <v>Fresenius SE &amp; Co. KGaA</v>
    <v>0</v>
    <v>Fresenius SE &amp; Co. KGaA</v>
    <v>9</v>
    <v>Weingartenstraße</v>
    <v/>
    <v>null</v>
    <v>Bad Homburg Vor Der Höhe</v>
    <v>Fresenius, Fresenius Group, Fresenius Vamed, Fresenius Kabi</v>
    <v>b9801e62-93e4-11eb-a736-0f5b20ecb2f1</v>
    <v>Fresenius SE &amp; Co. KGaA, Fresenius company, Fresenius Versicherungsvermittlungs GmbH, Fresenius Netcare GmbH</v>
    <v>Fresenius SE &amp; Co. KGaA</v>
    <v>Public</v>
    <v>Germany</v>
    <v>DE</v>
    <v>24.11.2019</v>
    <v>ir-fre@fresenius.com, pr-fre@fresenius.com, karriere@fresenius.com, dataprotec-tion@fresenius.com</v>
    <v>316078</v>
    <v>Private Hospitals, Kidney Care, Dialysis Machine, Healthcare Facilities</v>
    <v>Fresenius SE &amp; Co. KGaA is a European multinational health care company based in Bad Homburg vor der Höhe, Germany. It provides products and services for dialysis, in hospitals and inpatient and outpatient medical care. It is involved in hospital management and in engineering and services for medical centers and other health care facilities. The company is ranked 258th on the Forbes Global 2000.</v>
    <v>https://www.facebook.com/fresenius.group/</v>
    <v>Biotechnology Supplies, Hospital Management, Renal Pharmaceuticals, Pharmaceutical Manufacturing, Healthcare Services, Medical Devices, Clinical Nutrition, Medical Laboratories, Dialysis Products, Critical Care Products, Nursing Products, Infusion Therapy</v>
    <v>Fresenius SE &amp; Co. KGaA is a European multinational health care company headquartered in Bad Homburg near Höhe, Germany. They specialize in providing products and services for dialysis, inpatient and outpatient medical care, hospital management, and engineering and services to medical centers and other healthcare facilities. The company is currently ranked 258th on the Forbes Global 2000 list.</v>
    <v>808001, 801801, 801101, 801201, 801601</v>
    <v>Medical / Health Services - Not Otherwise Classified, Physiotherapists / Occupational Therapists, Physicians and Surgeons (No Specialist Surgeons), Physicians and Surgeons (Specialist Surgeons), Dentists</v>
    <v>https://www.instagram.com/fresenius.group/</v>
    <v>null</v>
    <v>8690</v>
    <v>Other human health activities</v>
    <v>50.228002099999998</v>
    <v>https://www.linkedin.com/company/fresenius-se</v>
    <v>8.6797698928279026</v>
    <v>Pharmaceuticals &amp; Cosmetics</v>
    <v>86.9</v>
    <v>Other human health activities</v>
    <v>621492</v>
    <v>Kidney Dialysis Centers</v>
    <v/>
    <v/>
    <v>8832</v>
    <v>1</v>
    <v>+4961726084030, +4961726085167, +4961726862394, +4961726082487, +4961726082464, +49617260896215, +491759627751, +4961726082294, +17189218124, +4961726080, +4915165219981, +49617260896008, +4961726082604, +49617260896538, +4961726082101, +491754543556, +4961726082486, +4961726082419, +442075476500, +49617260896484, +4961726082488, +12122509100, +4961726864112, +4961726082501, +4961726085211, +4961726082485, +4961726082302, +4961726087939, +4961726086698, +491732812169</v>
    <v>61352</v>
    <v>ir-fre@fresenius.com</v>
    <v>+49617260896008</v>
    <v>Hesse</v>
    <v>39957049344</v>
    <v>The EMA Marketing Authorization Applications' acceptance is the latest development in Fresenius Kabi's continuing commitment to improving patient access to high-quality biological products through expanding its biosimilars development capabilities and product portfolio.</v>
    <v>HC-DY | Health Care Delivery</v>
    <v>HC | Health Care</v>
    <v>HC.3 | Health Care Providers</v>
    <v>analytics: matomo analytics, miscellaneous: azure edge network, reverse proxies: nginx, cookie compliance: onetrust, javascript libraries: jquery - 3.6.0, cms: drupal - 9, ssl/tls certificate authorities: sectigo, web servers: nginx, programming languages: php</v>
    <v>https://twitter.com/fresenius</v>
    <v>14.07.2024</v>
    <v>https://www.fresenius.com/</v>
    <v>fresenius.com</v>
    <v>en</v>
    <v>com</v>
    <v>1996</v>
    <v>https://www.youtube.com/user/FreseniusTV</v>
  </rv>
  <rv s="1">
    <v>Cytokinetics</v>
    <v>0</v>
    <v>Cytokinetics</v>
    <v>9</v>
    <v>Oyster Point Boulevard</v>
    <v/>
    <v>null</v>
    <v>South San Francisco</v>
    <v>Cytokinetics, Cytokinetics United States</v>
    <v>0c2c8459-93e5-11eb-a736-0f5b20ecb2f1</v>
    <v>Cytokinetics Inc.</v>
    <v>Cytokinetics</v>
    <v>Public</v>
    <v>United States</v>
    <v>US</v>
    <v>24.11.2019</v>
    <v>hr@cytokinetics.com, privacy@cytokinetics.com, investor@cytokinetics.com, media@cytokinetics.com, medicalinformation@cytokinetics.com</v>
    <v>105</v>
    <v>Biopharma, Muscle Activation, Drug Development, Heart Failure, Muscle Weakness, Amyotrophic Lateral Sclerosis, Therapeutic Programs, Medical Condition, Cardiovascular Diseases, Small Molecules, Spinal Muscular Atrophy, Neuromuscular Diseases, Hypertrophic Cardiomyopathy, Health Care, Clinical Development</v>
    <v>Cytokinetics, Inc. is a publicly traded biopharmaceutical company based in South San Francisco, California, that develops muscle activators and muscle inhibitors as potential treatments for people with diseases characterized by impaired or declining muscle function.</v>
    <v>https://www.facebook.com/CytokineticsInc/</v>
    <v>Small Molecule Therapeutics, Heart Failure Treatments, Medical Research Services, Clinical Stage Development, ALS Disease Therapies, Muscle Biology Therapeutics, Biopharmaceutical Research, Skeletal Muscle Activators, Pharmaceutical Drug Development, Therapeutic Protein Production, Drug Discovery Services, Cardiac Contractility Modulation</v>
    <v>Cytokinetics is a biopharmaceutical company that specializes in discovering, developing, and commercializing first-in-class muscle activators and next-generation muscular inhibitors as potential treatments for people with debilitating diseases of impaired muscle function. With over 25 years of experience, Cytokinetic is a leader in muscle biology research, with more than 105 publications, over 23 clinical trials, and hundreds of patents issued in the last five years. The company's research focuses on modulating proteins in the sarcomere, the fundamental unit of muscle contraction found within muscle cells, which are the keys to unlocking the potential treatment of diseases caused by impaired muscle dysfunction.</v>
    <v>591201, 801101, 802101, 801801, 807402</v>
    <v>Retail - Drug Stores, Physicians and Surgeons (No Specialist Surgeons), Chiropractors, Physiotherapists / Occupational Therapists, Group Homes (For Physical / Developmental Disabilities)</v>
    <v>null</v>
    <v>null</v>
    <v>2100</v>
    <v>Manufacture of pharmaceuticals, medicinal chemical and botanical products</v>
    <v>37.662123299999998</v>
    <v>https://www.linkedin.com/company/cytokinetics</v>
    <v>-122.38453029999999</v>
    <v>Pharmaceuticals &amp; Cosmetics</v>
    <v>21.2, 21.1</v>
    <v>Manufacture of pharmaceutical preparations, Manufacture of basic pharmaceutical products</v>
    <v>325414</v>
    <v>Biological Product (except Diagnostic) Manufacturing</v>
    <v>325412</v>
    <v>Pharmaceutical Preparation Manufacturing</v>
    <v>4828</v>
    <v>3</v>
    <v>+18009529245, +18008378091, +18336332986, +12016806578, +16506243000, +18007895095, +16506243060, +18336242640</v>
    <v>94080</v>
    <v>medicalinformation@cytokinetics.com</v>
    <v>+16506243000</v>
    <v>California</v>
    <v>70400000</v>
    <v>Cytokinetics is a pharmaceutical products supplier based in South San Francisco, California, United States.</v>
    <v>HC-BP | Biotechnology &amp; Pharmaceuticals</v>
    <v>HC | Health Care</v>
    <v>HC.1 | Biotechnology &amp; Pharmaceuticals</v>
    <v>analytics: hotjar, performance: priority hints, seo: yoast seo, paas: wp engine, security: hsts, reverse proxies: nginx, databases: mysql, miscellaneous: open graph, analytics: microsoft clarity, javascript frameworks: gsap, cms: wordpress, hosting: wp engine, blogs: wordpress, tag managers: google tag manager, javascript libraries: jquery, web servers: nginx, wordpress plugins: yoast seo, programming languages: php, javascript libraries: jquery migrate, analytics: google analytics</v>
    <v>https://twitter.com/Cytokinetics</v>
    <v>30.07.2024</v>
    <v>https://www.cytokinetics.com/</v>
    <v>cytokinetics.com</v>
    <v>en</v>
    <v>com</v>
    <v>1998</v>
    <v>https://www.youtube.com/channel/UC68QXjKH0m-39pYd2zWbjVQ</v>
  </rv>
  <rv s="1">
    <v>WuXi AppTec</v>
    <v>0</v>
    <v>WuXi AppTec</v>
    <v>9</v>
    <v>Middle Fute Road</v>
    <v/>
    <v>null</v>
    <v>Shanghai</v>
    <v>WuXi AppTec, WuXi PharmaTech</v>
    <v>3a979aa0-93e5-11eb-be5a-4f810ab55f2e</v>
    <v>Wuxi Apptec Sales Llc.</v>
    <v>WuXi AppTec</v>
    <v>Public</v>
    <v>China</v>
    <v>CN</v>
    <v>24.11.2019</v>
    <v>ir@wuxiapptec.com</v>
    <v>14000</v>
    <v>Medical Device Testing, Advanced Therapy, Pharmaceutical &amp; Medical, Pharmaceutical Company, Drug Development, Cell Therapy, Cell and Gene Therapy Research, Pharmaceuticals and Healthcare Products, Small Molecules, Medical Devices, Healthcare Products, Drug Production, Contract Research, Pharmaceutical &amp; Biotech, Gene Therapy, Manufacturing Services, Molecular Testing, Genomics</v>
    <v>WuXi AppTec (WuXi pronounced Wu-shee) is a global pharmaceutical, biopharmaceutical, and medical device company. The company covers the development cycle through five core operations, including small molecule R&amp;D and manufacturing, biologics R&amp;D and manufacturing, cell therapy and gene therapy R&amp;D and manufacturing, medical device testing, and molecular testing and genomics.</v>
    <v>https://facebook.com/pages/wuxi-apptec/132962987037237</v>
    <v>Contract Research Organization, Medical Device Testing, Preclinical Research, Drug Discovery Support, Cell Therapy Services, Bioanalytical Testing, Laboratory Services, Chemical Analysis Services, Pharmaceutical Development Services, Biopharmaceutical Manufacturing, Pharmacology Research, Toxicology Studies, Regulatory Consulting Services, Genomic Research Services, Clinical Trial Management</v>
    <v>WuXi AppTec, also known as WuXi AppTech, is a global company specializing in pharmaceutical, biopharmaceutical, and medical device development and manufacturing. They have five core operations that encompass the entire development cycle, including small molecule R&amp;D and manufacturing, biologics R&amp;G and manufacturing; cell therapy and gene therapy R&amp;B and manufacturing for cell therapy; medical device testing and manufacturing of medical devices; and molecular testing and genomics.</v>
    <v>641411, 891801, 891802, 641401, 181102</v>
    <v>Information Technology Consultants, Software Developers (Pre-Packaged), Software Developers (Custom), Management Consultants, Renovation - Residential (Singles / Semis / Townhouses)</v>
    <v>https://instagram.com/wuxi_apptec</v>
    <v>null</v>
    <v>2100</v>
    <v>Manufacture of pharmaceuticals, medicinal chemical and botanical products</v>
    <v>31.3195151</v>
    <v>https://linkedin.com/company/wuxi-apptec</v>
    <v>121.6075487</v>
    <v>Pharmaceuticals &amp; Cosmetics</v>
    <v>21.2, 21.1</v>
    <v>Manufacture of pharmaceutical preparations, Manufacture of basic pharmaceutical products</v>
    <v>325412</v>
    <v>Pharmaceutical Preparation Manufacturing</v>
    <v>325414</v>
    <v>Biological Product (except Diagnostic) Manufacturing</v>
    <v>4611, 4825, 5951</v>
    <v>18</v>
    <v>+862150461000, +81753151044, +862259987288, +12152185500, +8651088583666, +82317242862, +864008200985, +862150461111, +18887940077, +861085664201, +8651981287118, +862137181888, +862153061011, +8651266037138, +862120663734, +862120663091, +862566986114, +16179458043, +862123158000, +862167256015, +868574132800, +8651085221390, +862150461402, +862869518888, +18572423984, +8651383393066, +41328647100, +17705140262, +16097992295, +862765390001</v>
    <v>200131</v>
    <v>wuxiconcierge@wuxiapptec.com</v>
    <v>+16179458043</v>
    <v>Shanghai</v>
    <v>40000000000</v>
    <v>WuXi AppTec (WuXi pronounced Wu-shee) is a global pharmaceutical, biopharmaceutical, and medical device company.</v>
    <v>HC-BP | Biotechnology &amp; Pharmaceuticals</v>
    <v>HC | Health Care</v>
    <v>HC.1 | Biotechnology &amp; Pharmaceuticals</v>
    <v>javascript libraries: core-js, ui frameworks: pure css, miscellaneous: webpack, javascript frameworks: nuxt.js, javascript frameworks: vue.js, miscellaneous: open graph, web servers: nuxt.js, programming languages: node.js, static site generator: nuxt.js, web frameworks: nuxt.js, web servers: tengine, analytics: google analytics</v>
    <v>https://twitter.com/WuXi_AppTec</v>
    <v>07.08.2024</v>
    <v>http://www.wuxiapptec.com/</v>
    <v>wuxiapptec.com</v>
    <v>en</v>
    <v>com</v>
    <v>2000</v>
    <v>null</v>
  </rv>
  <rv s="1">
    <v>Boehringer Ingelheim</v>
    <v>0</v>
    <v>Boehringer Ingelheim</v>
    <v>9</v>
    <v>Binger Straße</v>
    <v/>
    <v>null</v>
    <v>Ingelheim Am Rhein</v>
    <v>Boehringer Ingelheim, Boehringer, Boehringer Ingelheim Singapore, Boehringer Ingelheim Pharmaceuticals</v>
    <v>84d2b4c1-93e4-11eb-be3a-7f925cb94351</v>
    <v>Boehringer Ingelheim Limited., Boehringer Ingelheim Pty Limited, Boehringer Ingelheim Canada Ltd., Boehringer Ingelheim Pharma GmbH &amp; Co. KG., Boehringer Ingelheim RCV GmbH &amp; Co KG., Boehringer Ingelheim Animal Health NZ Ltd., C.H. Boehringer Sohn AG &amp; Co. KG.</v>
    <v>Boehringer Ingelheim</v>
    <v>Private</v>
    <v>Germany</v>
    <v>DE</v>
    <v>24.11.2019</v>
    <v>hr.es@boehringer-ingelheim.com, info.ist@boehringer-ingelheim.com, hrdirect.ca@boehringer-ingelheim.com, hr.de@boehringer-ingelheim.com, hrrecrutement.fr@boehringer-ingelheim.com, hrdirect.nz@boehringer-ingelheim.com, recruitingservicessa@boehringer-ingelheim.com, recruitment.russia@boehringer-ingelheim.com, jobsaustria@boehringer-ingelheim.com, hrdirect.au@boehringer-ingelheim.com, datenschutz@boehringer-ingelheim.com, recruitingservicesmx@boehringer-ingelheim.com, hrdirect.ph@boehringer-ingelheim.com, hrcommunication.ro@boehringer-ingelheim.com, hrdirecttcm.ph@boehringer-ingelheim.com, press@boehringer-ingelheim.com, hrtalent.cn@boehringer-ingelheim.com, hrtalentacquisition.bra@boehringer-ingelheim.com, recruitingservicesbr@boehringer-ingelheim.com</v>
    <v>52391</v>
    <v>Human Health, Pharmaceutical Company, Animal Health, Animal Health Products, Mental Disorders, Companion Animal, Metabolic Syndrome, Heart Diseases, Health Care</v>
    <v>C.H. Boehringer Sohn AG &amp; Co. is the parent company of the Boehringer Ingelheim group, which was founded in 1885 by Albert Boehringer in Ingelheim am Rhein, Germany. As of 2018, Boehringer Ingelheim is one of the world's largest pharmaceutical companies, and the largest private one. Headquartered in Ingelheim, it operates globally with 146 affiliates and more than 47,700 employees. Unlike most large pharmaceutical companies which are listed, the company is private and fully owned by the Boehringer, Liebrecht and von Baumbach families. The company's key areas of interest are: respiratory diseases, metabolism, immunology, oncology and diseases of the central nervous system. Boehringer Ingelheim is a full member of the European Federation of Pharmaceutical Industries and Associations (EFPIA). The corporate logo of Boehringer Ingelheim depicts a stylized rendition of the central section of the imperial palace of Charlemagne.</v>
    <v>https://www.facebook.com/boehringeringelheim/</v>
    <v>Biopharmaceuticals Development, Cardio-metabolic Care, Prescription Medicines, Over-the-counter Drugs, Consumer Healthcare Products, Animal Health Products, Research and Development, Pharmaceutical Manufacturing, Respiratory Therapies, Immunology Therapies, Contract Manufacturing, Vaccine Production, Oncology Treatments, Central Nervous System Drugs</v>
    <v>Boehringer Ingelheim is a research-driven group of companies that specializes in the discovery, development, and marketing of innovative health care products. With over 140 years of history, the company has grown from a chemical factory producing lactic acid to an enterprise employing more than 57,000 people in more than 130 markets worldwide. Boehringers Ingelheimer Mediabank GmbH, a subsidiary of Boehlinger Ingelsheim, focuses on three business units: Human Pharma, Animal Health, and Biopharmaceuticals Contract Manufacturing. The company is committed to health innovation, with a focus on long-term commitment, resilience, and transformative action. Boeingelheim's corporate culture is based on values that have been applied since its founding in 1885, and the company strives to improve the health of humans and animals for generations to come.</v>
    <v>811101, 641101, 504701, 287501, 599401</v>
    <v>Lawyers / Barristers / Solicitors, Accountants / Auditors, Wholesale - Chemicals (Not Otherwise Classified), Chemical Manufacturing (Not Flammable/Carcinogenic/Environmentally Harmful), Retail - Pet Food and Accessories (No Live Animals)</v>
    <v>https://www.instagram.com/boehringer_ingelheim/</v>
    <v>null</v>
    <v>2100</v>
    <v>Manufacture of pharmaceuticals, medicinal chemical and botanical products</v>
    <v>49.977390700000001</v>
    <v>https://www.linkedin.com/company/boehringer-ingelheim</v>
    <v>8.0399192999999993</v>
    <v>Pharmaceuticals &amp; Cosmetics</v>
    <v>21.2, 21.1</v>
    <v>Manufacture of pharmaceutical preparations, Manufacture of basic pharmaceutical products</v>
    <v>325412</v>
    <v>Pharmaceutical Preparation Manufacturing</v>
    <v>325413</v>
    <v>In-Vitro Diagnostic Substance Manufacturing</v>
    <v>4611, 4825, 5951</v>
    <v>41</v>
    <v>+441344424600, +541147048600, +902123291100, +496132720, +496132770, +551149494700, +431801050, +74955445044, +18005585064, +85225960033, +912271456546, +40213022800, +40213022801, +6564198600, +49613277173173</v>
    <v>55218</v>
    <v>datenschutz@boehringer-ingelheim.com</v>
    <v>+551149494700</v>
    <v>Rhineland-Palatinate</v>
    <v>22097053696</v>
    <v>C. H. Boehringer Sohn AG &amp; Co. is the parent company of the Boehringer Ingelheim group, which was founded in 1885 by Albert Boehringer in Ingelheim am Rhein, Germany.</v>
    <v>HC-BP | Biotechnology &amp; Pharmaceuticals</v>
    <v>HC | Health Care</v>
    <v>HC.1 | Biotechnology &amp; Pharmaceuticals</v>
    <v>cdn: imperva, security: hsts, security: imperva</v>
    <v>https://twitter.com/boehringer</v>
    <v>09.08.2024</v>
    <v>https://www.boehringer-ingelheim.com/</v>
    <v>boehringer-ingelheim.com</v>
    <v>en</v>
    <v>com</v>
    <v>1885</v>
    <v>https://www.youtube.com/user/boehringeringelheim</v>
  </rv>
  <rv s="1">
    <v>Regeneron</v>
    <v>0</v>
    <v>Regeneron</v>
    <v>9</v>
    <v>Old Saw Mill River Road</v>
    <v/>
    <v>null</v>
    <v>Tarrytown</v>
    <v>Regeneron, Regeneron Pharmaceuticals, Regeneron Atlantic Holdings, REGENERON SPAIN</v>
    <v>060fba65-93e5-11eb-8e19-198fb02d6f96</v>
    <v>Regeneron Pharmaceuticals Inc., Regeneron UK Ltd., Regeneron GmbH, Regeneron Canada Company</v>
    <v>Regeneron</v>
    <v>Public</v>
    <v>United States</v>
    <v>US</v>
    <v>30.03.2020</v>
    <v>medical.information_global@regeneron.com</v>
    <v>11851</v>
    <v>Biotechnology Research and Development</v>
    <v>Regeneron Pharmaceuticals, Inc. is an American biotechnology company headquartered in Westchester County, New York. The company was founded in 1988. Originally focused on neurotrophic factors and their regenerative capabilities, giving rise to its name, the company then branched out into the study of both cytokine and tyrosine kinase receptors.</v>
    <v>https://www.facebook.com/Regeneron/</v>
    <v>Cardiovascular Medications, Infectious Disease Therapies, Regenerative Medicine, Genetic Disorder Treatments, Biopharmaceutical Research, Ophthalmology Products, Immuno-oncology Treatments, Cholesterol-lowering Drugs, Oncology Therapeutics, Neuroscience Drug Development, Clinical Development, Inflammatory Disease Solutions, Respiratory Disease Management</v>
    <v>Regeneron is a global company focused on inventing, developing, and commercializing life-transforming medicines for people with serious diseases. They aim to establish new approaches to science, manufacturing, and health. They offer biopharmaceutical medicines and invite individuals to connect with them to learn more about their products. Regeneron is committed to privacy and does not collect sensitive personal information.</v>
    <v>519001, 504701, 891001, 591201, 808201</v>
    <v>Wholesale - Not Otherwise Classified, Wholesale - Chemicals (Not Otherwise Classified), Scientific Services / Laboratories - Non-Medical (e.g. Food Testing), Retail - Drug Stores, Medical Laboratories (Research)</v>
    <v>https://www.instagram.com/regeneron/</v>
    <v>null</v>
    <v>2100</v>
    <v>Manufacture of pharmaceuticals, medicinal chemical and botanical products</v>
    <v>41.079077499999997</v>
    <v>https://www.linkedin.com/company/regeneron-pharmaceuticals</v>
    <v>-73.823184999999995</v>
    <v>Pharmaceuticals &amp; Cosmetics</v>
    <v>21.2, 21.1</v>
    <v>Manufacture of pharmaceutical preparations, Manufacture of basic pharmaceutical products</v>
    <v>325414</v>
    <v>Biological Product (except Diagnostic) Manufacturing</v>
    <v>325412</v>
    <v>Pharmaceutical Preparation Manufacturing</v>
    <v>4828</v>
    <v>21</v>
    <v>+19148477000, +34919155489, +19143477000, +18448354137, +441895280790, +35361533400, +15184886000, +33159031005, +4915232170839, +18006378322, +35361782000, +4989839311100, +390230566754, +12026096462, +35314112200</v>
    <v>10591</v>
    <v>candidatesupport@regeneron.com</v>
    <v>+15184886000</v>
    <v>New York</v>
    <v>12170000384</v>
    <v>Please visit www.regeneron.com/social-media-terms for information on how to engage with us on social media.</v>
    <v>HC-BP | Biotechnology &amp; Pharmaceuticals</v>
    <v>HC | Health Care</v>
    <v>HC.1 | Biotechnology &amp; Pharmaceuticals</v>
    <v>miscellaneous: popper, geolocation: ipify, font scripts: google font api, security: hsts, ui frameworks: bootstrap - 4.5.2, miscellaneous: open graph, cookie compliance: onetrust, cdn: jsdelivr, video players: vimeo, analytics: linkedin insight tag, javascript libraries: jquery - 3.6.0, tag managers: google tag manager, ssl/tls certificate authorities: sectigo, cdn: cloudflare</v>
    <v>https://twitter.com/regeneron</v>
    <v>11.08.2024</v>
    <v>https://www.regeneron.com/</v>
    <v>regeneron.com</v>
    <v>en</v>
    <v>com</v>
    <v>1988</v>
    <v>https://www.youtube.com/c/Regeneron/</v>
  </rv>
  <rv s="1">
    <v>Novo Nordisk</v>
    <v>0</v>
    <v>Novo Nordisk</v>
    <v>9</v>
    <v>Novo Alle</v>
    <v/>
    <v>null</v>
    <v>Gladsaxe Municipality</v>
    <v>Novo Nordisk</v>
    <v>70b9e676-93e4-11eb-a33a-a3dfba582839</v>
    <v>Novo Nordisk A/S.</v>
    <v>Novo Nordisk</v>
    <v>Public</v>
    <v>Denmark</v>
    <v>DK</v>
    <v>24.11.2019</v>
    <v>privacy@novonordisk.com</v>
    <v>48478</v>
    <v>Global Healthcare, Diabetes And Obesity, Digital Health, Health Care, Type 1 Diabetes</v>
    <v>Novo Nordisk A/S is a Danish multinational pharmaceutical company headquartered in Bagsværd, Denmark, with production facilities in nine countries, and affiliates or offices in five countries. Novo Nordisk is controlled by majority shareholder Novo Holdings A/S which holds approximately 25% of its shares and a relative majority (45%) of its voting shares. Novo Nordisk manufactures and markets pharmaceutical products and services, specifically diabetes care medications and devices. Novo Nordisk is also involved with hemostasis management, growth hormone therapy and hormone replacement therapy. The company makes several drugs under various brand names, including Levemir, Tresiba, NovoLog, Novolin R, NovoSeven, NovoEight and Victoza.</v>
    <v>https://www.facebook.com/novonordisk/</v>
    <v>Hormone Replacement Therapies, Obesity Management Products, Health Care Consultancy, Clinical Trial Services, Biopharmaceuticals Manufacturer, Chronic Weight Management, Drug Delivery Systems, Medical Devices, Injectable Diabetes Medications, Diabetes Care Products, Growth Hormone Therapy, Hemophilia Treatment Solutions</v>
    <v>Novo Nordisk is a global healthcare company that specializes in the development, production, and distribution of medicines for serious chronic diseases such as diabetes mellitus and obesity. With over 90 years of experience, the company is committed to driving change to defeat serious chronic illnesses by pioneering scientific breakthroughs, expanding access to medicines, and working to prevent and ultimately cure the illnesses that they treat. Novo Nordisk's products are used to treat patients with diabetes, obesity, and rare blood diseases. The company conducts clinical trials in various countries and is dedicated to transforming insights from patients and partners to transform bold ideas into life-saving and preventive medicine.</v>
    <v>519001, 891001, 641401, 808201, 591201</v>
    <v>Wholesale - Not Otherwise Classified, Scientific Services / Laboratories - Non-Medical (e.g. Food Testing), Management Consultants, Medical Laboratories (Research), Retail - Drug Stores</v>
    <v>https://www.instagram.com/novonordisk/</v>
    <v>null</v>
    <v>2100</v>
    <v>Manufacture of pharmaceuticals, medicinal chemical and botanical products</v>
    <v>55.754555000000003</v>
    <v>https://www.linkedin.com/company/novo-nordisk</v>
    <v>12.455185</v>
    <v>Pharmaceuticals &amp; Cosmetics</v>
    <v>21.2, 21.1</v>
    <v>Manufacture of pharmaceutical preparations, Manufacture of basic pharmaceutical products</v>
    <v>325412</v>
    <v>Pharmaceutical Preparation Manufacturing</v>
    <v>325413</v>
    <v>In-Vitro Diagnostic Substance Manufacturing</v>
    <v>4611, 4825, 5951</v>
    <v>47</v>
    <v>+4544448888</v>
    <v>2880</v>
    <v>privacy@novonordisk.com</v>
    <v>+4544448888</v>
    <v>Capital Region Of Denmark</v>
    <v>20265684992</v>
    <v>Novo Nordisk is a leading global healthcare company, founded in 1923 and headquartered in Denmark. Our purpose is to drive change to defeat diabetes and other serious chronic diseases.</v>
    <v>HC-BP | Biotechnology &amp; Pharmaceuticals</v>
    <v>HC | Health Care</v>
    <v>HC.1 | Biotechnology &amp; Pharmaceuticals</v>
    <v>security: hsts</v>
    <v>https://twitter.com/novonordisk</v>
    <v>09.08.2024</v>
    <v>https://www.novonordisk.com/</v>
    <v>novonordisk.com</v>
    <v>en</v>
    <v>com</v>
    <v>1923</v>
    <v>https://www.youtube.com/user/novonordisk</v>
  </rv>
  <rv s="1">
    <v>Ipsen</v>
    <v>0</v>
    <v>Ipsen</v>
    <v>9</v>
    <v>Quai Georges Gorse</v>
    <v/>
    <v>null</v>
    <v>Boulogne-Billancourt</v>
    <v>Ipsen, Laboratoires Beaufour, Beaufour, Groupe Ipsen</v>
    <v>4116a8d1-93e5-11eb-97db-273ba5953680</v>
    <v>Ipsen Biopharmacauticals Canada Inc., Ipsen Bioscience Inc., Ipsen S.p.</v>
    <v>Ipsen</v>
    <v>Public</v>
    <v>France</v>
    <v>FR</v>
    <v>24.11.2019</v>
    <v>dataprivacy@ipsen.com, corporate.communications@ipsen.com, investigatorsponsoredstudies@ipsen.com</v>
    <v>5700</v>
    <v>Pharmaceutical Research and Development, Clinical Development</v>
    <v>Ipsen is a French biopharmaceutical company headquartered in Paris, France, with a focus on transformative medicines in three therapeutic areas: oncology, rare disease and neuroscience. Ipsen is one of the world’s top 15 biopharmaceutical companies in terms of oncology sales. Ipsen, founded by Henri Beaufour in 1929, has approximately 5000 employees worldwide. Ipsen’s medicines are registered in more than 100 countries with direct commercial presence in over 30 countries. Ipsen has 4 global R&amp;D hubs and 3 pharmaceutical development centers around the world. Ipsen has been a family-owned business for the past 90 years and is publicly traded on the Euronext Paris as part of the SBF 120 index ,. The Beaufour family owns 57% of its shares and 73% of its voting rights, and two of its members, Anne Beaufour and Henri Beaufour, sit on its board of directors.</v>
    <v>https://www.facebook.com/Ipsengroup/</v>
    <v>Specialty Care Medicines, Medical Research Services, Neuroscience Products, Therapeutic Drug Products, Pharmaceutical Manufacturing, Biopharmaceutical Company, Endocrinology Therapies, Healthcare Solutions, Global Pharmaceuticals, Clinical Development Services, Oncology Treatments, Drug Research and Development</v>
    <v>Ipsen is a global mid-size biopharmaceutical company with a focus on developing transformative medicines in oncology, rare disease, and neuroscience. The company's mission is to discover, innovate, and bring to market pharmaceutical products that improve the lives of patients, caregivers, and healthcare professionals. Ipsen has a team of over 5,000 professionals around the world who work together every day to innovate for the benefit of patients and caregivers. The Executive Vice President, Chief Business Officer, Philippe, has over 20 years of experience in global business development and acquisitions within the pharmaceutical industry and is responsible for driving Ipsen's external innovation strategy and strengthening alliances across its key therapeutic areas. Recently, Ipsen acquired Albireo, a rare liver disease specialist, to bring Bylvay (odevixibat) to its portfolio for the treatment of pediatric patients with pruritus in progressive familial intrahepatic cholestasis (Pfic).</v>
    <v>808201, 382701, 519201, 287501, 591201</v>
    <v>Medical Laboratories (Research), Surgical / Dental / Hospital Supplies (Expendable), Wholesale - Surgical / Dental / Hospital / Drafting / Engineering / Scientific Supplies, Chemical Manufacturing (Not Flammable/Carcinogenic/Environmentally Harmful), Retail - Drug Stores</v>
    <v>https://www.instagram.com/ipsengroup/</v>
    <v>null</v>
    <v>2100</v>
    <v>Manufacture of pharmaceuticals, medicinal chemical and botanical products</v>
    <v>48.825993799999999</v>
    <v>https://www.linkedin.com/company/ipsen</v>
    <v>2.2336621999999999</v>
    <v>Pharmaceuticals &amp; Cosmetics</v>
    <v>21.2, 21.1</v>
    <v>Manufacture of pharmaceutical preparations, Manufacture of basic pharmaceutical products</v>
    <v>325412</v>
    <v>Pharmaceutical Preparation Manufacturing</v>
    <v/>
    <v/>
    <v>4611, 4825, 5951</v>
    <v>50</v>
    <v>+41795760723, +35318098200, +390445026529, +33158335000, +41918505050, +37070033305, +21671960469, +3292439600, +31235541600, +33652199892, +19052385327, +16176798500, +351214123550, +420242481821, +302109843324, +33494107679, +3615555930, +18444047736, +21321798085, +33684518621, +34936858100, +19052389293, +40212312720, +3902392241, +12897243415, +33669091296, +15084781883, +15149403611</v>
    <v>92100</v>
    <v>corporate.communications@ipsen.com</v>
    <v>+18444047736</v>
    <v>Ile-de-France</v>
    <v>3078569984</v>
    <v>Ipsen is a global biopharmaceutical company focused on innovation and specialty care to improve the lives of patients around the world.</v>
    <v>HC-BP | Biotechnology &amp; Pharmaceuticals</v>
    <v>HC | Health Care</v>
    <v>HC.1 | Biotechnology &amp; Pharmaceuticals</v>
    <v>cms: wordpress - 6.3.2, ssl/tls certificate authorities: aws certificate manager, web server extensions: openssl - 1.0.2k, caching: wp rocket, cms: adobe experience manager, ui frameworks: bootstrap, miscellaneous: popper, wordpress plugins: wpml - 4.6.5, javascript libraries: slick, paas: amazon web services, javascript libraries: core-js - 3.12.1, databases: mysql, seo: yoast seo - 21.3, translation: wpml - 4.6.5, javascript libraries: jquery - 3.7.0, miscellaneous: open graph, cookie compliance: onetrust, wordpress plugins: yoast seo - 21.3, font scripts: bootstrap icons - 1.9.1, video players: vimeo, javascript libraries: jquery migrate - 3.4.1, analytics: piwik pro core, blogs: wordpress - 6.3.2, javascript libraries: glider.js, web servers: apache http server - 2.4.57, wordpress plugins: wp rocket, programming languages: php, cdn: amazon cloudfront, programming languages: java</v>
    <v>https://twitter.com/ipsengroup</v>
    <v>12.08.2024</v>
    <v>https://www.ipsen.com/</v>
    <v>ipsen.com</v>
    <v>en</v>
    <v>com</v>
    <v>1929</v>
    <v>https://www.youtube.com/IpsenBiopharmaceutical</v>
  </rv>
  <rv s="1">
    <v>Gilead Sciences</v>
    <v>0</v>
    <v>Gilead Sciences</v>
    <v>9</v>
    <v>Lakeside Drive</v>
    <v/>
    <v>null</v>
    <v>Foster City</v>
    <v>Gilead Sciences, Gilead, Gilead Foundation</v>
    <v>31dcf45c-93e5-11eb-8474-3bbe2d07207d</v>
    <v>Gilead Sciences Inc., Gilead Sciences K.K., Gilead Sciences Israel Ltd.</v>
    <v>Gilead Sciences</v>
    <v>Public</v>
    <v>United States</v>
    <v>US</v>
    <v>24.11.2019</v>
    <v>returns@gilead.com, corporate_development@gilead.com, dpo@gilead.com, qualitycomplaints@gilead.com, privacy@gilead.com</v>
    <v>17000</v>
    <v>Gilead Sciences, Hiv Prevention, Environmental Social Governance Esg, Policy &amp; Disclosure, Policy Engagement, Compassionate Use, Ending The HIV Epidemic, Therapeutic Area, Oncology, Vision, Mission And Core Values</v>
    <v>Gilead Sciences, Inc. is an American biopharmaceutical company headquartered in Foster City, California, that focuses on researching and developing antiviral drugs used in the treatment of HIV/AIDS, hepatitis B, hepatitis C, influenza, and COVID-19, including ledipasvir/sofosbuvir and sofosbuvir. Gilead is a member of the NASDAQ Biotechnology Index and the S&amp;P 500. Gilead was founded in 1987 under the name Oligogen by Michael L. Riordan. The original name was a reference to oligomers, small strands of DNA used to target genetic sequences. Gilead held its IPO in 1992, and successfully developed drugs like Tamiflu and Vistide that decade.</v>
    <v>https://www.facebook.com/GileadSciences/</v>
    <v>Medical Education Programs, Liver Disease Therapeutics, Antifungal Prescriptions, Drug Discovery Platforms, Biopharmaceutical Products, Inflammatory Disease Drugs, Cardiovascular Condition Management, Antiviral Drug Development, Clinical Research Services, Oncology Therapeutics, Respiratory Disease Treatments, Hepatitis Therapy Solutions, Cell Therapy Research, HIV Treatment Medications</v>
    <v>Gilead Sciences, Inc. is an American biopharmaceutical company headquartered in Foster City, California. It specializes in the research and development of antiviral drugs for the treatment of Hiv/Aids, hepatitis B, hepatitis C, influenza, and Covid-19. The company was founded in 1987 as Oligogen by Michael L. Riordan and is a member of the Nasdaq Biotechnology Index and the S&amp;P 500. Since its IPO in 1992, Gilead has successfully developed drugs such as Tamiflu and Vistide.</v>
    <v>808201, 382701, 519201, 287501, 591201</v>
    <v>Medical Laboratories (Research), Surgical / Dental / Hospital Supplies (Expendable), Wholesale - Surgical / Dental / Hospital / Drafting / Engineering / Scientific Supplies, Chemical Manufacturing (Not Flammable/Carcinogenic/Environmentally Harmful), Retail - Drug Stores</v>
    <v>https://www.instagram.com/gileadsciences/</v>
    <v>null</v>
    <v>2100</v>
    <v>Manufacture of pharmaceuticals, medicinal chemical and botanical products</v>
    <v>37.568162999999998</v>
    <v>https://www.linkedin.com/company/gilead-sciences</v>
    <v>-122.283238</v>
    <v>Pharmaceuticals &amp; Cosmetics</v>
    <v>21.2, 21.1</v>
    <v>Manufacture of pharmaceutical preparations, Manufacture of basic pharmaceutical products</v>
    <v>325414</v>
    <v>Biological Product (except Diagnostic) Manufacturing</v>
    <v>325412</v>
    <v>Pharmaceutical Preparation Manufacturing</v>
    <v>4828</v>
    <v>32</v>
    <v>+16505743000, +16505225853, +12027745900, +13108249999, +17609457702, +12067285095, +18666334474, +16505789264, +19094512598, +17866555250, +16505226261, +19093944000, +17609457701, +18443234668, +18334453232, +19095921832, +18004453235, +12067285090, +18444545483, +19736058282</v>
    <v>94404</v>
    <v>corporate_development@gilead.com</v>
    <v>+18004453235</v>
    <v>California</v>
    <v>27279998976</v>
    <v>Gilead Sciences, Inc. is a research-based biopharmaceutical company focused on the discovery, development, and commercialization of innovative medicines.</v>
    <v>HC-BP | Biotechnology &amp; Pharmaceuticals</v>
    <v>HC | Health Care</v>
    <v>HC.1 | Biotechnology &amp; Pharmaceuticals</v>
    <v>javascript frameworks: underscore.js, ui frameworks: bootstrap - 4.0.0, javascript libraries: owl carousel, ui frameworks: bootstrap, cms: sitecore, miscellaneous: popper, web frameworks: bootstrap, javascript libraries: jquery - 3.1.0, javascript libraries: slick, ssl/tls certificate authorities: digicert, javascript frameworks: angularjs, cdn: jquery cdn, javascript libraries: lazysizes, web frameworks: microsoft asp.net, cdn: cdnjs, security: hsts, javascript frameworks: gsap - 2.1.2, miscellaneous: popper - 1.12.9, ui frameworks: bootstrap - 5.0.1, javascript libraries: jquery ui - 1.12.1, cms: concrete5 - 5.7.5.13, font scripts: typekit, miscellaneous: open graph, javascript libraries: polyfill - 2, cookie compliance: onetrust, cdn: jsdelivr, font scripts: font awesome, cms: concrete cms - 5.7.5.13, web servers: apache, seo tool: facebook friendly, javascript libraries: scrollmagic, javascript frameworks: gsap, javascript libraries: jquery - 3.6.0, tag managers: google tag manager, javascript libraries: jquery, cdn: google cloud, javascript libraries: underscore.js, javascript libraries: scrollmagic - 2.0.5, cdn: cloudflare, analytics: google analytics - UA, programming languages: php, performance: lazysizes, javascript libraries: polyfill, javascript frameworks: jquery, analytics: google analytics</v>
    <v>https://twitter.com/GileadSciences</v>
    <v>11.08.2024</v>
    <v>https://www.gilead.com/</v>
    <v>gilead.com</v>
    <v>en</v>
    <v>com</v>
    <v>1987</v>
    <v>https://www.youtube.com/channel/UCNSt7PtsfNGbezR9hmvRI1w</v>
  </rv>
  <rv s="1">
    <v>Astellas Pharma</v>
    <v>0</v>
    <v>Astellas Pharma</v>
    <v>9</v>
    <v>Showa-dori Avenue</v>
    <v/>
    <v>null</v>
    <v>Tokyo</v>
    <v>Astellas Pharma, Astellas, Asuterasu Seiyaku Kabushiki-gaisha, Astellas Pharma US</v>
    <v>28400451-93e5-11eb-be3a-7f925cb94351</v>
    <v>ASTELLAS PHARMA HONG KONG COMPANY LIMITED, Astellas Pharma Inc., Astellas Pharma S.A., Astellas Pharma GmbH, Astellas Pharma India Pvt. Ltd.</v>
    <v>Astellas Pharma</v>
    <v>Public</v>
    <v>Japan</v>
    <v>JP</v>
    <v>24.11.2019</v>
    <v>privacy@astellas.com</v>
    <v>17217</v>
    <v>Prostate Cancer, Oncology, Drug Discovery, Immuno Oncology, Exploratory Research, Biotechnology, Health Care, Clinical Development</v>
    <v>Astellas Pharma Inc. (アステラス製薬株式会社) is a Japanese multinational pharmaceutical company, formed on 1 April 2005 from the merger of Yamanouchi Pharmaceutical Co., Ltd. (山之内製薬株式会社) and Fujisawa Pharmaceutical Co., Ltd. (藤沢薬品工業株式会社). On February 5, 2020, the company announced management changes effective from April 1, 2020. Astellas is a member of the Mitsubishi UFJ Financial Group (MUFJ) keiretsu.</v>
    <v>https://facebook.com/pages/category/pharmaceuticals/astellas-160459341335238</v>
    <v>Cardiology Pharmaceuticals, Immunology Drugs, Regenerative Medicine, Pharmaceutical Manufacturing, Transplantation Medicine, Therapeutic Medications, Urology Healthcare Products, Pharmaceutical Research, Medical Information Support, Neuroscience Research, Clinical Development Services, Oncology Treatments, Infectious Disease Solutions, Drug Discovery Technologies, Biopharmaceuticals Production</v>
    <v>Astellas Pharma US, Inc. is an affiliate of Astellas Pharmaceutical Inc., a top 20 global pharmaceutical research company based in Tokyo. The company is dedicated to transforming innovative science into medical solutions that provide value and hope to patients and their families. With a focus on addressing unmet medical needs and conducting business with ethics and integrity, Astellases Pharma US aims to improve the health of people in the Americas and worldwide. They develop content specifically for U.S. audiences.</v>
    <v>808201, 382701, 519201, 287501, 591201</v>
    <v>Medical Laboratories (Research), Surgical / Dental / Hospital Supplies (Expendable), Wholesale - Surgical / Dental / Hospital / Drafting / Engineering / Scientific Supplies, Chemical Manufacturing (Not Flammable/Carcinogenic/Environmentally Harmful), Retail - Drug Stores</v>
    <v>null</v>
    <v>null</v>
    <v>2100</v>
    <v>Manufacture of pharmaceuticals, medicinal chemical and botanical products</v>
    <v>35.687233800000001</v>
    <v>https://www.linkedin.com/company/astellaspharmainc</v>
    <v>139.776274</v>
    <v>Pharmaceuticals &amp; Cosmetics</v>
    <v>21.2, 21.1</v>
    <v>Manufacture of pharmaceutical preparations, Manufacture of basic pharmaceutical products</v>
    <v>325412</v>
    <v>Pharmaceutical Preparation Manufacturing</v>
    <v>325411</v>
    <v>Medicinal and Botanical Manufacturing</v>
    <v>4611, 4825, 5951</v>
    <v>40</v>
    <v>+81332443000, +85223779801, +34914952700, +3225580710, +525528646010, +18008887704</v>
    <v>103-0023</v>
    <v>privacy@astellas.com</v>
    <v>+85223779801</v>
    <v>Tokyo</v>
    <v>11059999744</v>
    <v>アステラス製薬株式会社) is a Japanese multinational pharmaceutical company, formed on 1 April 2005 from the merger of Yamanouchi Pharmaceutical Co., Ltd.</v>
    <v>HC-BP | Biotechnology &amp; Pharmaceuticals</v>
    <v>HC | Health Care</v>
    <v>HC.1 | Biotechnology &amp; Pharmaceuticals</v>
    <v>javascript libraries: swiper, paas: amazon web services, cdn: cdnjs, hosting: drupal multisite, security: hsts, miscellaneous: open graph, cookie compliance: onetrust, javascript libraries: jquery ui, cms: drupal, analytics: linkedin insight tag, javascript libraries: fancybox, caching: varnish, tag managers: google tag manager, javascript libraries: jquery, paas: acquia cloud platform, cdn: cloudflare, programming languages: php, hosting: acquia cloud site factory, analytics: google analytics</v>
    <v>https://twitter.com/astellasus</v>
    <v>11.08.2024</v>
    <v>http://www.astellas.com/</v>
    <v>astellas.com</v>
    <v>en</v>
    <v>com</v>
    <v>2005</v>
    <v>https://www.youtube.com/user/astellaschannel/videos?disable_polymer=1</v>
  </rv>
  <rv s="1">
    <v>Dr. Reddy's Laboratories</v>
    <v>0</v>
    <v>Dr. Reddy's Laboratories</v>
    <v>9</v>
    <v>Road No 3</v>
    <v/>
    <v>null</v>
    <v>Hyderabad</v>
    <v>Dr. Reddy's Laboratories, Dr. Reddy's, DR. REDDY</v>
    <v>f257a9b4-93e4-11eb-9937-4fab995bf8ff</v>
    <v>Dr. Reddy’s Laboratories Ltd.</v>
    <v>Dr. Reddy's Laboratories</v>
    <v>Public</v>
    <v>India</v>
    <v>IN</v>
    <v>24.11.2019</v>
    <v>customerservices@drreddys.com, dataprivacy@drreddys.com</v>
    <v>21650</v>
    <v>Pharma Companies, Pharmaceutical Company, Drug Discovery, Pharmaceutical Manufacturing, Pharmaceutical Ingredients, Pharma &amp; Healthcare, Pharmaceutical Products and Services, Pharmaceuticals And Chemicals, Health Care</v>
    <v>Dr. Reddy's Laboratories is an Indian multinational pharmaceutical company located in Hyderabad, Telangana, India. The company was founded by Dr. Anji Reddy, who previously worked in the mentor institute Indian Drugs and Pharmaceuticals Limited. Dr. Reddy's manufactures and markets a wide range of pharmaceuticals in India and overseas. The company has over 190 medications, 60 active pharmaceutical ingredients (APIs) for drug manufacture, diagnostic kits, critical care, and biotechnology Dr. Reddy's began as a supplier to Indian drug manufacturers, but it soon started exporting to other less-regulated markets that had the advantage of not having to spend time and money on a manufacturing plant that would gain approval from a drug licensing body such as the U.S. Food and Drug Administration (FDA). By the early 1990s, the expanded scale and profitability from these unregulated markets enabled the company to begin focusing on getting approval from drug regulators for their formulations and bulk drug manufacturing plants – in more-developed economies. This allowed their movement into regulated markets such as the US and Europe. In 2014, Dr. Reddy Laboratories was listed among 1200 of India's most trusted brands according to the Brand Trust Report 2014, a study conducted by Trust Research Advisory, a brand analytics company.</v>
    <v>https://www.facebook.com/Dr.ReddysLaboratoriesLtd/</v>
    <v>Active Pharmaceutical Ingredients, Pharmaceutical Manufacturing, Regulatory Filing Support, Pharmaceutical R&amp;D, Pharmaceutical Distribution, Proprietary Products, Generic Drug Production, Therapeutic Segments, Custom Pharmaceutical Services, Biopharmaceutical Services, Global Generics, Over-the-counter Medications, Drug Development Services</v>
    <v>Dr. Reddy's Laboratories is an Indian multinational pharmaceutical company based in Hyderabad. Founded by Kallam Anji Reddy, who previously worked at Indian Drugs and Pharmaceuticals Limited, the company manufactures and markets a wide range of pharmaceuticals in India and overseas. With over 190 medications and 60 active pharmaceutical ingredients, Dr. Red's specializes in drug manufacture, diagnostic kits, critical care, and biotechnology. Originally a supplier to Indian drug manufacturers, the organization began exporting to less-regulated markets in the early 1990s, gaining approval from drug regulators for their formulations and bulk drug manufacturing plants. This allowed them to expand into regulated markets such as the US and Europe. In 2014, Dr.'s Laboratories was recognized as one of India's most trusted brands according to the Brand Trust Report 2014, a study conducted by Trust Research Advisory.</v>
    <v>808201, 382701, 382801, 591201, 519201</v>
    <v>Medical Laboratories (Research), Surgical / Dental / Hospital Supplies (Expendable), Surgical / Dental / Hospital Supplies (Non-Expendable, No Instruments), Retail - Drug Stores, Wholesale - Surgical / Dental / Hospital / Drafting / Engineering / Scientific Supplies</v>
    <v>https://www.instagram.com/drreddysofficial/</v>
    <v>null</v>
    <v>2100</v>
    <v>Manufacture of pharmaceuticals, medicinal chemical and botanical products</v>
    <v>17.426311492919922</v>
    <v>https://www.linkedin.com/company/dr--reddys-laboratories</v>
    <v>78.438796997070313</v>
    <v>Pharmaceuticals &amp; Cosmetics</v>
    <v>21.2, 21.1</v>
    <v>Manufacture of pharmaceutical preparations, Manufacture of basic pharmaceutical products</v>
    <v>325412</v>
    <v>Pharmaceutical Preparation Manufacturing</v>
    <v>325411</v>
    <v>Medicinal and Botanical Manufacturing</v>
    <v>4611, 4825, 5951</v>
    <v>43</v>
    <v>+918458279669, +918942288131, +918913013400, +914044642200, +918942304300, +914044346200, +918942304141, +914044643440, +918942200046, +911795650761, +914049002253, +914049002900, +918071025444, +918689253150, +9118004250014, +918458283700, +918458283200, +914023095272</v>
    <v>500034</v>
    <v>springboard@drreddys.com</v>
    <v>+914049002253</v>
    <v>Telangana</v>
    <v>2109968128</v>
    <v>Dr. Reddy's Laboratories is an Indian multinational pharmaceutical company located in Hyderabad, Telangana, India.</v>
    <v>HC-BP | Biotechnology &amp; Pharmaceuticals</v>
    <v>HC | Health Care</v>
    <v>HC.1 | Biotechnology &amp; Pharmaceuticals</v>
    <v>cdn: google cloud cdn, miscellaneous: webpack, security: recaptcha, page builders: webflow, javascript frameworks: react, miscellaneous: pwa, personalisation: webengage - 6.0, miscellaneous: lottiefiles, security: hsts, miscellaneous: http/3, marketing automation: webengage - 6.0, miscellaneous: module federation, javascript libraries: core-js - 2.6.12, javascript frameworks: gsap, javascript frameworks: styled-components - 5.3.11, development: styled-components - 5.3.11, iaas: google cloud, analytics: google analytics</v>
    <v>https://twitter.com/drreddys</v>
    <v>11.08.2024</v>
    <v>https://drreddys.com/</v>
    <v>drreddys.com</v>
    <v>en</v>
    <v>com</v>
    <v>1984</v>
    <v>https://www.youtube.com/drreddys</v>
  </rv>
  <rv s="1">
    <v>Catalent</v>
    <v>0</v>
    <v>Catalent</v>
    <v>9</v>
    <v>Schoolhouse Road</v>
    <v/>
    <v>null</v>
    <v>Franklin Township</v>
    <v>Catalent, Catalent Pharma Solutions, Catalent Biologics, Catalent Japan</v>
    <v>ac08da6d-93e4-11eb-8ad6-7326edce8d21</v>
    <v>Catalent Inc.</v>
    <v>Catalent</v>
    <v>Public</v>
    <v>United States</v>
    <v>US</v>
    <v>24.11.2019</v>
    <v>info@catalent.com</v>
    <v>14000</v>
    <v>Drug Development, Stability Testing, Preclinical Development, Cell Therapy, Pharmaceutical Ingredients, Cell and Gene Therapy Research, Small Molecules, Medication Delivery, Clinic Supplies, Orphan Drugs, Gene Therapy</v>
    <v>Catalent, Inc. (Catalent Pharma Solutions) is a multinational corporation headquartered in Somerset, New Jersey. It is a global provider of delivery technologies, development, drug manufacturing, biologics, gene therapies and consumer health products. It employs more than 14,000 people, including approximately 2,400 scientists and technicians. In fiscal year 2020, it generated over $3 billion in annual revenue. Catalent was formed in April 2007 when affiliates of the Blackstone Group L.P. acquired the core of the pharmaceutical technologies and services (PTS) segment of Cardinal Health, Inc. Cardinal Health created PTS through a series of acquisitions starting with R.P. Scherer Corporation in 1998.</v>
    <v>https://www.facebook.com/CatalentPharmaSolutions/</v>
    <v>Pharmaceutical Development, Gene Therapy Production, Respiratory Therapeutics Delivery, Cell Line Engineering, Drug Product Licensing, Oral Drug Delivery, Patient-centric Dosing Solutions, Oral Thin Films, Analytical Testing Services, Biopharmaceutical Manufacturing, Biologic Drug Formulation, Clinical Supply Services, Medication Softgel Capsules</v>
    <v>Catalent is a global Contract Development and Manufacturing Organization (Cdmo) that specializes in providing services to pharmaceutical, biotech, and consumer health partners to optimize product development, launch, and full life-cycle supply for patients worldwide. With expertise in development sciences, delivery technologies, and multimodality manufacturing, Catalent is the preferred partner for personalized medicines, blockbuster drugs, and brand extensions. The company offers a wide range of integrated solutions and a broad portfolio of drug delivery technologies across modalities, including oral, tablet, and softgel technologies. Catalent's flexible manufacturing platforms at over 48 global sites supply over 76 billion doses of nearly 9,200 products annually. The organization's mission is to develop, manufacture, and supply products that help people live better lives.</v>
    <v>808201, 519201, 382801, 519001, 287501</v>
    <v>Medical Laboratories (Research), Wholesale - Surgical / Dental / Hospital / Drafting / Engineering / Scientific Supplies, Surgical / Dental / Hospital Supplies (Non-Expendable, No Instruments), Wholesale - Not Otherwise Classified, Chemical Manufacturing (Not Flammable/Carcinogenic/Environmentally Harmful)</v>
    <v>null</v>
    <v>null</v>
    <v>2100</v>
    <v>Manufacture of pharmaceuticals, medicinal chemical and botanical products</v>
    <v>40.528412841594061</v>
    <v>http://www.linkedin.com/company/catalent-pharma-solutions</v>
    <v>-74.55277731591562</v>
    <v>Pharmaceuticals &amp; Cosmetics</v>
    <v>21.2, 21.1</v>
    <v>Manufacture of pharmaceutical preparations, Manufacture of basic pharmaceutical products</v>
    <v>325412</v>
    <v>Pharmaceutical Preparation Manufacturing</v>
    <v/>
    <v/>
    <v>4611, 4825, 5951</v>
    <v>49</v>
    <v>+17325376325, +18588056383, +18775871835, +81748633300</v>
    <v>08873</v>
    <v>info@catalent.com</v>
    <v>+81748633300</v>
    <v>New Jersey</v>
    <v>3998000128</v>
    <v>Catalent was formed in April 2007 when affiliates of the Blackstone Group L. P. acquired the core of the pharmaceutical technologies and services (PTS) segment of Cardinal Health, Inc.</v>
    <v>HC-BP | Biotechnology &amp; Pharmaceuticals</v>
    <v>HC | Health Care</v>
    <v>HC.1 | Biotechnology &amp; Pharmaceuticals</v>
    <v>cms: wordpress - 6.3.2, marketing automation: qualified, ssl/tls certificate authorities: aws certificate manager, caching: wp rocket, load balancers: amazon alb, miscellaneous: rss, wordpress plugins: divi - 4.22.2, ui frameworks: bootstrap, miscellaneous: webpack, javascript libraries: slick, advertising: appnexus, paas: amazon web services, ui frameworks: animate.css, rum: new relic, seo: yoast seo premium - 21.3, font scripts: google font api, analytics: google analytics - GA4, security: hsts, video players: youtube, wordpress themes: divi - 4.22.2, databases: mysql, miscellaneous: module federation, seo: yoast seo - 21.3, javascript libraries: core-js - 3.27.1, miscellaneous: open graph, cookie compliance: onetrust, wordpress plugins: yoast seo - 21.3, javascript libraries: lite-youtube-embed, javascript libraries: jquery - 1.12.4, wordpress plugins: recent posts widget with thumbnails, page builders: divi - 4.22.2, blogs: wordpress - 6.3.2, tag managers: google tag manager, live chat: qualified, wordpress plugins: wp rocket, programming languages: php, cdn: amazon cloudfront</v>
    <v>https://twitter.com/catalentpharma</v>
    <v>09.08.2024</v>
    <v>https://www.catalent.com/</v>
    <v>catalent.com</v>
    <v>en</v>
    <v>com</v>
    <v>2007</v>
    <v>https://www.youtube.com/user/catalent</v>
  </rv>
  <rv s="1">
    <v>Biocon</v>
    <v>0</v>
    <v>Biocon</v>
    <v>9</v>
    <v>Hosur Road</v>
    <v/>
    <v>null</v>
    <v>Bangalore South</v>
    <v>Biocon, Biocon Group</v>
    <v>b00e3626-93e4-11eb-a33a-a3dfba582839</v>
    <v>Biocon Limited, Biocon Pharma Malta Ltd., Biocon Pharma UK Limited</v>
    <v>Biocon</v>
    <v>Public</v>
    <v>India</v>
    <v>IN</v>
    <v>24.11.2019</v>
    <v>investor.relations@biocon.com, contact.us@biocon.com, contactus.api@biocon.com, job.offers@biocon.com, contactus.formulations@biocon.com, corporate.communications@biocon.com, info@biocon.com</v>
    <v>120</v>
    <v>Advanced Therapy, Oncology, Monoclonal Antibody, Global Healthcare, Research and Development, Pharmaceutical Ingredients, Autoimmune Disease, Therapeutic Area, Small Molecules, Metastatic Breast Cancer, Clinical Development, Head And Neck Cancer</v>
    <v>Biocon Limited is an Indian biopharmaceutical company that is based in Bangalore, India. It was founded by Kiran Mazumdar-Shaw in 1978. The company manufactures generic active pharmaceutical ingredients (APIs) that are sold in approximately 120 countries, including the United States and Europe. It also manufactures novel biologics as well as biosimilar insulins and antibodies, which are sold in India as branded formulations. Biocon's biosimilar products are also sold in both bulk and formulation forms in several emerging markets. Syngene International Limited (Syngene) is a publicly listed subsidiary of Biocon, operating in the contract research services space. Biocon's formulations for the Indian market include metabolics, oncology, immunotherapy and nephrology products. Some of Biocon's key brands in India include INSUGEN (rh-insulin), BASALOG (Glargine), BIOMAb EGFR (Nimotuzumab), BLISTO (Glimepiride + Metformin), CANMAb (Trastuzumab), Evertor (Everolimus), TACROGRAF (Tacrolimus), ALZUMAb(Itolizumab) and KRABEVA (Bevacizumab).</v>
    <v>https://www.facebook.com/bioconlimited/</v>
    <v>Biologics Research &amp; Development, Therapeutic Proteins, Biopharmaceutical Manufacturer, Generic Active Pharmaceuticals, Regulated Markets Formulations, Biosimilar Insulins, Clinical Research Services, Small Molecules API, Custom Pharmaceutical Services, Novel Biologics, Global Generics, Pharmaceutical Contract Manufacturing</v>
    <v>Biocon Biologics Limited is a global biopharmaceutical company that focuses on finding new and affordable ways to treat diabetes, cancer, and autoimmune diseases. They are committed to providing affordable access to a specialty portfolio of medicines and are investing in developing novel therapies for diabetes, oncology, and immunology. Their R&amp;D focuses on prevention, alleviation, and treatment, and their medicines improve the lives of millions of patients in over 120 countries. Biocon's four global businesses include generics, biosimilars, research services, and novel biologics. They have leveraged India's scientific talent and cost-competitive manufacturing to deliver scale, speed, and quality, and are working towards achieving health equity.</v>
    <v>504701, 287501, 807402, 591201, 284001</v>
    <v>Wholesale - Chemicals (Not Otherwise Classified), Chemical Manufacturing (Not Flammable/Carcinogenic/Environmentally Harmful), Group Homes (For Physical / Developmental Disabilities), Retail - Drug Stores, Soap / Detergent Manufacturing</v>
    <v>null</v>
    <v>null</v>
    <v>2100</v>
    <v>Manufacture of pharmaceuticals, medicinal chemical and botanical products</v>
    <v>0</v>
    <v>https://www.linkedin.com/company/biocon</v>
    <v>0</v>
    <v>Pharmaceuticals &amp; Cosmetics</v>
    <v>21.2, 21.1</v>
    <v>Manufacture of pharmaceutical preparations, Manufacture of basic pharmaceutical products</v>
    <v>325412</v>
    <v>Pharmaceutical Preparation Manufacturing</v>
    <v>325414</v>
    <v>Biological Product (except Diagnostic) Manufacturing</v>
    <v>4611, 4825, 5951</v>
    <v>14</v>
    <v>+918028082083, +918067751635, +918028082038, +918067751451, +918067751315, +918028082808, +918067756775, +918067751637, +919972807818, +918067751598, +918067751644, +918067751236, +918028082040, +918028523423, +9118004256286, +918040144014</v>
    <v>560100</v>
    <v>info@biocon.com</v>
    <v>+918028523423</v>
    <v>Karnataka</v>
    <v>1014706176</v>
    <v>Biocon's biosimilar products are also sold in both bulk and formulation forms in several emerging markets.</v>
    <v>HC-BP | Biotechnology &amp; Pharmaceuticals</v>
    <v>HC | Health Care</v>
    <v>HC.1 | Biotechnology &amp; Pharmaceuticals</v>
    <v>wordpress plugins: wpbakery, widgets: twitter, miscellaneous: rss, ui frameworks: bootstrap, seo: yoast seo, javascript libraries: lazysizes, wordpress plugins: addtoany share buttons, ui frameworks: animate.css, photo galleries: slider revolution, javascript libraries: hammer.js, font scripts: google font api, analytics: monsterinsights, security: hsts, wordpress plugins: wpmu dev smush, databases: mysql, page builders: wpbakery, widgets: addtoany, authentication: facebook login, wordpress plugins: draftpress hfcm, miscellaneous: open graph, font scripts: font awesome, javascript libraries: lightbox, web servers: apache http server, javascript frameworks: gsap, cms: wordpress, blogs: wordpress, javascript libraries: jquery, widgets: slider revolution, operating systems: ubuntu, font scripts: twitter emoji (twemoji), wordpress plugins: monsterinsights, wordpress plugins: yoast seo, advertising: twitter ads, programming languages: php, javascript libraries: jquery migrate, performance: lazysizes, analytics: google analytics</v>
    <v>https://twitter.com/bioconlimited</v>
    <v>30.07.2024</v>
    <v>https://www.biocon.com/</v>
    <v>biocon.com</v>
    <v>en</v>
    <v>com</v>
    <v>1978</v>
    <v>https://www.youtube.com/bioconlimited</v>
  </rv>
  <rv s="1">
    <v>Evotec</v>
    <v>0</v>
    <v>Evotec</v>
    <v>9</v>
    <v>Essener Bogen</v>
    <v/>
    <v>null</v>
    <v>Hamburg</v>
    <v>Evotec, Evotec Biologics, Evotec Neurosciences, Evotec Website English</v>
    <v>8420a2d4-93e4-11eb-b997-8dd98d09cf25</v>
    <v>Evotec Neurosciences GmbH, Evotec US Inc., Evotec-RSIL Ltd.</v>
    <v>Evotec</v>
    <v>Public</v>
    <v>Germany</v>
    <v>DE</v>
    <v>24.11.2019</v>
    <v>hinnerk.rohwedder@evotec.com, info@evotec.com, investorrelations@evotec.com</v>
    <v>4200</v>
    <v>Therapeutic Area, Pharmaceutical Manufacturing, Life Sciences, Antibody Discovery, Drug Discovery and Development Services, Clinical Development, Drug Discovery</v>
    <v>Evotec SE is a publicly listed drug discovery and development company headquartered in Hamburg, Germany. The company operates globally, largely through external alliances with pharmaceutical and biotechnology companies, academic institutions, patient advocacy groups, and venture capitalists. As of 31 December 2021 Evotec had a market capitalization of €7.5 billion and a pipeline of more than 130 partnered programs in discovery, pre-clinical development and clinical development. The company's 4,200+ employees work across a number of therapeutic areas including CNS/neurology (e.g. Alzheimer's disease, Huntington's disease), metabolic diseases (e.g. Diabetes), Cancer, and inflammatory and infectious diseases. It has long-term discovery alliances with Bristol Myers Squibb, Bayer, Sanofi, Boehringer Ingelheim, the CHDI Foundation, Lilly, Takeda, Sernova, and more.</v>
    <v>null</v>
    <v>Protein Production Services, Contract Research Organization, Cellular Disease Models, Small Molecule Research, Biopharmaceutical Development, Biologics Development, Medicinal Chemistry, Pharmaceutical Co-development, Drug Discovery Services, Therapeutic Compound Identification, Antibody Discovery Services, Preclinical Drug Testing, In Vitro Biology, Pharmacology &amp; Toxicology, High-throughput Screening</v>
    <v>Evotec SE is a publicly listed drug discovery and development company based in Hamburg, Germany. It operates globally through external alliances with pharmaceutical and biotechnology companies, academic institutions, patient advocacy groups, and venture capitalists. With a market capitalization of €7.5 billion as of December 31, 2021, Evotec has a pipeline of over 130 partnered programs in discovery, pre-clinical development, and clinical development. The company employs over 4,200 individuals across various therapeutic areas, including CNS/neurology, metabolic diseases, cancer, and inflammatory and infectious diseases. Evotc has established long-term discovery alliances with major pharmaceutical companies such as Bristol Myers Squibb, Bayer, Sanofi, Boehringer Ingelheim, Lilly, Takeda, and Sernova.</v>
    <v>891601, 641411, 504701, 287501, 807402</v>
    <v>Engineers, Information Technology Consultants, Wholesale - Chemicals (Not Otherwise Classified), Chemical Manufacturing (Not Flammable/Carcinogenic/Environmentally Harmful), Group Homes (For Physical / Developmental Disabilities)</v>
    <v>null</v>
    <v>null</v>
    <v>2100</v>
    <v>Manufacture of pharmaceuticals, medicinal chemical and botanical products</v>
    <v>53.676947249999998</v>
    <v>https://www.linkedin.com/company/evotec</v>
    <v>9.9964952</v>
    <v>Pharmaceuticals &amp; Cosmetics</v>
    <v>21.2, 21.1</v>
    <v>Manufacture of pharmaceutical preparations, Manufacture of basic pharmaceutical products</v>
    <v>325412</v>
    <v>Pharmaceutical Preparation Manufacturing</v>
    <v/>
    <v/>
    <v>4611, 4825, 5951</v>
    <v>18</v>
    <v>+4942169663280, +441235863139, +4915140704843, +4940560810, +494056081333, +33437668400, +16099680618, +33534632200, +4322123200, +441625505100, +4952016613118, +390458218111, +441618203620, +494056081222, +441235861561, +12066515094, +16502281400, +441625505199, +498945244650, +16502280137, +4915123900440, +3905351876172, +491759650267, +33534632286, +491607164389, +441235433600, +4915158358172, +4940228999338, +4915151871069, +49520166130, +17323290739, +17323292355</v>
    <v>22419</v>
    <v>info@evotec.eu</v>
    <v>+12066515094</v>
    <v>Hamburg</v>
    <v>662911616</v>
    <v>Evotec is a global biotechnology company committed to advancing drug discovery &amp; development together with our partners for medicines that matter.</v>
    <v>HC-MS | Medical Equipment &amp; Supplies</v>
    <v>HC | Health Care</v>
    <v>HC.4 | Medical Technology</v>
    <v>javascript libraries: lodash, wordpress plugins: wpbakery, javascript libraries: owl carousel, miscellaneous: rss, performance: priority hints, javascript libraries: core-js - 3.19.1, reverse proxies: nginx, databases: mysql, page builders: wpbakery, javascript libraries: jquery - 3.7.0, miscellaneous: open graph, seo: yoast seo - 21.2, javascript libraries: lightbox, javascript libraries: jquery migrate - 3.4.1, cms: wordpress, blogs: wordpress, wordpress plugins: yoast seo - 21.2, cookie compliance: cookiebot - 1, web servers: nginx, programming languages: php, javascript libraries: moment.js</v>
    <v>https://twitter.com/Evotec</v>
    <v>11.08.2024</v>
    <v>https://www.evotec.com/</v>
    <v>evotec.com</v>
    <v>en</v>
    <v>com</v>
    <v>1993</v>
    <v>null</v>
  </rv>
  <rv s="1">
    <v>IFF</v>
    <v>0</v>
    <v>IFF</v>
    <v>9</v>
    <v>West 57th Street</v>
    <v/>
    <v>null</v>
    <v>York</v>
    <v>IFF, IFF Bioscience, International Flavors &amp; Fragrances, International Flavors &amp; Fragrances IFF</v>
    <v>9014c949-93e4-11eb-9937-4fab995bf8ff</v>
    <v>IFF GB Ltd.</v>
    <v>IFF</v>
    <v>Public</v>
    <v>United States</v>
    <v>US</v>
    <v>24.11.2019</v>
    <v>dpo.eame@iff.com, media.request@iff.com, copyright@iff.com, datenschutz@iff.com, ukgdprrep@iff.com, officeukraine@iff.com, social@iff.com, dpo@iff.com, law.department@iff.com</v>
    <v>13600</v>
    <v>Health And Nutrition, Food and Beverage</v>
    <v>International Flavors &amp; Fragrances is an American corporation that produces flavors, fragrances, and cosmetic actives, which it markets globally. It is headquartered in New York City and has creative, sales, and manufacturing facilities in 44 different countries. The company is a member of the S&amp;P 500 Index.</v>
    <v>https://www.facebook.com/InternationalFlavorsandFragrances/</v>
    <v>Fine Fragrance Creations, Scent Design Services, Taste Modulation, Sustainable Ingredients, Oral Care Flavors, Industrial Aromas, Home Care Scents, Essential Oils, Sensory Science, Cosmetic Actives, Food Aroma Chemicals, Flavor Compounds</v>
    <v>IFF Bioscience is a global leader in the food, beverage, scent, home and personal care, and health industries. They specialize in creating unique scents, tastes, experiences, and ingredients for millions of products using their expertise in bioscience, chemistry, flavors, and fragrances. They offer differentiated ingredient solutions for customers of all sizes, from large multinationals to start-ups and private-label brands. IFF Biosciences partners with customers to deliver high-performance products and solutions for a better future, from bread to biofuels. Their feed enzyme and gut health solutions have helped livestock producers resolve nutritional and health challenges at the heart of antibiotic-free and sustainable production for over 40 years. They also co-create sensorial experiences that delight and go beyond the expectations of consumers everywhere.</v>
    <v>283201, 175202, 504701, 503201, 522401</v>
    <v>Cosmetics / Perfumes / Hair / Skin Preparations Manufacturing, Handyman / "Handywoman" / Miscellaneous Home Repair, Wholesale - Chemicals (Not Otherwise Classified), Wholesale - Cosmetics, Wholesale - Beauty Supply / Barber Supply</v>
    <v>https://www.instagram.com/iffinc/</v>
    <v>null</v>
    <v>1030, 1079</v>
    <v>Processing and preserving of fruit and vegetables, Manufacture of other food products n.e.c.</v>
    <v>40.7696465</v>
    <v>https://www.linkedin.com/company/iff</v>
    <v>-73.989411899999993</v>
    <v>Pharmaceuticals &amp; Cosmetics</v>
    <v>10.39, 10.32, 10.31, 10.86, 10.89, 10.84, 10.83</v>
    <v>Other processing and preserving of fruit and vegetables, Manufacture of fruit and vegetable juice, Processing and preserving of potatoes, Manufacture of homogenised food preparations and dietetic food, Manufacture of other food products n.e.c., Manufacture of condiments and seasonings, Processing of tea and coffee</v>
    <v>311930</v>
    <v>Flavoring Syrup and Concentrate Manufacturing</v>
    <v>325620</v>
    <v>Toilet Preparation Manufacturing</v>
    <v>2021</v>
    <v>84</v>
    <v>+31356883911, +12127655500, +380443545000, +18335984401, +441440715000</v>
    <v>10019</v>
    <v>social@iff.com</v>
    <v>+18335984401</v>
    <v>New York</v>
    <v>5139999744</v>
    <v>Our range of feed enzyme and gut health solutions has helped livestock producers resolve the nutritional and health puzzles at the heart of antibiotic-free and sustainable production. Targeting all stages of production and species, our broad range of cost-effective feed additive solutions is proven to optimize nutrition, liveability, and profitability.</v>
    <v>HC-BP | Biotechnology &amp; Pharmaceuticals</v>
    <v>HC | Health Care</v>
    <v>HC.1 | Biotechnology &amp; Pharmaceuticals</v>
    <v>load balancers: amazon alb, ui frameworks: bootstrap, advertising: linkedin ads, javascript frameworks: handlebars, javascript libraries: slick, ssl/tls certificate authorities: digicert, paas: amazon web services, cdn: cdnjs, hosting: drupal multisite, security: hsts, javascript libraries: jquery - 3.5.1, javascript libraries: jquery ui - 1.12.1, javascript frameworks: handlebars - 1.0.0, javascript libraries: select2, miscellaneous: open graph, javascript libraries: core-js - 3.7.0, cdn: jsdelivr, cms: drupal, analytics: linkedin insight tag, caching: varnish, tag managers: google tag manager, analytics: facebook pixel, cookie compliance: trustarc, cdn: cloudflare, programming languages: php, analytics: google analytics</v>
    <v>https://twitter.com/iff</v>
    <v>12.08.2024</v>
    <v>https://www.iff.com/</v>
    <v>iff.com</v>
    <v>en</v>
    <v>com</v>
    <v>1893</v>
    <v>https://www.youtube.com/@IFFPharmaSolutions-sz8dl</v>
  </rv>
  <rv s="1">
    <v>Kalbe Farma</v>
    <v>0</v>
    <v>Kalbe Farma</v>
    <v>9</v>
    <v>Jalan Metro Pondok Indah</v>
    <v/>
    <v>null</v>
    <v>Special Capital Region Of Jakarta</v>
    <v>Kalbe Farma, PT Kalbe Farma Tbk, Kalbe Farma Tbk, Kalbe Corporate</v>
    <v>4ab594a2-93e5-11eb-91fb-73d498260b10</v>
    <v/>
    <v>Kalbe Farma</v>
    <v>Public</v>
    <v>Indonesia</v>
    <v>ID</v>
    <v>24.11.2019</v>
    <v/>
    <v>16235</v>
    <v>Prescription Medication, Pharmaceutical &amp; Medical, Otc Drugs, Pharmaceutical Company, Improve Health, Health And Nutrition, Healthcare Services, Energy Drink</v>
    <v>PT Kalbe Farma Tbk, or simply known as Kalbe, is an Indonesian pharmaceutical, healthcare and nutrition company established in 1966. The company has expanded by strategic acquisitions of pharmaceutical companies, becoming an integrated consumer health and nutrition enterprise. The Kalbe Group has brands in the prescription drugs, OTC drugs, energy drink and nutrition products, distribution arm that reaches over 1 million outlets. Notably, the company produces misoprostol (sold under the brand name of Invitec), a drug which is used to treat stomach ulcers but is also widely used in Indonesia as an illegal abortifacient (abortion-inducing substance). Company brands in healthcare and pharmaceutical segments include Promag, Mixagrip, Woods, Komix, Prenagen and Extra Joss.</v>
    <v>https://facebook.com/kalbefarma.tbk</v>
    <v>Prescription Drugs, Nutrition Products, Research and Development, Pharmaceutical Manufacturing, Healthcare Services, Medical Devices, Distribution Services, Diagnostics Products, Consumer Health Products, Over-the-counter Medicines</v>
    <v>Kalbe Farma Tbk is a global healthcare company that provides a range of products and services in various industries, including prescription/ethics, consumer health, nutritionals, distribution &amp; logistics, health services, medical devices, biopharma, animal health, international business, and e-health. The company's subsidiary, PT Kalventis Sinergi Farma (Kalventis), recently launched a dyslipidemia fixed-dose combinations drug that contains active rosuvastatin and ezetimibe, in line with their commitment to expanding healthcare access for people and providing good quality drugs. Kalbe Farm TbK has also been recognized for its sustainability pillar program in science and technology, receiving the Junior Scientist Award (Kjsa) for supporting children's enthusiasm to innovate towards building a more sustainable future.</v>
    <v>891001, 519001, 808201, 591201, 504701</v>
    <v>Scientific Services / Laboratories - Non-Medical (e.g. Food Testing), Wholesale - Not Otherwise Classified, Medical Laboratories (Research), Retail - Drug Stores, Wholesale - Chemicals (Not Otherwise Classified)</v>
    <v>https://www.instagram.com/ptkalbefarmatbk/</v>
    <v>null</v>
    <v>2100</v>
    <v>Manufacture of pharmaceuticals, medicinal chemical and botanical products</v>
    <v>-6.2739920616149902</v>
    <v>https://id.linkedin.com/company/pt-kalbe-farma</v>
    <v>106.78256225585938</v>
    <v>Pharmaceuticals &amp; Cosmetics</v>
    <v>21.2, 21.1</v>
    <v>Manufacture of pharmaceutical preparations, Manufacture of basic pharmaceutical products</v>
    <v>325412</v>
    <v>Pharmaceutical Preparation Manufacturing</v>
    <v>325411</v>
    <v>Medicinal and Botanical Manufacturing</v>
    <v>4611, 4825, 5951</v>
    <v>22</v>
    <v>+622145850726</v>
    <v>12310</v>
    <v>null</v>
    <v>+622145850726</v>
    <v>Special Capital Region Of Jakarta</v>
    <v>1690059904</v>
    <v>PT Kalbe Farma Tbk, or simply known as Kalbe, is an Indonesian pharmaceutical, healthcare and nutrition company established in 1966.</v>
    <v>HC-BP | Biotechnology &amp; Pharmaceuticals</v>
    <v>HC | Health Care</v>
    <v>HC.1 | Biotechnology &amp; Pharmaceuticals</v>
    <v>rum: web-vitals, analytics: google analytics - GA4, security: hsts, ssl/tls certificate authorities: sectigo, javascript libraries: web-vitals</v>
    <v>https://twitter.com/kalbegroup</v>
    <v>18.03.2024</v>
    <v>https://www.kalbe.co.id/</v>
    <v>kalbe.co.id</v>
    <v>en</v>
    <v>co.id</v>
    <v>1966</v>
    <v>null</v>
  </rv>
  <rv s="1">
    <v>Incyte</v>
    <v>0</v>
    <v>Incyte</v>
    <v>9</v>
    <v>Augustine Cut Off</v>
    <v/>
    <v>null</v>
    <v>Wilmington</v>
    <v>Incyte</v>
    <v>f8646e10-93e4-11eb-b4a6-27899be4e45d</v>
    <v>Incyte Corporation, Incyte Biosciences Canada Corporation, Incyte Biosciences International Sàrl</v>
    <v>Incyte</v>
    <v>Public</v>
    <v>United States</v>
    <v>US</v>
    <v>24.11.2019</v>
    <v>media@incyte.com, bd@incyte.com, medinfo@incyte.com, medinfocanada@incyte.com, jpmedinfo@incyte.com, ir@incyte.com, med_affairs_grants@incyte.com, privacy@incyte.com</v>
    <v>2094</v>
    <v>Oncology, Pharmaceutical Company, Drug Discovery, Drug Development, Medicinal Chemistry, Small Molecules, Clinical Development, Product Pipeline</v>
    <v>Incyte is an American multinational pharmaceutical company with headquarters in Wilmington, Delaware, and Morges, Switzerland. The company was created in 2002 through the merger of Incyte Pharmaceuticals, founded in Palo Alto, California in 1991 and Incyte Genomics, Inc. of Delaware. The company currently operates manufacturing and R&amp;D locations in North America, Europe, and Asia. Incyte Corporation currently develops and manufacturers prescription biopharmaceutical medications in multiple therapeutic areas including oncology, inflammation, and autoimmunity.</v>
    <v>https://www.facebook.com/incyte/</v>
    <v>Inflammation Treatment, JAK Inhibitor Products, Autoimmune Diseases Drugs, Chronic Myeloid Leukemia Treatment, Therapeutic Proteins, Molecular Cancer Therapies, Pharmaceutical Manufacturing, Biopharmaceutical Research, Targeted Therapies, Immuno-oncology Solutions, Drug Discovery Services, Hematology Treatments, Oncology Therapeutics, Clinical Drug Development</v>
    <v>Incyte is a global biopharmaceutical company that specializes in drug discovery and development in the fields of Oncology and Inflammation &amp; Autoimmunity. Their team of scientists uses patient-relevant data and disease models to uncover novel insights and targets that are clinically meaningful. They have a discovery approach that integrates pathway and target selection with compound development to build a strategic portfolio of related or interoperable compounds. Incyte has a strong legacy of discovering first-in-class medicines for patients who previously had limited treatment options. They focus on areas where they can have a significant impact, regardless of the disease or size of patient population. The company has approved products and ongoing clinical trials in dozens of disease areas and has an exceptional team of biologists and chemists who work side-by-side in their labs to tackle new areas of drug discovery.</v>
    <v>808201, 287501, 519201, 591201, 504701</v>
    <v>Medical Laboratories (Research), Chemical Manufacturing (Not Flammable/Carcinogenic/Environmentally Harmful), Wholesale - Surgical / Dental / Hospital / Drafting / Engineering / Scientific Supplies, Retail - Drug Stores, Wholesale - Chemicals (Not Otherwise Classified)</v>
    <v>https://www.instagram.com/incyte/</v>
    <v>null</v>
    <v>2100</v>
    <v>Manufacture of pharmaceuticals, medicinal chemical and botanical products</v>
    <v>39.7679616</v>
    <v>https://www.linkedin.com/company/incyte</v>
    <v>-75.548267199999998</v>
    <v>Pharmaceuticals &amp; Cosmetics</v>
    <v>21.2, 21.1</v>
    <v>Manufacture of pharmaceutical preparations, Manufacture of basic pharmaceutical products</v>
    <v>325412</v>
    <v>Pharmaceutical Preparation Manufacturing</v>
    <v/>
    <v/>
    <v>4611, 4825, 5951</v>
    <v>15</v>
    <v>+13024986700, +4989203010890, +18554633463, +4313580803, +46851161515, +81366257500, +448000669105, +448007833711, +4989203010850, +80000027423, +390266668200, +41215815000, +33171109300, +18333092759, +18554462983, +34919164100, +31202619300</v>
    <v>19803</v>
    <v>jpmedinfo@incyte.com</v>
    <v>+18333092759</v>
    <v>Delaware</v>
    <v>2990000128</v>
    <v>Incyte is an American multinational pharmaceutical company with headquarters in Wilmington, Delaware, and Morges, Switzerland.</v>
    <v>HC-BP | Biotechnology &amp; Pharmaceuticals</v>
    <v>HC | Health Care</v>
    <v>HC.1 | Biotechnology &amp; Pharmaceuticals</v>
    <v>javascript libraries: jquery ui - 1.13.2, javascript libraries: jquery - 3.6.3, ui frameworks: bootstrap - 3.4.1, miscellaneous: open graph, cookie compliance: onetrust, cdn: jsdelivr, font scripts: font awesome, javascript libraries: lodash - 1.13.6, cms: drupal - 9, programming languages: php</v>
    <v>https://twitter.com/Incyte</v>
    <v>14.07.2024</v>
    <v>https://incyte.com/</v>
    <v>incyte.com</v>
    <v>en</v>
    <v>com</v>
    <v>2002</v>
    <v>https://www.youtube.com/channel/UCQu_9fYXOTWn4q3h-c0sKCg</v>
  </rv>
  <rv s="1">
    <v>MorphoSys</v>
    <v>0</v>
    <v>MorphoSys</v>
    <v>9</v>
    <v>Semmelweisstraße</v>
    <v/>
    <v>null</v>
    <v>Planegg</v>
    <v>MorphoSys</v>
    <v>008d5bb9-93e5-11eb-b5f6-816dd10ac7b0</v>
    <v>MorphoSys US Inc.</v>
    <v>MorphoSys</v>
    <v>Public</v>
    <v>Germany</v>
    <v>DE</v>
    <v>24.11.2019</v>
    <v>datenschutz@morphosys.com, info@morphosys.com, medinfo@morphosys.com, safetyreportingforall@morphosys.com</v>
    <v>615</v>
    <v>Research and Development, Pharmaceuticals And Chemicals, Hematology And Oncology, Research, Drug Development, Pharmaceutical Manufacturing, Regulatory Affairs, Blood Cancer, Medical Affairs, Biotechnology Research and Development</v>
    <v>MorphoSys AG is a biopharmaceutical company founded in 1992. The company is headquartered near Munich, Germany and has a wholly owned subsidiary, MorphoSys US Inc., in Boston MA in the US. The company has various antibody, protein and peptide technologies that it uses to discover and develop both proprietary and partnered drug candidates. The company has more than 100 drugs in its wider pipeline that are being investigated for a variety of diseases. While many of these are being developed in partnership with pharma and biotech companies, MorphoSys also has a proprietary pipeline with a focus on cancer and autoimmune diseases. MorphoSys AG is listed on the Frankfurt Stock Exchange and on the US Nasdaq stock exchange.</v>
    <v>https://facebook.com/morphosys</v>
    <v>Contract Research Organization, Biopharmaceutical Development, Clinical Diagnostics Services, Therapeutic Proteins, Cancer Immunotherapy, Drug Discovery Services, Antibody Therapeutics, Custom Antibody Services, Clinical Trial Management, Protein Engineering</v>
    <v>MorphoSys AG is a biopharmaceutical company that was founded in 1992 and is headquartered near Munich, Germany. It has a subsidiary, MorphoSys US Inc., located in Boston MA in the US. The company utilizes various antibody, protein, and peptide technologies to discover and develop drug candidates, both proprietary and partnered. With over 100 drugs in its pipeline, Morphosys is actively investigating various diseases and has partnerships with pharma and biotech companies. Additionally, the company has a proprietary pipeline focused on cancer and autoimmune diseases. MorphoSYS AG is listed on the Frankfurt Stock Exchange and the US Nasdaq stock exchange.</v>
    <v>808001, 641411, 641401, 806201, 504701</v>
    <v>Medical / Health Services - Not Otherwise Classified, Information Technology Consultants, Management Consultants, Clinics - Not Otherwise Classified (No Doctors or Dentists Offices), Wholesale - Chemicals (Not Otherwise Classified)</v>
    <v>null</v>
    <v>null</v>
    <v>2100</v>
    <v>Manufacture of pharmaceuticals, medicinal chemical and botanical products</v>
    <v>48.110358550000001</v>
    <v>https://www.linkedin.com/company/morphosys</v>
    <v>11.433422260321969</v>
    <v>Pharmaceuticals &amp; Cosmetics</v>
    <v>21.2, 21.1</v>
    <v>Manufacture of pharmaceutical preparations, Manufacture of basic pharmaceutical products</v>
    <v>325412</v>
    <v>Pharmaceutical Preparation Manufacturing</v>
    <v>325414</v>
    <v>Biological Product (except Diagnostic) Manufacturing</v>
    <v>4611, 4825, 5951</v>
    <v>2</v>
    <v>+18446671992, +4989899270, +498989927222</v>
    <v>82152</v>
    <v>info@morphosys.com</v>
    <v>+4989899270</v>
    <v>Bavaria</v>
    <v>351514784</v>
    <v>MorphoSys began as a research and development technology provider 30 years ago, which positioned us as a valuable partner to pharmaceutical manufacturers worldwide.</v>
    <v>HC-BP | Biotechnology &amp; Pharmaceuticals</v>
    <v>HC | Health Care</v>
    <v>HC.1 | Biotechnology &amp; Pharmaceuticals</v>
    <v>ui frameworks: bootstrap, video players: videojs, hosting: drupal multisite, javascript libraries: hammer.js, widgets: addtoany, cookie compliance: onetrust, javascript libraries: jquery ui, cms: drupal, tag managers: google tag manager, javascript libraries: jquery, programming languages: php</v>
    <v>https://twitter.com/morphosys</v>
    <v>14.07.2024</v>
    <v>https://www.morphosys.com/</v>
    <v>morphosys.com</v>
    <v>en</v>
    <v>com</v>
    <v>1992</v>
    <v>null</v>
  </rv>
  <rv s="1">
    <v>Viatris</v>
    <v>0</v>
    <v>Viatris</v>
    <v>9</v>
    <v/>
    <v/>
    <v>null</v>
    <v>Canonsburg</v>
    <v>Viatris, Viatris firma, Viatris Pharmaceuticals, Viatris Newsroom</v>
    <v>a74cd8fa-93e4-11eb-8e19-198fb02d6f96</v>
    <v>Viatris Inc.</v>
    <v>Viatris</v>
    <v>Public</v>
    <v>United States</v>
    <v>US</v>
    <v>28.04.2020</v>
    <v>customer.service@viatris.com, csr@viatris.com, communications@viatris.com, investorrelations@viatris.com, hrservicecenter@viatris.com, dataprivacy@viatris.com, partnerofchoice@viatris.com</v>
    <v>37000</v>
    <v>Pharma Companies, Pharmaceutical Company, Global Healthcare, Therapeutic Area, Pharmaceuticals and Healthcare Products, Healthcare Products, Medicine Distribution, Healthcare Companies, Health Care, Patient Health, Affordable Health Care</v>
    <v>Viatris Inc. is an American global pharmaceutical and healthcare corporation headquartered in Canonsburg, Pennsylvania. The corporation was formed through the merger of Mylan and Upjohn, a legacy division of Pfizer, on November 16, 2020. The name of the corporation comes from the Latin words via, meaning path, and tris, which means three, referring to the path to three main objectives the corporation set.</v>
    <v>https://facebook.com/viatrisinc</v>
    <v>Active Pharmaceutical Ingredients, Cardiovascular Medications, Biosimilars and Generics, Branded Medicines, Oncology Therapy Solutions, Women's Healthcare Products, Infectious Disease Treatments, Over-the-counter Drugs, Pharmaceutical Distribution, Endocrinology Therapies, Generic Pharmaceuticals, Respiratory Health Products, Gastrointestinal Medications, Dermatology Products, Central Nervous System Drugs</v>
    <v>Viatris is a global healthcare company that produces high-quality medicines across a range of therapeutic areas, including noncommunicable and infectious diseases. The company is committed to improving access to high-access medicines and ensuring a reliable supply to patients worldwide. Viatris was formed in November 2020 through the combination of Mylan and Upjohn, with a mission of empowering people worldwide to live healthier at every stage of life. The name "Viatrus" is derived from Latin and embodies the company's vision of providing a path to three critical goals: expanding access to medicines, leading by innovating to meet patient needs, and being a trusted partner for the healthcare community worldwide.</v>
    <v>591201, 801101, 802101, 299001, 801801</v>
    <v>Retail - Drug Stores, Physicians and Surgeons (No Specialist Surgeons), Chiropractors, Wax Products Manufacturing (incl Polishes / Candles), Physiotherapists / Occupational Therapists</v>
    <v>https://www.instagram.com/viatrisinc/</v>
    <v>null</v>
    <v>2100</v>
    <v>Manufacture of pharmaceuticals, medicinal chemical and botanical products</v>
    <v>0</v>
    <v>https://www.linkedin.com/company/Viatris</v>
    <v>0</v>
    <v>Pharmaceuticals &amp; Cosmetics</v>
    <v>21.2, 21.1</v>
    <v>Manufacture of pharmaceutical preparations, Manufacture of basic pharmaceutical products</v>
    <v>325412</v>
    <v>Pharmaceutical Preparation Manufacturing</v>
    <v>325414</v>
    <v>Biological Product (except Diagnostic) Manufacturing</v>
    <v>4611, 4825, 5951</v>
    <v>21</v>
    <v>+914030866666, +862132117198, +17245141813, +18007969526, +17245141968</v>
    <v>null</v>
    <v>investorrelations@viatris.com</v>
    <v>+17245141813</v>
    <v>Pennsylvania</v>
    <v>17890000896</v>
    <v>Viatris Inc. is an American global pharmaceutical and healthcare corporation headquartered in Canonsburg, Pennsylvania.</v>
    <v>HC-BP | Biotechnology &amp; Pharmaceuticals</v>
    <v>HC | Health Care</v>
    <v>HC.1 | Biotechnology &amp; Pharmaceuticals</v>
    <v>load balancers: amazon alb, cms: sitecore, javascript libraries: lodash - 4.17.11, programming languages: typescript, miscellaneous: webpack, javascript libraries: slick, ssl/tls certificate authorities: digicert, web frameworks: microsoft asp.net, paas: amazon web services, javascript frameworks: backbone.js - 1.1.2, video players: mediaelement.js - 4.2.8, javascript libraries: jquery - 3.5.1, javascript libraries: modernizr, miscellaneous: module federation, widgets: fullcalendar - 3.8.1, ui frameworks: bootstrap - 24, miscellaneous: open graph, video players: jw player, cookie compliance: onetrust, tag managers: google tag manager, javascript libraries: hammer.js - 2.0.8, javascript libraries: moment.js - 2.20.1, javascript libraries: underscore.js</v>
    <v>https://twitter.com/viatrisinc</v>
    <v>14.07.2024</v>
    <v>https://www.viatris.com/en</v>
    <v>viatris.com</v>
    <v>en</v>
    <v>com</v>
    <v>2020</v>
    <v>https://www.youtube.com/@Viatris</v>
  </rv>
  <rv s="1">
    <v>Jazz Pharmaceuticals</v>
    <v>0</v>
    <v>Jazz Pharmaceuticals</v>
    <v>9</v>
    <v>Waterloo Road</v>
    <v/>
    <v>null</v>
    <v/>
    <v>Jazz Pharmaceuticals, Azur, JAZZ</v>
    <v>2b374b57-93e5-11eb-8859-29e7c34dee35</v>
    <v>Jazz Pharmaceuticals plc.</v>
    <v>Jazz Pharmaceuticals</v>
    <v>Public</v>
    <v>Ireland</v>
    <v>IE</v>
    <v>24.11.2019</v>
    <v>privacy@jazzpharma.com, compliance@jazzpharma.com, corporateaffairsmediainfo@jazzpharma.com, medinfo-us@jazzpharma.com, investorinfo@jazzpharma.com</v>
    <v>1210</v>
    <v>Narcolepsy, Drug Development, Therapeutic Area, Patients &amp; Caregivers, Mechanisms Of Action, Drug Safety</v>
    <v>Jazz Pharmaceuticals plc (a merger of Jazz Pharmaceuticals, Inc. and Azur Pharma plc) is a biopharmaceutical company based in Ireland. It was founded in 2003. One of the company's considerable products is the United States Food and Drug Administration (FDA) approved drug Xyrem (sodium oxybate), the sodium salt of the naturally occurring neurotransmitter γ-Hydroxybutyric acid (GHB). In 2017, net product sales of Xyrem were $1.187 billion, which represented 74% of the company's total net product sales. In 2019, Jazz was granted FDA-approval to market Sunosi with indications for treating excessive daytime sleepiness (EDS) in narcolepsy as well as obstructive sleep apnea (OSA). In 2022, it was announced that Axsome Therapeutics would be acquiring Sunosi from Jazz Pharmaceuticals In 2007, the company pled guilty to felony charges related to its illegal marketing of Xyrem for off-label use.</v>
    <v>https://facebook.com/pages/jazz-pharmaceuticals/160408433982020</v>
    <v>Sleep Disorder Drugs, Narcolepsy Treatments, Patient Support Programs, Pharmacovigilance Services, Medication Compliance Solutions, Pharmaceutical Manufacturing, Regulatory Affairs Expertise, Biopharmaceutical Company, Central Nervous System Medications, Specialty Pharmaceuticals, Pharmaceutical Research, Oncology Therapeutics, Orphan Disease Treatments, Clinical Trial Management, Drug Development Services</v>
    <v>Jazz Pharmaceuticals is a pharmaceutical company that focuses on improving patients' lives by identifying, developing, and commercializing products that address unmet medical needs. The company was founded 20 years ago with a vision to create a patient-focused company and a commitment to being a great place to work. Jazz Pharmaceuticals has acquired several companies, including GW Pharmaceuticals, and has entered into exclusive licensing agreements with Zymeworks Inc. for HER2-targeted bispecific antibody, zanidatamab, IFNα molecule, and Orexin-2receptor agonist from Sumitomo Pharma Co., Ltd. The FDA has approved Xywav for an additional patient population, and the company has launched Vyxeos® in Canada and Rylaze in the US. Jazz has also collaborated with Redx Pharma to discover and develop two targeted cancer therapies.</v>
    <v>504701, 519001, 591201, 891001, 808201</v>
    <v>Wholesale - Chemicals (Not Otherwise Classified), Wholesale - Not Otherwise Classified, Retail - Drug Stores, Scientific Services / Laboratories - Non-Medical (e.g. Food Testing), Medical Laboratories (Research)</v>
    <v>null</v>
    <v>null</v>
    <v>2100</v>
    <v>Manufacture of pharmaceuticals, medicinal chemical and botanical products</v>
    <v>0</v>
    <v>https://www.linkedin.com/company/jazz-pharmaceuticals</v>
    <v>0</v>
    <v>Pharmaceuticals &amp; Cosmetics</v>
    <v>21.2, 21.1</v>
    <v>Manufacture of pharmaceutical preparations, Manufacture of basic pharmaceutical products</v>
    <v>325412</v>
    <v>Pharmaceutical Preparation Manufacturing</v>
    <v>325411</v>
    <v>Medicinal and Botanical Manufacturing</v>
    <v>4611, 4825, 5951</v>
    <v>14</v>
    <v>+34919491610, +12158323750, +390315373784, +16479468801, +33437498585, +442072910555, +390315373200, +16047085858, +441223266800, +35316347800, +17607952200, +35316372022, +441865405000, +16504963777, +498941109660</v>
    <v>Y35 NY68</v>
    <v>privacy@jazzpharma.com</v>
    <v>+35316347800</v>
    <v/>
    <v>1618000000</v>
    <v>Jazz Pharmaceuticals plc (a merger of Jazz Pharmaceuticals, Inc. and Azur Pharma plc) is a biopharmaceutical company based in Ireland.</v>
    <v>HC-BP | Biotechnology &amp; Pharmaceuticals</v>
    <v>HC | Health Care</v>
    <v>HC.1 | Biotechnology &amp; Pharmaceuticals</v>
    <v>javascript libraries: lodash, analytics: adobe analytics, javascript libraries: jquery ui - 1.13.2, miscellaneous: rss, miscellaneous: webpack, customer data platform: adobe experience platform identity service, tag managers: adobe experience platform launch, seo: yoast seo, paas: amazon web services, rum: new relic, hosting: drupal multisite, cdn: akamai, font scripts: google font api, security: hsts, javascript libraries: modernizr, databases: mysql, miscellaneous: module federation, seo: yoast seo - 21.3, javascript libraries: jquery - 3.7.0, javascript libraries: select2, miscellaneous: open graph, wordpress plugins: yoast seo - 21.3, font scripts: font awesome, javascript libraries: jquery ui, wordpress plugins: w3 total cache, cms: drupal, wordpress plugins: tablepress, web servers: apache http server, javascript libraries: jquery migrate - 3.4.1, cms: wordpress, blogs: wordpress, caching: w3 total cache, tag managers: google tag manager, cookie compliance: cookiebot, javascript libraries: jquery, paas: acquia cloud platform, javascript libraries: datatables, cookie compliance: cookiebot - 1, security: akamai bot manager, javascript libraries: underscore.js, wordpress plugins: yoast seo, analytics: google analytics - UA, programming languages: php, javascript libraries: jquery migrate, javascript frameworks: backbone.js, hosting: acquia cloud site factory, analytics: google analytics</v>
    <v>https://twitter.com/jazzpharma</v>
    <v>11.08.2024</v>
    <v>https://www.jazzpharma.com/</v>
    <v>jazzpharma.com</v>
    <v>en</v>
    <v>com</v>
    <v>2003</v>
    <v>https://www.youtube.com/@Jazz_Pharmaceuticals</v>
  </rv>
  <rv s="1">
    <v>Precigen</v>
    <v>0</v>
    <v>Precigen</v>
    <v>9</v>
    <v/>
    <v/>
    <v>null</v>
    <v>Germantown</v>
    <v>Precigen, Precigens, Intrexon</v>
    <v>1032f166-93e5-11eb-be5a-4f810ab55f2e</v>
    <v>Precigen Inc.</v>
    <v>Precigen</v>
    <v>Public</v>
    <v>United States</v>
    <v>US</v>
    <v>04.12.2019</v>
    <v>hrbenefits@precigen.com, press@precigen.com</v>
    <v>600</v>
    <v>Regulatory Affairs, Cell Therapy, Therapeutic Area, Technology Platform, Protein Engineering</v>
    <v>Precigen, Inc (formerly Intrexon Corporation, NASDAQ: PGEN) is an American biotechnology company. Its president and CEO is Helen Sabzevari. Intrexon was founded in 1998, and is headquartered in Germantown, Maryland. With a suite of proprietary and complementary technologies, Intrexon applies engineering to biological systems to enable DNA-based control over the function and output of living cells.</v>
    <v>null</v>
    <v>Biopharmaceutical Development, CAR-T Cell Therapies, Synthetic Biology, Therapeutic Protein Production, Genome Editing Technology, Gene and Cell Therapy, Biological Drug Discovery, Precision Medicine Solutions, Oncology Treatments, Adeno-associated Virus Vectors, DNA Plasmid Manufacturing, Genetic Engineering Services, Environmental Bioremediation</v>
    <v>Precigen is a biopharmaceutical company that specializes in discovering, developing, and commercializing gene and cell therapies for immuno-oncology, autoimmune disorders, and infectious diseases. Their mission is to develop life-saving and cost-conscious therapies using precision technology to address unmet medical needs. They use non-viral and viral expression systems, genome, DNA, RNA, and protein engineering, and precision bioengineering switch technologies to deliver potent on-target gene and cellular multifunctional therapies with improved safety and efficacy. Precigen operates as an innovation engine, progressing a preclinical and clinical pipeline of unique therapies towards clinical proof-of-concept and commercialization. Their technologies enable them to find innovative solutions for affordable biotherapeutics in a controlled manner. Precigene is committed to advancing medicine with precision and is an equal opportunity employer.</v>
    <v>807402, 807602, 807601, 801101, 703201</v>
    <v>Group Homes (For Physical / Developmental Disabilities), Rehabilitation Centres (Addiction), Rehabilitation Centres (Physical), Physicians and Surgeons (No Specialist Surgeons), Group Homes (Youth / Halfway Houses)</v>
    <v>null</v>
    <v>null</v>
    <v>7210</v>
    <v>Research and experimental development on natural sciences and engineering</v>
    <v>0</v>
    <v>https://www.linkedin.com/company/precigen</v>
    <v>0</v>
    <v>Pharmaceuticals &amp; Cosmetics</v>
    <v>72.19, 72.11</v>
    <v>Other research and experimental development on natural sciences and engineering, Research and experimental development on biotechnology</v>
    <v>541714</v>
    <v>Research and Development in Biotechnology (except Nanobiotechnology)</v>
    <v/>
    <v/>
    <v/>
    <v>4</v>
    <v>+13015569900, +15403012226, +17127222767, +3292771177</v>
    <v>null</v>
    <v>hrbenefits@precigen.com</v>
    <v>+13015569900</v>
    <v>Illinois</v>
    <v>91000000</v>
    <v>With a suite of proprietary and complementary technologies, Intrexon applies engineering to biological systems to enable DNA-based control over the function and output of living cells.</v>
    <v>HC-BP | Biotechnology &amp; Pharmaceuticals</v>
    <v>HC | Health Care</v>
    <v>HC.1 | Biotechnology &amp; Pharmaceuticals</v>
    <v>miscellaneous: rss, seo: yoast seo, paas: wp engine, reverse proxies: nginx, databases: mysql, miscellaneous: open graph, cookie compliance: cookieyes, cms: wordpress, hosting: wp engine, blogs: wordpress, wordpress plugins: gutenberg, javascript libraries: jquery, javascript libraries: datatables, form builders: contact form 7, web servers: nginx, wordpress plugins: yoast seo, programming languages: php, javascript libraries: jquery migrate, editors: gutenberg, wordpress plugins: contact form 7, analytics: google analytics</v>
    <v>https://twitter.com/precigen</v>
    <v>04.08.2024</v>
    <v>https://precigen.com/</v>
    <v>precigen.com</v>
    <v>en</v>
    <v>com</v>
    <v>1998</v>
    <v>https://www.youtube.com/channel/UCbd51C9ftUDEnSfbheMjF2Q</v>
  </rv>
  <rv s="1">
    <v>Harbin Pharmaceutical Group</v>
    <v>0</v>
    <v>Harbin Pharmaceutical Group</v>
    <v>9</v>
    <v>群力大道</v>
    <v/>
    <v>null</v>
    <v>Harbin</v>
    <v>Harbin Pharmaceutical Group, HAPHARM GROUP</v>
    <v>281d6123-93e5-11eb-aa66-9b8d95e2171b</v>
    <v>Harbin Pharmaceutical Group Co. Ltd.</v>
    <v>Harbin Pharmaceutical Group</v>
    <v>Public</v>
    <v>China</v>
    <v>CN</v>
    <v>04.12.2019</v>
    <v>compliance@hayao.com</v>
    <v>20100</v>
    <v>Dietary Supplements, Anti Biotics, Research and Development, Medical Wholesalers, Pharmaceutical Products, Traditional Chinese Medicine</v>
    <v>Harbin Pharmaceutical Group Co., Ltd. (shortened to HPGC or Hayao) is a Chinese partially state-owned company engaged in the research &amp; development, manufacture, and sale of pharmaceutical products. HPGC medication offerings include traditional Chinese medicine (TCM) and biopharmaceuticals; its main offerings include antibiotics, including amoxicillin and penicillin, and dietary supplements, including zinc gluconate and calcium gluconate. The company owns both Renmintongtai (人民同泰), a drugstore chain and medical wholesaler for the domestic market, and GNC, a U.S.-based international retailer of supplements and wellness products.</v>
    <v>null</v>
    <v>Medicinal Chemicals, Prescription Medications, Biotechnology Research, Clinical Trial Services, Drug Development, Over-the-counter Drugs, Pharmaceutical Manufacturing, Healthcare Products, Pharmaceutical Research, Pharmaceutical Logistics, Vitamin Supplements, Medical Supply Distribution, Traditional Chinese Medicine</v>
    <v>Harbin Pharmaceutical Group Co., Ltd., also known as HPGC or Hayao, is a Chinese partially state-owned company that specializes in the research, development, manufacture, and sale of pharmaceutical products. They offer a range of traditional Chinese medicine (TCM) and biopharmaceuticals, including antibiotics such as amoxicillin and penicillin, as well as dietary supplements like zinc gluconate and calcium glucoconate. The company owns Renmintongtai, a drugstore chain and medical wholesaler for the domestic market, and GNC, an international retailer of supplements and wellness products based in the United States.</v>
    <v>504701, 287501, 591201, 299001, 503201</v>
    <v>Wholesale - Chemicals (Not Otherwise Classified), Chemical Manufacturing (Not Flammable/Carcinogenic/Environmentally Harmful), Retail - Drug Stores, Wax Products Manufacturing (incl Polishes / Candles), Wholesale - Cosmetics</v>
    <v>null</v>
    <v>null</v>
    <v>2100</v>
    <v>Manufacture of pharmaceuticals, medicinal chemical and botanical products</v>
    <v>0</v>
    <v>https://linkedin.com/company/harbin-pharmaceutical-group-co-ltd-</v>
    <v>0</v>
    <v>Pharmaceuticals &amp; Cosmetics</v>
    <v>21.2, 21.1</v>
    <v>Manufacture of pharmaceutical preparations, Manufacture of basic pharmaceutical products</v>
    <v>325412</v>
    <v>Pharmaceutical Preparation Manufacturing</v>
    <v>325411</v>
    <v>Medicinal and Botanical Manufacturing</v>
    <v>4611, 4825, 5951</v>
    <v>1</v>
    <v>+864009001111, +8645151870077, +8645151870240</v>
    <v>150000</v>
    <v>compliance@hayao.com</v>
    <v>+8645151870077</v>
    <v>Heilongjiang</v>
    <v>2000000000</v>
    <v>Shortened to HPGC or Hayao) is a Chinese partially state-owned company engaged in the research &amp; development, manufacture, and sale of pharmaceutical products.</v>
    <v>HC-BP | Biotechnology &amp; Pharmaceuticals</v>
    <v>HC | Health Care</v>
    <v>HC.1 | Biotechnology &amp; Pharmaceuticals</v>
    <v/>
    <v>null</v>
    <v>02.07.2024</v>
    <v>http://www.hayao.com/</v>
    <v>hayao.com</v>
    <v>zh</v>
    <v>com</v>
    <v>1988</v>
    <v>null</v>
  </rv>
  <rv s="1">
    <v>Emergent BioSolutions</v>
    <v>0</v>
    <v>Emergent BioSolutions</v>
    <v>9</v>
    <v>Professional Drive</v>
    <v/>
    <v>null</v>
    <v>Gaithersburg</v>
    <v>Emergent BioSolutions</v>
    <v>c3de89b1-93e4-11eb-91fb-73d498260b10</v>
    <v>Emergent BioSolutions Inc., Emergent BioSolutions UK Ltd.</v>
    <v>Emergent BioSolutions</v>
    <v>Public</v>
    <v>United States</v>
    <v>US</v>
    <v>23.11.2019</v>
    <v/>
    <v>2416</v>
    <v>Public Health, Nasal Sprays, Emergency Treatment, Vaccines And Antibodies, Food And Drug Administration, Opioid Overdose, Life Sciences, Infectious Diseases</v>
    <v>Emergent BioSolutions Inc. is an American multinational specialty biopharmaceutical company headquartered in Gaithersburg, Maryland. It develops vaccines and antibody therapeutics for infectious diseases and opioid overdoses, and it provides medical devices for biodefense purposes. Among the company's products are the controversial BioThrax (Anthrax Vaccine Adsorbed), the only anthrax vaccine licensed by the U.S. Food and Drug Administration (FDA) and Narcan (naloxone) for the emergency treatment of opioid overdose. The company also manufactures pharmaceuticals for infectious diseases like cholera and typhoid.</v>
    <v>null</v>
    <v>Emergency Response Services, Biodefense Products, Travel Health Vaccines, Public Health Threat Solutions, Medical Countermeasures, Infectious Disease Treatments, Opioid Overdose Treatments, Pandemic Response Products, Biopharmaceutical Manufacturing, Government Contracting, Viral and Bacterial Vaccines, Drug Substance Services, Contract Development, Vaccine Development</v>
    <v>Emergent BioSolutions Inc. is an American multinational specialty biopharmaceutical company based in Gaithersburg, Maryland. The company focuses on developing vaccines and antibody therapeutics for infectious diseases and opioid overdoses, as well as providing medical devices for biodefense purposes. Their notable products include BioThrax (Anthrax Vaccine Adsorbed), the only anthrax vaccine licensed by the U.S. Food and Drug Administration (Fda), and Narcan (naloxone) for the emergency treatment of opioid overdose. Additionally, the company manufactures pharmaceuticals for infectious illnesses such as cholera and typhoid.</v>
    <v>808201, 382801, 504701, 287501, 382701</v>
    <v>Medical Laboratories (Research), Surgical / Dental / Hospital Supplies (Non-Expendable, No Instruments), Wholesale - Chemicals (Not Otherwise Classified), Chemical Manufacturing (Not Flammable/Carcinogenic/Environmentally Harmful), Surgical / Dental / Hospital Supplies (Expendable)</v>
    <v>https://www.instagram.com/emergentwego/</v>
    <v>null</v>
    <v>2029, 2100</v>
    <v>Manufacture of other chemical products n.e.c., Manufacture of pharmaceuticals, medicinal chemical and botanical products</v>
    <v>39.16209465</v>
    <v>https://www.linkedin.com/company/emergent-biosolutions</v>
    <v>-77.229193100000003</v>
    <v>Pharmaceuticals &amp; Cosmetics</v>
    <v>20.53, 20.52, 20.59, 20.51, 21.2, 21.1</v>
    <v>Manufacture of essential oils, Manufacture of glues, Manufacture of other chemical products n.e.c., Manufacture of explosives, Manufacture of pharmaceutical preparations, Manufacture of basic pharmaceutical products</v>
    <v>325413</v>
    <v>In-Vitro Diagnostic Substance Manufacturing</v>
    <v>325414</v>
    <v>Biological Product (except Diagnostic) Manufacturing</v>
    <v>4825</v>
    <v>25</v>
    <v>+35316344172, +18772468472, +18448980657, +12406313203, +12042754200, +441628965545, +12406316455, +15174895172, +14108435000, +15173271551, +18887733266, +18005335899, +14848434414, +15173271500, +18558944980, +12406313200, +12406316300, +18444627226, +18442327811, +18007682304, +17813023000, +18778702726</v>
    <v>20879</v>
    <v>customerservice@ebsi.com</v>
    <v>+12406316300</v>
    <v>Maryland</v>
    <v>1792999936</v>
    <v>Emergent BioSolutions Inc. is an American multinational specialty biopharmaceutical company headquartered in Gaithersburg, Maryland.</v>
    <v>HC-BP | Biotechnology &amp; Pharmaceuticals</v>
    <v>HC | Health Care</v>
    <v>HC.1 | Biotechnology &amp; Pharmaceuticals</v>
    <v>cdn: imperva, security: imperva</v>
    <v>https://twitter.com/EmergentWeGo</v>
    <v>12.08.2024</v>
    <v>https://www.emergentbiosolutions.com/</v>
    <v>emergentbiosolutions.com</v>
    <v>en</v>
    <v>com</v>
    <v>1998</v>
    <v>null</v>
  </rv>
  <rv s="1">
    <v>Alkermes</v>
    <v>0</v>
    <v>Alkermes</v>
    <v>9</v>
    <v>Burlington Road</v>
    <v/>
    <v>null</v>
    <v>Dublin</v>
    <v>Alkermes</v>
    <v>1af66004-93e5-11eb-8474-3bbe2d07207d</v>
    <v>Alkermes plc., Alkermes Pharma Ireland Limited</v>
    <v>Alkermes</v>
    <v>Public</v>
    <v>Ireland</v>
    <v>IE</v>
    <v>24.11.2019</v>
    <v>investor_relations@alkermes.com, medinfo@alkermes.com, mediainfo@alkermes.com</v>
    <v>1200</v>
    <v>Alcohol Use Disorder, Patients &amp; Family, Pharmaceutical Company, Patient Community, Disease Areas, Health Challenges, Depression, Mental Illnesses, Central Nervous System, Health Care, Bi-Polar Disorder</v>
    <v>Alkermes plc is a pharmaceutical company that focuses on central nervous system (CNS) diseases like schizophrenia, bipolar disorder, depression, addiction and multiple sclerosis. The company was founded in 1987 by Michael Wall. In September 2011 Alkermes, Inc. merged with Elan Drug Technologies (EDT), the former drug formulation and manufacturing division of Élan Corporation, plc. The company is headquartered in Dublin, and has an R&amp;D center in Waltham, Massachusetts, and manufacturing facilities in Athlone, Ireland, and Wilmington, Ohio.</v>
    <v>https://www.facebook.com/pages/category/Business-Service/Alkermes-Incorporated-164936140199457/</v>
    <v>Research and Development Services, Extended-release Injectable Drugs, Chemical Dependency Management, Regulatory Compliance Solutions, Schizophrenia Management Solutions, Clinical Trial Services, Opioid Addiction Medication, Pharmaceutical Manufacturing, Biopharmaceutical Company, Drug Delivery Technologies, Central Nervous System Treatments, Gastrointestinal Disease Therapies, Mental Health Treatments, Biotechnology Drug Products</v>
    <v>Alkermes is a pharmaceutical company that specializes in developing medicines for complex and difficult-to-treat psychiatric and neurological disorders. Their portfolio includes marketed drugs and investigational pipeline candidates, with a focus on improving outcomes for patients, families, and communities impacted by serious mental illness, addiction, and cancer. The company's patient-inspired science, integrated research strategy, and specialized commercial infrastructure enable them to pursue the development and commercialization of innovative new medications, including those for people with conditions that have traditionally been overlooked or stigmatized. Alkermes' greatest strengths are their people and their inherent empathy for patients and families affected by neurological and psychiatric disorders.</v>
    <v>808001, 519001, 891001, 808201, 591201</v>
    <v>Medical / Health Services - Not Otherwise Classified, Wholesale - Not Otherwise Classified, Scientific Services / Laboratories - Non-Medical (e.g. Food Testing), Medical Laboratories (Research), Retail - Drug Stores</v>
    <v>null</v>
    <v>null</v>
    <v>2100</v>
    <v>Manufacture of pharmaceuticals, medicinal chemical and botanical products</v>
    <v>53.332592599999998</v>
    <v>https://www.linkedin.com/company/alkermes</v>
    <v>-6.2470952999999998</v>
    <v>Pharmaceuticals &amp; Cosmetics</v>
    <v>21.2, 21.1</v>
    <v>Manufacture of pharmaceutical preparations, Manufacture of basic pharmaceutical products</v>
    <v>325412</v>
    <v>Pharmaceutical Preparation Manufacturing</v>
    <v>325411</v>
    <v>Medicinal and Botanical Manufacturing</v>
    <v>4611, 4825, 5951</v>
    <v>3</v>
    <v>+19373825642, +15715992702, +18662813760, +18882358008, +17816096000, +35317728000</v>
    <v>D04 C5Y6</v>
    <v>busdev@alkermes.com</v>
    <v>+18662813760</v>
    <v>Leinster</v>
    <v>1000000000</v>
    <v>Alkermes plc is a pharmaceutical company that focuses on central nervous system (CNS) diseases like schizophrenia, bipolar disorder, depression, addiction and multiple sclerosis.</v>
    <v>HC-DY | Health Care Delivery</v>
    <v>HC | Health Care</v>
    <v>HC.3 | Health Care Providers</v>
    <v>ui frameworks: bootstrap - 4.6.0, ssl/tls certificate authorities: digicert, font scripts: google font api, security: hsts, javascript libraries: jquery - 3.5.1, rich text editors: froala editor - 2+, analytics: crazy egg, cdn: jsdelivr, font scripts: font awesome, analytics: ahrefs, seo: ahrefs, tag managers: google tag manager, analytics: google analytics</v>
    <v>https://twitter.com/alkermes</v>
    <v>14.07.2024</v>
    <v>https://www.alkermes.com/</v>
    <v>alkermes.com</v>
    <v>en</v>
    <v>com</v>
    <v>1987</v>
    <v>https://www.youtube.com/channel/UC1CXRHrg3JzXO962jQctF7w</v>
  </rv>
  <rv s="1">
    <v>Vertex</v>
    <v>0</v>
    <v>Vertex</v>
    <v>9</v>
    <v>Northern Avenue</v>
    <v/>
    <v>null</v>
    <v>Boston</v>
    <v>Vertex, Vertex Pharmaceuticals, Vertex Pharmaceuticals Portugal, Vertex Pharmaceuticals Netherlands</v>
    <v>bae7ebc4-93e4-11eb-9937-4fab995bf8ff</v>
    <v>Vertex Pharmaceuticals Inc., Vertex Pharmaceuticals GmbH., Vertex Pharmaceuticals Europe Limited, Vertex Pharmaceuticals Canada Inc., Vertex Pharmaceuticals Germany GmbH, Vertex Pharmaceuticals Ireland Limited, Vertex Pharmaceuticals Australia Pty Ltd., Vertex Pharmaceuticals Spain S.L.</v>
    <v>Vertex</v>
    <v>Public</v>
    <v>United States</v>
    <v>US</v>
    <v>24.11.2019</v>
    <v>medicalinfo@vrtx.com, privacy@vrtx.com</v>
    <v>4500</v>
    <v>Sickle Cell Disease, Clinical Development, R&amp;D Pipeline</v>
    <v>Vertex Pharmaceuticals is an American biopharmaceutical company based in Boston, Massachusetts. It was one of the first biotech firms to use an explicit strategy of rational drug design rather than combinatorial chemistry. It maintains headquarters in South Boston, Massachusetts, and three research facilities, in San Diego, California, and Milton Park, near Oxford, England.</v>
    <v>https://www.facebook.com/VertexPharmaInc/</v>
    <v>Protein Folding Disorders, Chronic Disease Management, Drug Discovery Platforms, Regulatory Affairs Consulting, Medicinal Chemistry, Genetic Disease Therapeutics, Cystic Fibrosis Treatments, Pharmaceutical Research, Biopharmaceutical Manufacturing, Health Economics Services, Biotechnology Products, Cellular Transport Therapies, Clinical Trial Management, Drug Development Services</v>
    <v>Vertex Pharmaceuticals is an American biopharmaceutical company headquartered in Boston, Massachusetts. It is known for being one of the first biotech firms to employ a rational drug design strategy, focusing on rational drug composition rather than combinatorial chemistry. The company has its headquarters in South Boston and operates three research facilities in San Diego, California, and Milton Park, Oxfordshire, England.</v>
    <v>808201, 382701, 519201, 287501, 591201</v>
    <v>Medical Laboratories (Research), Surgical / Dental / Hospital Supplies (Expendable), Wholesale - Surgical / Dental / Hospital / Drafting / Engineering / Scientific Supplies, Chemical Manufacturing (Not Flammable/Carcinogenic/Environmentally Harmful), Retail - Drug Stores</v>
    <v>https://www.instagram.com/vertexpharmaceuticals/</v>
    <v>null</v>
    <v>2100</v>
    <v>Manufacture of pharmaceuticals, medicinal chemical and botanical products</v>
    <v>42.353380899999998</v>
    <v>https://www.linkedin.com/company/vertex-pharmaceuticals</v>
    <v>-71.046150400000002</v>
    <v>Pharmaceuticals &amp; Cosmetics</v>
    <v>21.2, 21.1</v>
    <v>Manufacture of pharmaceutical preparations, Manufacture of basic pharmaceutical products</v>
    <v>325412</v>
    <v>Pharmaceutical Preparation Manufacturing</v>
    <v>325414</v>
    <v>Biological Product (except Diagnostic) Manufacturing</v>
    <v>4611, 4825, 5951</v>
    <v>30</v>
    <v>+46850526750, +43120524700, +35317617299, +302112120535, +441235438800, +3227907169, +34917892800, +16477901600, +18584046600, +31237991600, +442032045100, +12022643500, +33178421000, +351211214930, +420296246333, +48222786751, +41415600500, +390697794000, +61284250200, +551145608900, +4989206029900, +3222907234, +12067884545, +16173416100, +18575296430</v>
    <v>02210</v>
    <v>ctds@vrtx.com</v>
    <v>+48222786751</v>
    <v>Massachusetts</v>
    <v>8929999872</v>
    <v>Vertex Pharmaceuticals is an American biopharmaceutical company based in Boston, Massachusetts.</v>
    <v>HC-BP | Biotechnology &amp; Pharmaceuticals</v>
    <v>HC | Health Care</v>
    <v>HC.1 | Biotechnology &amp; Pharmaceuticals</v>
    <v>javascript libraries: jquery ui - 1.13.2, javascript libraries: jquery - 3.6.3, ssl/tls certificate authorities: digicert, javascript libraries: lazysizes, cdn: cdnjs, hosting: drupal multisite, javascript libraries: slick - 1.9.0, miscellaneous: open graph, cookie compliance: onetrust, security: imperva, cdn: imperva, video players: vimeo, web servers: apache http server, javascript libraries: lodash - 1.13.6, cms: drupal - 9, tag managers: google tag manager, ui frameworks: bootstrap - 4.1.1, cdn: cloudflare, programming languages: php, performance: lazysizes, miscellaneous: popper - 1.14.3</v>
    <v>https://twitter.com/VertexPharma</v>
    <v>11.08.2024</v>
    <v>https://www.vrtx.com/</v>
    <v>vrtx.com</v>
    <v>en</v>
    <v>com</v>
    <v>1989</v>
    <v>https://www.youtube.com/channel/UCrNu_QIE9exwVQnWKgr1toQ/featured</v>
  </rv>
  <rv s="1">
    <v>Intercept Pharmaceuticals</v>
    <v>0</v>
    <v>Intercept Pharmaceuticals</v>
    <v>9</v>
    <v>North Avenue</v>
    <v/>
    <v>null</v>
    <v>Tyrone</v>
    <v>Intercept Pharmaceuticals, Intercept Pharma Austria, InterceptPharma</v>
    <v>0fb8df6a-93e5-11eb-be5a-4f810ab55f2e</v>
    <v>Intercept Pharma Deutschland GmbH</v>
    <v>Intercept Pharmaceuticals</v>
    <v>Public</v>
    <v>United States</v>
    <v>US</v>
    <v>24.11.2019</v>
    <v>partnering@interceptpharma.com, media@interceptpharma.com, info@interceptpharma.com, medinfo@interceptpharma.com</v>
    <v>390</v>
    <v>Treatment Modalities, Liver Health, Liver Diseases, Autoimmune Disease, Therapeutic Applications, Fatty Liver, Non Alcoholics, Liver Transplantation, Medical Research, Health Care, Patient Resource</v>
    <v>Intercept Pharmaceuticals, Inc. is an American biopharmaceutical company incorporated in 2002, focusing on the development of novel synthetic bile acid analogs to treat chronic liver diseases, such as primary biliary cirrhosis (PBC) now called primary biliary cholangitis, non-alcoholic fatty liver disease (or non-alcoholic steatohepatitis, NASH), cirrhosis, portal hypertension, primary sclerosing cholangitis and also the intestinal disorder, bile acid diarrhea.</v>
    <v>https://facebook.com/pages/intercept-pharmaceuticals/621499614608633</v>
    <v>Liver Disease Therapeutics, Fibrosis Progression Inhibitors, Chronic Bile Acid Synthesis, Primary Biliary Cholangitis Drug, Biopharmaceutical Company, Drug Commercialization Services, Clinical Development Services, Regulatory Affairs Management</v>
    <v>Intercept Pharmaceuticals, Inc. is a pharmaceutical company that focuses on developing and delivering novel medicines for rare and serious liver diseases. Their pipeline is based on novel scientific targets with the potential for therapeutic application across multiple liver diseases, including primary biliary cholangitis (Pbc), a rare, progressive, and chronic autoimmune disease that causes bile acid to build up in the liver, resulting in inflammation and scarring. The company is committed to advancing their research portfolio with a novel fixed-dose combination and advancing their pipeline for liver diseases with high unmet need. Intercept Pharmaceutical's executive leadership has expertise in liver health and strong business acumen, and their ongoing clinical trials are critical to developing new medicines.</v>
    <v>519001, 808001, 891001, 591201, 808201</v>
    <v>Wholesale - Not Otherwise Classified, Medical / Health Services - Not Otherwise Classified, Scientific Services / Laboratories - Non-Medical (e.g. Food Testing), Retail - Drug Stores, Medical Laboratories (Research)</v>
    <v>https://www.instagram.com/globalliverinstitute/</v>
    <v>null</v>
    <v>2100</v>
    <v>Manufacture of pharmaceuticals, medicinal chemical and botanical products</v>
    <v>40.678546639245759</v>
    <v>https://www.linkedin.com/company/intercept-pharmaceuticals</v>
    <v>-78.243347769544869</v>
    <v>Pharmaceuticals &amp; Cosmetics</v>
    <v>21.2, 21.1</v>
    <v>Manufacture of pharmaceutical preparations, Manufacture of basic pharmaceutical products</v>
    <v>325412</v>
    <v>Pharmaceutical Preparation Manufacturing</v>
    <v/>
    <v/>
    <v>4611, 4825, 5951</v>
    <v>6</v>
    <v>+4312051073104, +448447824278, +16467471000, +4989411112411, +18586526800, +18447824278</v>
    <v>16686</v>
    <v>info@interceptpharma.com</v>
    <v>+16467471000</v>
    <v>Pennsylvania</v>
    <v>250200000</v>
    <v>Intercept Pharmaceuticals, Inc. is an American biopharmaceutical company incorporated in 2002, focusing on the development of novel synthetic bile acid analogs to treat chronic liver diseases, such as primary biliary cirrhosis (PBC) now called primary biliary cholangitis, non-alcoholic fatty liver disease (or non-alcoholic steatohepatitis, NASH), cirrhosis, portal hypertension, primary sclerosing cholangitis and also the intestinal disorder, bile acid diarrhea.</v>
    <v>HC-BP | Biotechnology &amp; Pharmaceuticals</v>
    <v>HC | Health Care</v>
    <v>HC.1 | Biotechnology &amp; Pharmaceuticals</v>
    <v>ui frameworks: bootstrap, miscellaneous: popper, seo: yoast seo, paas: wp engine, cdn: cdnjs, reverse proxies: nginx, databases: mysql, miscellaneous: open graph, cookie compliance: onetrust, video players: vimeo, javascript frameworks: gsap, cms: wordpress, hosting: wp engine, blogs: wordpress, tag managers: google tag manager, javascript libraries: jquery, web servers: nginx, cdn: cloudflare, wordpress plugins: yoast seo, programming languages: php, javascript libraries: jquery migrate, analytics: google analytics</v>
    <v>https://twitter.com/interceptpharma</v>
    <v>11.08.2024</v>
    <v>https://www.interceptpharma.com/</v>
    <v>interceptpharma.com</v>
    <v>en</v>
    <v>com</v>
    <v>2002</v>
    <v>null</v>
  </rv>
  <rv s="1">
    <v>Wockhardt</v>
    <v>0</v>
    <v>Wockhardt</v>
    <v>9</v>
    <v>Santa Cruz – Chembur Link Road</v>
    <v/>
    <v>null</v>
    <v>Mumbai</v>
    <v>Wockhardt, Worli Chemical Works</v>
    <v>cdba0944-93e4-11eb-8474-3bbe2d07207d</v>
    <v>Wockhardt UK Limited, Wockhardt Ltd., Wockhardt France Holdings S.A.S.</v>
    <v>Wockhardt</v>
    <v>Public</v>
    <v>India</v>
    <v>IN</v>
    <v>24.11.2019</v>
    <v>contactus@wockhardt.com</v>
    <v>7900</v>
    <v>Contract Manufacturers, Pharmaceutical &amp; Medical, Pharmaceuticals And Biotechnology, Regulatory Affairs, Research and Development, Manufacturing Plants</v>
    <v>Wockhardt is a global pharmaceutical and biotechnology company headquartered in Mumbai, India. It produces formulations, biopharmaceuticals, nutrition products, vaccines and active pharmaceutical ingredients (APIs).</v>
    <v>https://facebook.com/wockhardtfoundation</v>
    <v>Active Pharmaceutical Ingredients, Hospital Solutions Provider, Chronic Disease Management, Biopharmaceuticals Development, Prescription Drugs Supply, Research and Development, Pharmaceutical Exports, Healthcare Services, Regulatory Affairs Services, Generic Drug Production, Vaccine Manufacturing, Over-the-counter Medicines, Pharmaceutical Contract Manufacturing</v>
    <v>Wockhardt is a global pharmaceutical and biotechnology company based in Mumbai, India. They specialize in the production of formulations, biopharmaceuticals, nutrition products, vaccines, and active pharmaceutical ingredients (APIs). The company operates manufacturing plants in India, the UK, Ireland, France, and the US, as well as subsidiaries in the US.</v>
    <v>591201, 504701, 287501, 299001, 503201</v>
    <v>Retail - Drug Stores, Wholesale - Chemicals (Not Otherwise Classified), Chemical Manufacturing (Not Flammable/Carcinogenic/Environmentally Harmful), Wax Products Manufacturing (incl Polishes / Candles), Wholesale - Cosmetics</v>
    <v>null</v>
    <v>null</v>
    <v>2100</v>
    <v>Manufacture of pharmaceuticals, medicinal chemical and botanical products</v>
    <v>19.0730526</v>
    <v>https://linkedin.com/company/wockhardt</v>
    <v>72.869938200000007</v>
    <v>Pharmaceuticals &amp; Cosmetics</v>
    <v>21.2, 21.1</v>
    <v>Manufacture of pharmaceutical preparations, Manufacture of basic pharmaceutical products</v>
    <v>325412</v>
    <v>Pharmaceutical Preparation Manufacturing</v>
    <v/>
    <v/>
    <v>4611, 4825, 5951</v>
    <v>19</v>
    <v>+19732574960, +912226534444, +19732574961, +41417275221, +41417275220, +441978661261, +441978660130, +33161372030, +33161372000, +353526186000, +9118002588127</v>
    <v>400051</v>
    <v>wockmed@wockhardt.com</v>
    <v>+41417275221</v>
    <v>Maharashtra</v>
    <v>343202144</v>
    <v>Wockhardt is a global pharmaceutical and biotechnology company headquartered in Mumbai, India.</v>
    <v>HC-BP | Biotechnology &amp; Pharmaceuticals</v>
    <v>HC | Health Care</v>
    <v>HC.1 | Biotechnology &amp; Pharmaceuticals</v>
    <v>javascript libraries: jquery ui - 1.13.2, miscellaneous: rss, cdn: unpkg, javascript libraries: swiper, javascript libraries: slick, wordpress plugins: yoast seo - 20.0, form builders: contact form 7 - 5.1.1, javascript libraries: lazysizes, cms: wordpress - 6.2.2, page builders: elementor - 2.5.10, font scripts: google font api, databases: mysql, javascript libraries: jquery migrate - 3.4.0, blogs: wordpress - 6.2.2, miscellaneous: open graph, wordpress plugins: wpmu dev smush - 3.4.2, cdn: jsdelivr, web servers: apache http server, ssl/tls certificate authorities: sectigo, javascript libraries: jquery - 3.6.4, wordpress plugins: elementor - 2.5.10, programming languages: php, wordpress plugins: contact form 7 - 5.1.1, performance: lazysizes, seo: yoast seo - 20.0</v>
    <v>https://twitter.com/wockhardthosp</v>
    <v>10.08.2024</v>
    <v>https://www.wockhardt.com/</v>
    <v>wockhardt.com</v>
    <v>en</v>
    <v>com</v>
    <v>1960</v>
    <v>null</v>
  </rv>
  <rv s="1">
    <v>Sutro Biopharma</v>
    <v>0</v>
    <v>Sutro Biopharma</v>
    <v>9</v>
    <v>Oyster Point Boulevard</v>
    <v/>
    <v>null</v>
    <v>South San Francisco</v>
    <v>Sutro Biopharma</v>
    <v>ad8ba9d4-93e4-11eb-86dd-ffbd1b53140e</v>
    <v>Sutro Biopharma Inc.</v>
    <v>Sutro Biopharma</v>
    <v>Public</v>
    <v>United States</v>
    <v>US</v>
    <v>24.11.2019</v>
    <v>jobs@sutrobio.com, general@sutrobio.com, privacy@sutrobio.com, ir@sutrobio.com</v>
    <v>290</v>
    <v>Clinical Validation, Oncology, Biopharma, Pharmaceuticals And Biotechnology, Gynecological Cancer, Drug Discovery, Immuno Oncology, Therapeutic Uses, Biotechnology, Protein Engineering</v>
    <v>Sutro Biopharma, Inc. is a public biotechnology company headquartered in South San Francisco, California focused on clinical-stage drug discovery, development and manufacturing. Using a proprietary cell-free protein synthesis platform, Sutro is working on oncology therapeutics using protein engineering and rational design. Founded in 2003 under the name Fundamental Applied Biology, the company name changed to Sutro Biopharma in 2009. The current CEO, William Newell, joined Sutro in January 2009. Sutro's cell-free protein synthesis and site-specific conjugation platform, XpressCF+, contributed to the discovery of STRO-001 and STRO-002, internally-developed antibody drug conjugates, or ADCs. STRO-001 is an ADC targeting CD74, a protein highly expressed in multiple myeloma and non-Hodgkin's lymphoma, and is currently in a Phase I clinical trial. STRO-002 is an ADC targeting folate receptor alpha, a cell-surface protein highly expressed in gynecological cancers.</v>
    <v>null</v>
    <v>Clinical Stage Biotechnology, Protein Engineering Platform, Biopharmaceutical Development, Monoclonal Antibody Production, Therapeutic Proteins, Therapeutic Antibody Development, Pharmaceutical Research Services, Biologic Drug Manufacturing, Immuno-oncology Treatments, Oncology Drug Discovery, Antibody-drug Conjugates, Cell-free Protein Synthesis, Cytokine-based Therapies</v>
    <v>Sutro Biopharma, Inc. is a public biotechnology company based in South San Francisco, California. It specializes in clinical-stage drug discovery, development, and manufacturing. The company utilizes a proprietary cell-free protein synthesis platform to create oncology therapeutics using protein engineering and rational design. Sutro was founded in 2003 as Fundamental Applied Biology and changed its name to Sutro Bioparma in 2009. The current CEO, William Newell, joined the company in 2009, and Sutro's cell-to-protein synthesis and site-specific conjugation platform, XpressCF+, has contributed to the discovery of Stro-001 and STRO -002, internally-developed antibody drug conjugates (ADCs).</v>
    <v>808001, 519001, 808201, 891001, 591201</v>
    <v>Medical / Health Services - Not Otherwise Classified, Wholesale - Not Otherwise Classified, Medical Laboratories (Research), Scientific Services / Laboratories - Non-Medical (e.g. Food Testing), Retail - Drug Stores</v>
    <v>null</v>
    <v>null</v>
    <v>2100</v>
    <v>Manufacture of pharmaceuticals, medicinal chemical and botanical products</v>
    <v>37.662554164264698</v>
    <v>https://www.linkedin.com/company/sutro-biopharma-inc.</v>
    <v>-122.3980468359297</v>
    <v>Pharmaceuticals &amp; Cosmetics</v>
    <v>21.2, 21.1</v>
    <v>Manufacture of pharmaceutical preparations, Manufacture of basic pharmaceutical products</v>
    <v>325414</v>
    <v>Biological Product (except Diagnostic) Manufacturing</v>
    <v/>
    <v/>
    <v>4828</v>
    <v>1</v>
    <v>+18449271172, +16503928412, +16508816500, +16505539659, +16508237681</v>
    <v>94080</v>
    <v>busdev@sutrobio.com</v>
    <v>+16508816500</v>
    <v>California</v>
    <v>43000000</v>
    <v>Sutro Biopharma, Inc. is a public biotechnology company headquartered in South San Francisco, California focused on clinical-stage drug discovery, development and manufacturing.</v>
    <v>HC-BP | Biotechnology &amp; Pharmaceuticals</v>
    <v>HC | Health Care</v>
    <v>HC.1 | Biotechnology &amp; Pharmaceuticals</v>
    <v>wordpress plugins: wpbakery, blogs: wordpress - 6.3.1, miscellaneous: rss, performance: priority hints, miscellaneous: webpack, javascript libraries: slick, security: recaptcha, javascript libraries: core-js - 3.19.1, paas: amazon web services, wordpress plugins: divi - 4.17.1, font scripts: google font api, video players: youtube, databases: mysql, miscellaneous: module federation, page builders: wpbakery, javascript libraries: jquery - 3.7.0, page builders: divi - 4.17.1, paas: pagely, wordpress plugins: recent posts widget with thumbnails, javascript libraries: jquery migrate - 3.4.1, mobile frameworks: jquery mobile, hosting: pagely, form builders: contact form 7, wordpress themes: divi - 4.17.1, accessibility: accessibe, analytics: google analytics - UA, programming languages: php, wordpress plugins: contact form 7, cms: wordpress - 6.3.1</v>
    <v>https://twitter.com/SutroBio</v>
    <v>26.03.2024</v>
    <v>https://www.sutrobio.com/</v>
    <v>sutrobio.com</v>
    <v>en</v>
    <v>com</v>
    <v>2003</v>
    <v>https://www.youtube.com/channel/UCvuoGtI2ZLG2M5jtwt0_F5g/</v>
  </rv>
  <rv s="1">
    <v>Arbutus Biopharma</v>
    <v>0</v>
    <v>Arbutus Biopharma</v>
    <v>9</v>
    <v>Glenlyon Parkway</v>
    <v/>
    <v>null</v>
    <v>Burnaby</v>
    <v>Arbutus Biopharma, Arbutus, Arbutus Biopharma Corporation's, Tekmira Pharmaceuticals</v>
    <v>6ce278a3-93e4-11eb-919a-b3f9a5ad205c</v>
    <v>Arbutus Biopharma Corporation</v>
    <v>Arbutus Biopharma</v>
    <v>Public</v>
    <v>Canada</v>
    <v>CA</v>
    <v>24.11.2019</v>
    <v>bd@arbutusbio.com, hr@arbutusbio.com, ir@arbutusbio.com</v>
    <v>93</v>
    <v>Oncology, Biopharma, Drug Development, International Research, Hepatitis B, Scientific Advisors, Medication Delivery, RNA Interference, Mechanisms Of Action</v>
    <v>Arbutus Biopharma Corporation is a publicly traded Canadian (NASDAQ: ABUS) biopharmaceutical company with an expertise in liposomal drug delivery and RNA interference, and is developing drugs for hepatitis B infection. It is headquartered in Vancouver, British Columbia and has research facilities in Warminster, Pennsylvania. The company was formerly known as Tekmira, which was spun out of Inex Pharmaceuticals in 2007.</v>
    <v>null</v>
    <v>Therapeutic Combination Regimens, Clinical-stage Biopharmaceuticals, Phase 2 Clinical Trials, Biotech Oncology Exploration, Oral PD-L1 Inhibitors, Virology Expertise Applications, RNA Interference Technology, Drug Discovery Programs, Hepatitis B Therapeutics, Antiviral Drug Development, Chronic HBV Management, Novel Coronavirus Therapies, Immune System Modulators, Sars-cov-2 Treatment Research</v>
    <v>Arbutus Biopharma is a biotechnology company that specializes in virology-focused biopharmaceuticals. Their mission is to bring their clinical and pre-clinical assets to patients in need. They have a broad and innovative virology portfolio and are committed to harnessing combination drug development to attack different aspects of viruses and to elevate the convenience of finite treatments. Their virology pipeline has active clinical studies in the area of Hepatitis B virus (Hbv). Arbutus is proud of their robust internal research capabilities, which have yielded an impressive portfolio of assets for the treatment of diverse viral diseases. They are focused on combination regimens for maximum impact and have deep experience in drug development.</v>
    <v>808201, 808101, 382901, 287501, 591201</v>
    <v>Medical Laboratories (Research), Medical Laboratories (Analysis), Surgical / Dental / Hospital Supplies (Instruments), Chemical Manufacturing (Not Flammable/Carcinogenic/Environmentally Harmful), Retail - Drug Stores</v>
    <v>null</v>
    <v>null</v>
    <v>2100</v>
    <v>Manufacture of pharmaceuticals, medicinal chemical and botanical products</v>
    <v>0</v>
    <v>https://www.linkedin.com/company/arbutus-biopharma-corporation</v>
    <v>0</v>
    <v>Pharmaceuticals &amp; Cosmetics</v>
    <v>21.2, 21.1</v>
    <v>Manufacture of pharmaceutical preparations, Manufacture of basic pharmaceutical products</v>
    <v>325414</v>
    <v>Biological Product (except Diagnostic) Manufacturing</v>
    <v/>
    <v/>
    <v>4828</v>
    <v>3</v>
    <v>+12673328869, +12674690914</v>
    <v>V5J 5K7</v>
    <v>ir@arbutusbio.com</v>
    <v>+12674690914</v>
    <v>British Columbia</v>
    <v>23500000</v>
    <v>Arbutus Biopharma Corporation is a publicly traded Canadian (NASDAQ: ABUS) biopharmaceutical company with an expertise in liposomal drug delivery and RNA interference, and is developing drugs for hepatitis B infection.</v>
    <v>HC-BP | Biotechnology &amp; Pharmaceuticals</v>
    <v>HC | Health Care</v>
    <v>HC.1 | Biotechnology &amp; Pharmaceuticals</v>
    <v>cookie compliance: cookieyes - 3.1.3, wordpress plugins: yoast seo - 21.1, performance: priority hints, paas: wp engine, analytics: google analytics - GA4, security: hsts, reverse proxies: nginx, databases: mysql, javascript libraries: jquery - 3.7.0, miscellaneous: open graph, javascript libraries: jquery migrate - 3.4.1, cms: wordpress, hosting: wp engine, blogs: wordpress, recruitment &amp; staffing: paylocity, web servers: nginx, programming languages: php, seo: yoast seo - 21.1</v>
    <v>https://twitter.com/arbutusbio</v>
    <v>24.06.2024</v>
    <v>https://www.arbutusbio.com/</v>
    <v>arbutusbio.com</v>
    <v>en</v>
    <v>com</v>
    <v>2007</v>
    <v>null</v>
  </rv>
  <rv s="1">
    <v>Argenx</v>
    <v>0</v>
    <v>Argenx</v>
    <v>9</v>
    <v>Willemstraat</v>
    <v/>
    <v>null</v>
    <v>Breda</v>
    <v>Argenx</v>
    <v>2b8a2640-93e5-11eb-8859-29e7c34dee35</v>
    <v>I authorize argenx US Inc.</v>
    <v>Argenx</v>
    <v>Public</v>
    <v>Netherlands</v>
    <v>NL</v>
    <v>24.11.2019</v>
    <v>privacy@argenx.com, privacyus@argenx.com</v>
    <v>1300</v>
    <v>Disease Areas, Innovation Ecosystem, Sponsored Research, Patient Safety, Academic Collaborators, Autoimmune Disease</v>
    <v>Argenx SE is an international biopharmaceutical company headquartered in the Netherlands, developing and commercialising humanized monoclonal antibody based therapies. It has major offices in Ghent, Belgium; Boston, USA and Tokyo, Japan as well as regional subsidiaries in Canada, France, Germany and Switzerland. The company has many candidates in its drug pipeline that are being investigated in a variety of diseases areas. While some of these are being developed in partnership with pharmaceutical and biotech companies, Argenx also has a proprietary pipeline with a focus on cancer and autoimmune diseases.</v>
    <v>https://www.facebook.com/marketbeatcom/</v>
    <v>Autoimmune Diseases Treatment, Orphan Diseases Solutions, Immunology Innovations, Biopharmaceutical Research, Chronic Inflammatory Disorders, Oncology Drug Development, Clinical Stage Company, Human Antibody Discovery, Neuromuscular Therapies</v>
    <v>Argenx SE is an international biopharmaceutical company based in the Netherlands. They specialize in the development and commercialization of humanized monoclonal antibody-based therapies. The company has major offices in Ghent, Belgium; Boston, USA; and Tokyo, Japan, as well as regional subsidiaries in Canada, France, Germany, and Switzerland. Argenx has a diverse pipeline of drug candidates in various disease areas, including cancer and autoimmune diseases. They work in partnership with pharmaceutical and biotech companies to develop these therapies.</v>
    <v>808201, 382801, 519201, 287501, 591201</v>
    <v>Medical Laboratories (Research), Surgical / Dental / Hospital Supplies (Non-Expendable, No Instruments), Wholesale - Surgical / Dental / Hospital / Drafting / Engineering / Scientific Supplies, Chemical Manufacturing (Not Flammable/Carcinogenic/Environmentally Harmful), Retail - Drug Stores</v>
    <v>https://www.instagram.com/sareptatherapeutics/</v>
    <v>null</v>
    <v>2100</v>
    <v>Manufacture of pharmaceuticals, medicinal chemical and botanical products</v>
    <v>51.5940789</v>
    <v>https://linkedin.com/company/argenx</v>
    <v>4.7796459999999996</v>
    <v>Pharmaceuticals &amp; Cosmetics</v>
    <v>21.2, 21.1</v>
    <v>Manufacture of pharmaceutical preparations, Manufacture of basic pharmaceutical products</v>
    <v>325414</v>
    <v>Biological Product (except Diagnostic) Manufacturing</v>
    <v>621999</v>
    <v>All Other Miscellaneous Ambulatory Health Care Services</v>
    <v>4828</v>
    <v>2</v>
    <v>+18579570973, +17347531023, +18332749411, +31763030488, +17347530415</v>
    <v>4811 AH</v>
    <v>reportnow@argenx.com</v>
    <v>+18579570973</v>
    <v>North Brabant</v>
    <v>497300000</v>
    <v>Partnering with leading academic researchers through its Immunology Innovation Program (IIP), argenx is translating immunology breakthroughs into a world-class portfolio of novel antibody-based medicines.</v>
    <v>HC-DY | Health Care Delivery</v>
    <v>HC | Health Care</v>
    <v>HC.3 | Health Care Providers</v>
    <v>javascript libraries: jquery ui - 1.13.2, javascript libraries: jquery - 3.6.3, miscellaneous: pwa, rum: cloudflare browser insights, miscellaneous: http/3, performance: cloudflare rocket loader, analytics: facebook pixel - 2.9.134, miscellaneous: open graph, ui frameworks: bootstrap - 4.4.1, cookie compliance: onetrust, javascript libraries: core-js - 3.0.0, video players: vimeo, analytics: linkedin insight tag, analytics: cloudflare browser insights, cms: drupal - 9, tag managers: google tag manager, cdn: cloudflare, programming languages: php, analytics: google analytics</v>
    <v>https://twitter.com/argenxglobal</v>
    <v>11.08.2024</v>
    <v>https://www.argenx.com/</v>
    <v>argenx.com</v>
    <v>en</v>
    <v>com</v>
    <v>2008</v>
    <v>null</v>
  </rv>
  <rv s="1">
    <v>Alnylam Pharmaceuticals</v>
    <v>0</v>
    <v>Alnylam Pharmaceuticals</v>
    <v>9</v>
    <v>Third Street</v>
    <v/>
    <v>null</v>
    <v>Cambridge</v>
    <v>Alnylam Pharmaceuticals, Alnylam</v>
    <v>30c39510-93e5-11eb-91fb-73d498260b10</v>
    <v>Alnylam Pharmaceuticals Inc., Alnylam UK Ltd., Alnylam Switzerland GMBH</v>
    <v>Alnylam Pharmaceuticals</v>
    <v>Public</v>
    <v>United States</v>
    <v>US</v>
    <v>23.11.2019</v>
    <v>info@alnylam.com, businessdevelopment@alnylam.com, investors@alnylam.com, media@alnylam.com, medinfo@alnylam.com</v>
    <v>1323</v>
    <v>Investigator Initiated Studies, Pharmaceuticals And Biotechnology, Impact Grants, Therapeutic Area, Investor Toolkit, Discovery And Innovation, Intellectual Property, Medical Publication, RNA Interference, Scientific Advisory Board, Health Care, Scientific Presentations</v>
    <v>Alnylam Pharmaceuticals, Inc. is an American biopharmaceutical company focused on the discovery, development and commercialization of RNA interference (RNAi) therapeutics for genetically defined diseases. The company was founded in 2002 and is headquartered in Cambridge, Massachusetts. In 2016, Forbes included the company on its "100 Most Innovative Growth Companies" list.</v>
    <v>https://www.facebook.com/alnylampharma/</v>
    <v>Medical Rnai Applications, Healthcare Biotechnology, Therapeutic Protein Silencing, Pharmaceutical Manufacturing, Pharmaceutical Research Services, Genetic Medicine Development, Rare Disease Treatments, Biopharmaceutical Company, RNA Interference Therapeutics, Pharmaceutical Drug Development, Drug Discovery Services, Pharmaceutical Commercialization, Innovative Drug Delivery, Orphan Drug Development, Clinical Stage Pipeline</v>
    <v>Alnylam Pharmaceuticals, Inc. is an American biopharmaceutical company headquartered in Cambridge, Massachusetts. Founded in 2002, the company specializes in the discovery, development, and commercialization of RNA interference (RNAi) therapeutics for genetically defined diseases. In 2016, Forbes recognized the company as one of the "100 Most Innovative Growth Companies" in its list.</v>
    <v>519001, 891001, 808201, 591201, 641401</v>
    <v>Wholesale - Not Otherwise Classified, Scientific Services / Laboratories - Non-Medical (e.g. Food Testing), Medical Laboratories (Research), Retail - Drug Stores, Management Consultants</v>
    <v>https://www.instagram.com/alnylampharma/</v>
    <v>null</v>
    <v>2100</v>
    <v>Manufacture of pharmaceuticals, medicinal chemical and botanical products</v>
    <v>42.3652558</v>
    <v>https://www.linkedin.com/company/alnylam-pharmaceuticals</v>
    <v>-71.081949499999993</v>
    <v>Pharmaceuticals &amp; Cosmetics</v>
    <v>21.2, 21.1</v>
    <v>Manufacture of pharmaceutical preparations, Manufacture of basic pharmaceutical products</v>
    <v>325414</v>
    <v>Biological Product (except Diagnostic) Manufacturing</v>
    <v/>
    <v/>
    <v>4828</v>
    <v>7</v>
    <v>+16175518101, +16175518200, +31203697850, +18332562748, +18772569526, +41415613500, +18002318685, +441255444400, +318004030002, +31203697861</v>
    <v>02142</v>
    <v>investors@alnylam.com</v>
    <v>+31203697861</v>
    <v>Massachusetts</v>
    <v>219750000</v>
    <v>Alnylam Pharmaceuticals, Inc. is an American biopharmaceutical company focused on the discovery, development and commercialization of RNA interference (RNAi) therapeutics for genetically defined diseases.</v>
    <v>HC-BP | Biotechnology &amp; Pharmaceuticals</v>
    <v>HC | Health Care</v>
    <v>HC.1 | Biotechnology &amp; Pharmaceuticals</v>
    <v>cdn: fastly, javascript libraries: lodash, javascript libraries: owl carousel, ui frameworks: bootstrap, miscellaneous: webpack, javascript libraries: slick, paas: pantheon, rum: new relic, security: hsts, reverse proxies: nginx, video players: youtube, miscellaneous: module federation, cdn: google hosted libraries, miscellaneous: open graph, cookie compliance: onetrust, cdn: jsdelivr, cms: drupal, caching: varnish, tag managers: google tag manager, javascript libraries: jquery, databases: mariadb, web servers: nginx, programming languages: php</v>
    <v>https://twitter.com/alnylam</v>
    <v>14.07.2024</v>
    <v>https://www.alnylam.com/</v>
    <v>alnylam.com</v>
    <v>en</v>
    <v>com</v>
    <v>2002</v>
    <v>https://www.youtube.com/channel/UCUZReY0GSAJ1w-MULQb9_Rw</v>
  </rv>
  <rv s="1">
    <v>Tonix Pharmaceuticals</v>
    <v>0</v>
    <v>Tonix Pharmaceuticals</v>
    <v>9</v>
    <v>Madison Avenue</v>
    <v/>
    <v>null</v>
    <v>New York</v>
    <v>Tonix Pharmaceuticals</v>
    <v>12dd9f01-93e5-11eb-be5a-4f810ab55f2e</v>
    <v>Tonix Pharmaceuticals Holding Corp., Tonix Pharmaceuticals Inc.</v>
    <v>Tonix Pharmaceuticals</v>
    <v>Public</v>
    <v>United States</v>
    <v>US</v>
    <v>24.11.2019</v>
    <v>investor.relations@tonixpharma.com, privacy@tonixpharma.com</v>
    <v>120</v>
    <v>Ptsd Treatment, Therapeutic Area, Posttraumatic Stress Disorder, Nervous System, Central Nervous System, Infectious Diseases</v>
    <v>Tonix Pharmaceuticals (Tonix Pharmaceuticals Holding Corp.) is a pharmaceutical company based in Chatham, New jersey that focuses on repurposed drugs for central nervous system conditions and as of 2020 was also pursuing a vaccine for COVID-19 and a biodefense project.</v>
    <v>https://facebook.com/tonixpharma</v>
    <v>Therapers for Organ Transplant Rejection, Therapist for Fibromyalgia-type Long COVID, Biopharmaceutical Development, Organ Transplant Rejection Treatments, Acute Migraine Treatment, Biopharmaceutical Research and Development, Therapeutic Solutions for Rare Diseases, Theraper for Chronic Post-acute COVID-19 Condition, Biologics for Rare Diseases, CNS Portfolio, Central Nervous System Therapeutics, Small Molecules and Biologics, Fda-approved Acute Migraine Products, Therapies and Vaccines, Biotechnology, Therapers for Autoimmune Diseases, Infectious Diseases Products, Therapeutic License</v>
    <v>Tonix Pharmaceuticals is a clinical-stage biopharmaceutical company that specializes in the development of novel therapeutics to prevent and treat central nervous system disorders, immunology conditions, infectious diseases, and rare diseases. The company has a robust pipeline of programs in development stages ranging from preclinical to preparing for NDA submission, across multiple therapeutic modalities and including both small molecules and biologics. Tonix's pipeline is managed by a team of passionate professionals that are adept at advancing innovative programs into the clinic and throughout the various stages of development with the goal of FDA approval and marketing to those in need. The development portfolio is focused on central nervous systems disorders, with a priority to submit a New Drug Application (NDA) to the FDA for Tnx-102 SL (cyclobenzaprine HCl sublingual tablet), which has completed two statistically significant Phase 3 studies for the management of fibromyalgia.</v>
    <v>808201, 382801, 519201, 287501, 591201</v>
    <v>Medical Laboratories (Research), Surgical / Dental / Hospital Supplies (Non-Expendable, No Instruments), Wholesale - Surgical / Dental / Hospital / Drafting / Engineering / Scientific Supplies, Chemical Manufacturing (Not Flammable/Carcinogenic/Environmentally Harmful), Retail - Drug Stores</v>
    <v>null</v>
    <v>null</v>
    <v>2100</v>
    <v>Manufacture of pharmaceuticals, medicinal chemical and botanical products</v>
    <v>40.759278599999995</v>
    <v>https://www.linkedin.com/company/tonix-pharmaceuticals</v>
    <v>-73.974075999999997</v>
    <v>Pharmaceuticals &amp; Cosmetics</v>
    <v>21.2, 21.1</v>
    <v>Manufacture of pharmaceutical preparations, Manufacture of basic pharmaceutical products</v>
    <v>325412</v>
    <v>Pharmaceutical Preparation Manufacturing</v>
    <v>325414</v>
    <v>Biological Product (except Diagnostic) Manufacturing</v>
    <v>4611, 4825, 5951</v>
    <v>7</v>
    <v>+12129809155, +12407412992, +18627998599, +18629048163</v>
    <v>10022</v>
    <v>investor.relations@tonixpharma.com</v>
    <v>+12129809155</v>
    <v>New York</v>
    <v>16000000</v>
    <v>Tonix Pharmaceuticals (Tonix Pharmaceuticals Holding Corp.) is a pharmaceutical company based in Chatham, New jersey that focuses on repurposed drugs for central nervous system conditions and as of 2020 was also pursuing a vaccine for COVID-19 and a biodefense project.</v>
    <v>HC-BP | Biotechnology &amp; Pharmaceuticals</v>
    <v>HC | Health Care</v>
    <v>HC.1 | Biotechnology &amp; Pharmaceuticals</v>
    <v>wordpress plugins: contact form 7 - 5.8.1, wordpress plugins: wpbakery, analytics: site kit - 1.110.0, performance: priority hints, javascript libraries: core-js - 3.19.1, ui frameworks: animate.css, font scripts: google font api, analytics: google analytics - GA4, databases: mysql, seo: yoast seo - 21.3, page builders: wpbakery, javascript libraries: jquery - 3.7.0, miscellaneous: open graph, form builders: contact form 7 - 5.8.1, wordpress plugins: yoast seo - 21.3, font scripts: font awesome, video players: vimeo, web servers: apache http server, javascript frameworks: gsap, javascript libraries: jquery migrate - 3.4.1, cms: wordpress, blogs: wordpress, javascript libraries: lodash - 1.13.6, caching: wordpress super cache, wordpress plugins: site kit - 1.110.0, programming languages: php, wordpress plugins: wordpress super cache</v>
    <v>https://twitter.com/tonixpharma</v>
    <v>14.06.2024</v>
    <v>https://www.tonixpharma.com/</v>
    <v>tonixpharma.com</v>
    <v>en</v>
    <v>com</v>
    <v>2020</v>
    <v>null</v>
  </rv>
  <rv s="1">
    <v>Anavex Life Sciences</v>
    <v>0</v>
    <v>Anavex Life Sciences</v>
    <v>9</v>
    <v>West 52nd Street</v>
    <v/>
    <v>null</v>
    <v>New York</v>
    <v>Anavex Life Sciences, Anavex</v>
    <v>198cbde0-93e5-11eb-b5f6-816dd10ac7b0</v>
    <v>Anavex Life Sciences Corp.</v>
    <v>Anavex Life Sciences</v>
    <v>Public</v>
    <v>United States</v>
    <v>US</v>
    <v>24.11.2019</v>
    <v/>
    <v>44</v>
    <v>Rare Disease, Neurodegenerative Diseases, Neurodevelopment, Small Molecules, Therapeutic Approaches, Life Sciences, Central Nervous System</v>
    <v>Utilizing transformative precision platform to develop novel small molecule therapeutics for people of all ages. We are working to develop novel small molecule treatments for some of the most challenging central nervous system (CNS) diseases facing society today, including Alzheimer's, Parkinson's, Rett syndrome, and other rare diseases. We believe that targeting the upstream Sigma-1 receptor (SIGMAR1), through our proprietary SIGMACEPTOR discovery platform, has the capability to unlock the body's own defenses to treat, and in some cases potentially reverse, CNS conditions. Following the completion of several promising clinical trials, we are progressing from our research focus to a commercial stage company working towards bringing our treatments to market to benefit patients across the globe and ensure access to our new CNS treatment paradigm. Our product portfolio platform is inspired by the lived experiences of the people living with neurodegenerative and neurodevelopmental disorders and the strength and dedication of carers.</v>
    <v>https://facebook.com/anavexlifesci</v>
    <v>Neurodegenerative Disease Treatments, Clinical-stage Biopharmaceuticals, CNS Disorder Treatments, Rett Syndrome Trials, Cellular Homeostasis Restoration, Parkinson's Dementia Studies, Alzheimer's Disease Research, Neurodevelopmental Disorder Therapies, Orphan Drug Development, CNS Clinical Trials</v>
    <v>Anavex Life Sciences Corp. is a clinical-stage biopharmaceutical company that specializes in the development of treatments for neurodegenerative and neurodevelopmental diseases. Their lead product candidate, Anavex2-73, is currently undergoing four mid- to late-stage clinical trial programs for CNS diseases such as Alzheimer's disease (Phase 2b/3) and Parkinson's disease dementia (Phase 1). Additionally, they have two ongoing Phase 2 trials for Rett syndrome, a neurodevelopmential disease affecting young female girls. Anavex has received Orphan Drug Designation from both the FDA and EMA for RETT syndrome and has identified a novel biomarker signature that targets the Sigma-1 receptor (Sigmar1), a natural cell signaling pathway that restores cellular homeostasis. The company has received funding from the Rett Syndrome Foundation and the Michael J Fox Foundation to support their studies.</v>
    <v>891001, 519001, 808201, 801801, 807602</v>
    <v>Scientific Services / Laboratories - Non-Medical (e.g. Food Testing), Wholesale - Not Otherwise Classified, Medical Laboratories (Research), Physiotherapists / Occupational Therapists, Rehabilitation Centres (Addiction)</v>
    <v>https://instagram.com/anavexlifesci</v>
    <v>null</v>
    <v>2100</v>
    <v>Manufacture of pharmaceuticals, medicinal chemical and botanical products</v>
    <v>40.761180400000008</v>
    <v>https://linkedin.com/company/anavex-life-sciences</v>
    <v>-73.978819399999992</v>
    <v>Pharmaceuticals &amp; Cosmetics</v>
    <v>21.2, 21.1</v>
    <v>Manufacture of pharmaceutical preparations, Manufacture of basic pharmaceutical products</v>
    <v>325412</v>
    <v>Pharmaceutical Preparation Manufacturing</v>
    <v>325414</v>
    <v>Biological Product (except Diagnostic) Manufacturing</v>
    <v>4611, 4825, 5951</v>
    <v>1</v>
    <v>+18446893939</v>
    <v>10019</v>
    <v>null</v>
    <v>+18446893939</v>
    <v>New York</v>
    <v>10900000</v>
    <v>Anavex Life Sciences Corp., is a clinical-stage biopharmaceutical company focused on developing treatments for debilitating neurodegenerative and neurodevelopmental diseases.</v>
    <v>HC-BP | Biotechnology &amp; Pharmaceuticals</v>
    <v>HC | Health Care</v>
    <v>HC.1 | Biotechnology &amp; Pharmaceuticals</v>
    <v>issue trackers: sentry - 6.18.2, miscellaneous: rss, performance: priority hints, miscellaneous: webpack, security: hsts, cms: wix, miscellaneous: http/3, javascript libraries: polyfill - 3, miscellaneous: module federation, javascript libraries: lodash - 4.17.21, miscellaneous: open graph, javascript frameworks: react - 16.14.0, ssl/tls certificate authorities: sectigo, blogs: wix, analytics: google analytics</v>
    <v>https://twitter.com/anavexlifesci</v>
    <v>01.08.2024</v>
    <v>https://www.anavex.com/</v>
    <v>anavex.com</v>
    <v>en</v>
    <v>com</v>
    <v>2004</v>
    <v>null</v>
  </rv>
  <rv s="1">
    <v>Sunshine Biopharma</v>
    <v>0</v>
    <v>Sunshine Biopharma</v>
    <v>9</v>
    <v>6th Avenue</v>
    <v/>
    <v>null</v>
    <v>New York</v>
    <v>Sunshine Biopharma</v>
    <v>80837ef1-93e4-11eb-aa66-9b8d95e2171b</v>
    <v>Sunshine Biopharma Inc., Sunshine Biopharma Canada Inc.</v>
    <v>Sunshine Biopharma</v>
    <v>Public</v>
    <v>United States</v>
    <v>US</v>
    <v>24.11.2019</v>
    <v>info@sunshinebiopharma.com</v>
    <v>6</v>
    <v>Biopharma, Pharma Companies, Oncology, Drug Development, Therapeutic Area, Health Care, Prescription Medication, Legal Counsel, Health &amp; Wellness, Feed Supplement</v>
    <v>Slilaty is an accomplished scientist and a highly skilled business executive. In collaboration with the University of Arizona, the Company is currently developing these compounds as a treatment for COVID-19. These and other preclinical results have been published in ANTICANCER RESEARCH, Volume 32, Pages 4423-4432, October 2012 . Merzouki also has extensive expertise in the design of expression vectors, and the production and purification of recombinant proteins. He developed technologies for the production of biogeneric therapeutic proteins for the treatment of various diseases including cancer, diabetes, hepatitis and multiple sclerosis. Merzouki has a strong worldwide network of business and financial relationships. As an executive and an entrepreneur, he combines expertise in strategic planning and finance with strong skills in business development and deal structure and negotiations. Sebaaly worked in operations, general management, investor relations, marketing and business development with an emphasis on international business and marketing of advanced technologies including hydrogen generation and energy saving.</v>
    <v>https://facebook.com/SunshineBiopharmaSBFM/</v>
    <v>Oncology Drugs, Prescription Medication, Biopharmaceutical Research and Development, Pharmaceutical Research and Development, OTC Supplements, Pharmaceutical Company, SEC Filings, Life-saving Medicines, Antiviral Drugs, Therapeutic Area, Canada Filings</v>
    <v>Sunshine Biopharma Inc. is a pharmaceutical company based in New York City, USA that specializes in the development and research of life-saving medicines in various therapeutic areas, including oncology and antivirals. The company operates two wholly owned subsidiaries, Nora Pharma Inc. and Sunshine Biopharm Canada Inc., which are involved in the production and sale of prescription drugs and OTC supplements, respectively. Nora Pharma has a portfolio of 52 prescription drugs on the market in Canada, with 16 additional drugs scheduled to be launched in 2024, while Sunshine Biotech Canada Inc. develops and sells OTC supplement products.</v>
    <v>808201, 287501, 519201, 591201, 504701</v>
    <v>Medical Laboratories (Research), Chemical Manufacturing (Not Flammable/Carcinogenic/Environmentally Harmful), Wholesale - Surgical / Dental / Hospital / Drafting / Engineering / Scientific Supplies, Retail - Drug Stores, Wholesale - Chemicals (Not Otherwise Classified)</v>
    <v>null</v>
    <v>null</v>
    <v>2100</v>
    <v>Manufacture of pharmaceuticals, medicinal chemical and botanical products</v>
    <v>40.757312299999995</v>
    <v>https://www.linkedin.com/company/sunshine-biopharma-inc-sbfm-</v>
    <v>-73.982758224517028</v>
    <v>Pharmaceuticals &amp; Cosmetics</v>
    <v>21.2, 21.1</v>
    <v>Manufacture of pharmaceutical preparations, Manufacture of basic pharmaceutical products</v>
    <v>325412</v>
    <v>Pharmaceutical Preparation Manufacturing</v>
    <v/>
    <v/>
    <v>4611, 4825, 5951</v>
    <v>4</v>
    <v>+15144266101, +15144266161, +13322161147, +13039531454, +13037689221, +15147649698</v>
    <v>10036</v>
    <v>info@sunshinebiopharma.com</v>
    <v>+15144266161</v>
    <v>New York</v>
    <v>20400000</v>
    <v>Sunshine Biopharma is a pharmaceutical company focused on researching, developing &amp; commercializing oncology &amp; antiviral drugs. In addition, we engaged in science-based nutritional supplements.</v>
    <v>HC-BP | Biotechnology &amp; Pharmaceuticals</v>
    <v>HC | Health Care</v>
    <v>HC.1 | Biotechnology &amp; Pharmaceuticals</v>
    <v>cms: wordpress - 6.3.2, caching: wp rocket, javascript libraries: owl carousel, miscellaneous: rss, wordpress plugins: divi - 4.21.0, font scripts: google font api, translation: wpml - 4.6.4, databases: mysql, wordpress themes: divi - 4.21.0, page builders: divi - 4.21.0, javascript libraries: jquery - 3.7.0, miscellaneous: open graph, wordpress plugins: wpml - 4.6.4, web servers: apache http server, javascript libraries: jquery migrate - 3.4.1, blogs: wordpress - 6.3.2, wordpress plugins: wp rocket, programming languages: php</v>
    <v>https://twitter.com/sunshinebio1/</v>
    <v>18.05.2024</v>
    <v>https://sunshinebiopharma.com</v>
    <v>sunshinebiopharma.com</v>
    <v>en</v>
    <v>com</v>
    <v>2009</v>
    <v>null</v>
  </rv>
  <rv s="1">
    <v>Y-Mabs Therapeutics</v>
    <v>0</v>
    <v>Y-Mabs Therapeutics</v>
    <v>9</v>
    <v>Park Avenue</v>
    <v/>
    <v>null</v>
    <v>New York</v>
    <v>Y-Mabs Therapeutics, Y-mAbs Therapeutics R&amp;D Laboratories</v>
    <v>6f1229e3-93e4-11eb-a746-fdabd18be9c6</v>
    <v>Y-mAbs Therapeutics A/S.</v>
    <v>Y-Mabs Therapeutics</v>
    <v>Public</v>
    <v>United States</v>
    <v>US</v>
    <v>24.11.2019</v>
    <v>info@stage.ymabs.com</v>
    <v>120</v>
    <v>Therapeutic Products, Commercial Staging, Patients &amp; Family, Prescribing Information, Important Safety Information, Research, Adverse Reactions, Oncology, Health Care, Pediatric Oncology</v>
    <v>Y-mAbs is late-stage clinical biopharmaceutical company focused on the development and commercialization of novel, antibody-based therapeutic products for the treatment of cancer. The Company has a broad and advanced product pipeline, including 2 pivotal-stage product candidates - naxitamab and omburtamab - which target tumors that express GD2 and B7-H3, respectively. Our mission is to become the world leader in developing antibody-based cancer products that address clear unmet needs in pediatric oncology. With the right partnerships and collaboration, we envision expanding our capabilities to treat adults - changing the course of cancer and its outcome.</v>
    <v>null</v>
    <v>Antibody-based Therapeutics for Cancer Treatment, Commercialization Services, Commercial-stage Biopharmaceutical Development, Biotechnology Research and Development, Extended Survival, Therapeutics for Rare Pediatric Cancer, Safety Concerns, Pivotal-stage Product Candidates, Late Pre-clinical Stage Biopharmaceutical Company, Illness Prevention</v>
    <v>Y-Mabs Therapeutics is a biotechnology company based in Hørsholm, Denmark.</v>
    <v>808001, 519001, 891001, 807402, 591201</v>
    <v>Medical / Health Services - Not Otherwise Classified, Wholesale - Not Otherwise Classified, Scientific Services / Laboratories - Non-Medical (e.g. Food Testing), Group Homes (For Physical / Developmental Disabilities), Retail - Drug Stores</v>
    <v>null</v>
    <v>null</v>
    <v>2100</v>
    <v>Manufacture of pharmaceuticals, medicinal chemical and botanical products</v>
    <v>40.754367100000003</v>
    <v>http://www.linkedin.com/company/y-mabs-therapeutics-inc-</v>
    <v>-73.976753200000005</v>
    <v>Pharmaceuticals &amp; Cosmetics</v>
    <v>21.2, 21.1</v>
    <v>Manufacture of pharmaceutical preparations, Manufacture of basic pharmaceutical products</v>
    <v>325412</v>
    <v>Pharmaceutical Preparation Manufacturing</v>
    <v/>
    <v/>
    <v>4611, 4825, 5951</v>
    <v>2</v>
    <v>+16468858478, +18333396227, +16468858505, +18449511999, +4570261414</v>
    <v>10017</v>
    <v>info@stage.ymabs.com</v>
    <v>+16468858505</v>
    <v>New York</v>
    <v>23400000</v>
    <v>With the right partnerships and collaborations, we envision changing the course of cancer care and its outcomes.</v>
    <v>HC-BP | Biotechnology &amp; Pharmaceuticals</v>
    <v>HC | Health Care</v>
    <v>HC.1 | Biotechnology &amp; Pharmaceuticals</v>
    <v>javascript libraries: jquery - 2.2.4, analytics: adobe analytics, javascript libraries: jquery ui - 1.13.2, javascript libraries: jquery migrate - 1.4.1, miscellaneous: webpack, customer data platform: adobe experience platform identity service, tag managers: adobe experience platform launch, cache tools: w3 total cache, cms: drupal - 8, seo tool: yoast seo - 12.4, paas: amazon web services, rum: new relic, hosting: drupal multisite, ui frameworks: bootstrap - 4.1.3, font scripts: google font api, javascript frameworks: jquery - 1.4.1, security: hsts, blogging platforms: wordpress, miscellaneous: http/3, javascript libraries: modernizr, databases: mysql, miscellaneous: module federation, web frameworks: bootstrap - 4.1.3, javascript libraries: select2, miscellaneous: open graph, captchas: recaptcha, javascript libraries: datatables - 1.12.1, tag managers: adobe dynamic tag management, font scripts: font awesome, javascript frameworks: modernizr, seo tool: facebook friendly, cms: wordpress, javascript libraries: lodash - 1.13.6, cms: drupal - 9, paas: acquia cloud platform, javascript frameworks: backbone.js - 1.4.1, seo tool: twitter friendly, javascript libraries: underscore.js, cdn: cloudflare, programming languages: php, javascript libraries: jquery - 1.4.1, javascript libraries: jquery migrate, hosting: acquia cloud site factory, analytics: google analytics, javascript frameworks: jquery migrate - 1.4.1</v>
    <v>null</v>
    <v>07.08.2024</v>
    <v>https://ymabs.com/</v>
    <v>ymabs.com</v>
    <v>en</v>
    <v>com</v>
    <v>2015</v>
    <v>null</v>
  </rv>
  <rv s="1">
    <v>Hookipa Pharma</v>
    <v>0</v>
    <v>Hookipa Pharma</v>
    <v>9</v>
    <v>5th Avenue</v>
    <v/>
    <v>null</v>
    <v>New York</v>
    <v>HOOKIPA Pharma, Hookipa</v>
    <v>25f85e45-93e5-11eb-919a-b3f9a5ad205c</v>
    <v>HOOKIPA Pharma Inc., Hookipa Biotech GmbH</v>
    <v>Hookipa Pharma</v>
    <v>Public</v>
    <v>United States</v>
    <v>US</v>
    <v>24.11.2019</v>
    <v>office@hookipapharma.com</v>
    <v>130</v>
    <v>Infectious Diseases, Patients &amp; Caregivers, Room &amp; Suite, Diversity &amp; Culture, Prostate Cancer, Research, People With Cancer, Health Care, Life Sciences, Biotechnology Research and Development</v>
    <v>HOOKIPA Pharma Inc. (NASDAQ: HOOK) is a clinical stage biopharmaceutical company developing a new class of immunotherapeutics targeting infectious diseases and cancers based on its proprietary arenavirus platform that is designed to reprogram the body's immune system. HOOKIPA's proprietary arenavirus-based technologies, VaxWave, a replication-deficient viral vector, and TheraT, a replication-attenuated viral vector, are designed to induce robust antigen specific CD8+ T cells and pathogen-neutralizing antibodies. Both technologies are designed to allow for repeat administration to augment and refresh immune responses. TheraT has the potential to induce CD8+ T cell response levels previously not achieved by other immuno-therapy approaches. HOOKIPA's "off-the-shelf" viral vectors target dendritic cells in vivo to activate the immune system. HOOKIPA's VaxWave-based prophylactic Cytomegalovirus (CMV) vaccine candidate is currently in a Phase 2 clinical trial in CMV-negative patients awaiting kidney transplantation from living CMV-positive donors as well as CMV-positive patients awaiting kidney transplantation from CMV-positive or -negative donors. To expand its infectious disease portfolio, HOOKIPA has entered into a collaboration and licensing agreement with Gilead Sciences, Inc. to jointly research and develop functional cures for HIV and chronic Hepatitis B infections. In addition, HOOKIPA is building a proprietary immuno-oncology pipeline by targeting virally mediated cancer antigens, self-antigens and next-generation antigens. The TheraT based lead oncology product candidates, HB-201 and HB-202, are in development for the treatment of Human Papilloma Virus16-positive cancers. The Phase 1/2 clinical trial for HB-201 was initiated in December 2019. The HB-202 IND submission is intended for the first half of 2020.Find out more about HOOKIPA online at www.hookipapharma.com.</v>
    <v>null</v>
    <v>Biopharmaceutical Development, HPV16+ Cancer Immunotherapies, Biotechnology Research and Development, T Cell Mobilization and Amplification, Pathogen Neutralization through Antibiotics, Immunotherapy for Infectious Diseases, Immunotherapy Development, Biotechnology, Antibody Treatments for HIV/AIDS Patients, Antigen-specific T Cell Responses, Biotechnology Company, Prostate Cancer Immunotherapy, Biological Product Manufacturing</v>
    <v>Hookipa Pharma Inc. is a clinical-stage biopharmaceutical company that specializes in the development of novel immunotherapies for the treatment of cancer and chronic infectious diseases, including Hiv/Aids infections and autoimmune disorders such as diabetes mellitus type II or multiple myeloma. The company is focused on reprogramming the body's immune system through a proprietary arenavirus platform technology that engineers arenaviruses to induce robust and durable antigen-specific T cell responses and pathogen-neutralizing antibodies. Hookipa's flexible platform can engineer arenaviral therapeutics that mobilize and amplify targeted T cells and antibodies to fight or prevent serious disease. The global company is advancing its diverse pipeline across a number of diseases with considerable unmet need and partnering with key organizations to further develop potential therapeutic options.</v>
    <v/>
    <v/>
    <v>null</v>
    <v>null</v>
    <v>2100</v>
    <v>Manufacture of pharmaceuticals, medicinal chemical and botanical products</v>
    <v>40.748442050000001</v>
    <v>https://www.linkedin.com/company/hookipa-pharma-inc</v>
    <v>-73.985658901607508</v>
    <v>Pharmaceuticals &amp; Cosmetics</v>
    <v>21.2, 21.1</v>
    <v>Manufacture of pharmaceutical preparations, Manufacture of basic pharmaceutical products</v>
    <v>325414</v>
    <v>Biological Product (except Diagnostic) Manufacturing</v>
    <v/>
    <v/>
    <v>4828</v>
    <v>2</v>
    <v>+14318906360, +4318906360, +4318906360399</v>
    <v>10118</v>
    <v>office@hookipapharma.com</v>
    <v>+4318906360</v>
    <v>New York</v>
    <v>53600000</v>
    <v>Hookipa Pharma Inc. is a clinical stage company developing products to prevent and cure infectious diseases and cancer. With this goal in mind, we created unique and cutting-edge technologies to reprogram and stimulate the immune system.</v>
    <v>HC-BP | Biotechnology &amp; Pharmaceuticals</v>
    <v>HC | Health Care</v>
    <v>HC.1 | Biotechnology &amp; Pharmaceuticals</v>
    <v>miscellaneous: pwa, cms: typo3 cms, miscellaneous: open graph, web servers: apache http server, programming languages: php</v>
    <v>https://twitter.com/HookipaPharma</v>
    <v>08.08.2024</v>
    <v>http://www.hookipapharma.com/</v>
    <v>hookipapharma.com</v>
    <v>en</v>
    <v>com</v>
    <v>2011</v>
    <v>null</v>
  </rv>
  <rv s="1">
    <v>Affymax Inc.</v>
    <v>0</v>
    <v>Affymax Inc.</v>
    <v>9</v>
    <v>West 55th Street</v>
    <v/>
    <v>null</v>
    <v>New York</v>
    <v/>
    <v>27c444be-93e5-11eb-a33a-a3dfba582839</v>
    <v>Affymax Inc., AFFYMAX Research Institute</v>
    <v>Affymax Inc.</v>
    <v>Public</v>
    <v>United States</v>
    <v>US</v>
    <v>23.11.2019</v>
    <v/>
    <v>2</v>
    <v>Financials And Reports, Research, Kidney Diseases, Biotechnology Research and Development, Health Care</v>
    <v>Affymax is a New York-based biotechnology company that develops and commercializes novel therapeutics for the treatment of kidney disease.</v>
    <v>null</v>
    <v>Novel Therapeutics Development, Biopharmaceutical Research and Development, Biotechnology Research and Development, Novel Drugs for Life-threatening Conditions, Laboratory Services, Pharmaceutical Manufacturing, Therapeutics for Kidney Disease, Specialty Care Drug Development, Therapeutic Offerings</v>
    <v>Affymax is a biotechnology company headquartered in New York that specializes in the development and commercialization of innovative therapeutics for the treatment of kidney disease.</v>
    <v>591201, 801101, 802101, 801801, 299001</v>
    <v>Retail - Drug Stores, Physicians and Surgeons (No Specialist Surgeons), Chiropractors, Physiotherapists / Occupational Therapists, Wax Products Manufacturing (incl Polishes / Candles)</v>
    <v>null</v>
    <v>null</v>
    <v>2100</v>
    <v>Manufacture of pharmaceuticals, medicinal chemical and botanical products</v>
    <v>40.762029850000005</v>
    <v>http://www.linkedin.com/company/affymax-research-institute</v>
    <v>-73.975188924292453</v>
    <v>Pharmaceuticals &amp; Cosmetics</v>
    <v>21.2, 21.1</v>
    <v>Manufacture of pharmaceutical preparations, Manufacture of basic pharmaceutical products</v>
    <v>325412</v>
    <v>Pharmaceutical Preparation Manufacturing</v>
    <v/>
    <v/>
    <v>4611, 4825, 5951</v>
    <v>4</v>
    <v>+16508128700, +18009624284</v>
    <v>10020</v>
    <v>null</v>
    <v>+16508128700</v>
    <v>New York</v>
    <v>15000000</v>
    <v>Affymax, Inc. is a biopharmaceutical company previously committed to developing novel drugs to improve the treatment of serious and often life-threatening conditions.</v>
    <v>HC-BP | Biotechnology &amp; Pharmaceuticals</v>
    <v>HC | Health Care</v>
    <v>HC.1 | Biotechnology &amp; Pharmaceuticals</v>
    <v>widgets: addthis, cms: godaddy website builder - 7.0.5350, authentication: facebook login, miscellaneous: open graph, javascript libraries: jquery - 1.8.3</v>
    <v>null</v>
    <v>30.07.2024</v>
    <v>http://www.affymax.com/</v>
    <v>affymax.com</v>
    <v>en</v>
    <v>com</v>
    <v>1997</v>
    <v>null</v>
  </rv>
  <rv s="1">
    <v>Vimachem</v>
    <v>0</v>
    <v>Vimachem</v>
    <v>9</v>
    <v>42nd Street</v>
    <v/>
    <v>null</v>
    <v>New York</v>
    <v>Vimachem</v>
    <v>2b171920-93e5-11eb-8859-29e7c34dee35</v>
    <v>Vimachem USA LLC.</v>
    <v>Vimachem</v>
    <v>Private</v>
    <v>United States</v>
    <v>US</v>
    <v>04.12.2019</v>
    <v>info@vimachem.com</v>
    <v>58</v>
    <v>Manufacturing Analytics, Implementation And Integration, System Validation, Site Management, Manufacturing Management, Specialized Consulting Services, Manufacturing Execution Systems Mes, Manufacturing Execution System, Industry Solutions, Data &amp; Analytics</v>
    <v>Vimachem is a global provider of Pharma 4.0 solutions exclusive to the Life Sciences industry. Our “productized services” philosophy combines innovative technology solutions with specialized consulting services that support our Life Science customers in their digital transformation journey and enable them to achieve operational efficiencies and business excellence.</v>
    <v>null</v>
    <v>Specialized Consulting Services, Ai, Iiot, and Pharma 4.0 Principles, Manufacturing Analytics &amp; OEE, Artificial Intelligence, Configurable Applications, Weigh &amp; Dispense Module, Worlds Largest Manufacturing Intelligence Platform, Digital Pharma Forms &amp; Logbooks, Packaging Optimization Services, Software Development for Pharmaceutical Industry, 541511 - Custom Computer Programming Services, Computer System Validation Services, Manual Aggregation, Software Development Company, Cloud-based Digital Solutions, Industrial Solutions Provider, Serialization Site Manager, Digital Transformation Journey Support, Holistic Value Network Integration, Bioprocess Monitoring, Digital Work Instructions &amp; Checklists, Manufacturing Execution System, Artificial Intelligence in Pharmaceutical Manufacturing, Digital Transformation Services, Supply Chain Process Optimization and Digitization, Industrial Internet Of Things Iiot, Pharmaceutical Manufacturing Optimization, Universal Machine Connectivity, Regulatory Compliance Services, Digital Factory Construction</v>
    <v>Vimachem is a company that specializes in building digital factories using technology to empower the pharmaceutical industry. They have developed a self-developed and proprietary manufacturing intelligence platform that utilizes configurable software applications, industrial internet of things (IIoT), artificial intelligence, and cloud technologies to optimize pharmaceutical manufacturing and product quality. Their productized services philosophy combines innovative technology solutions with specialized consulting and computerized system validation (csv) services to support their Life Science customers in their digital transformation journey. Vimachem's team of technical and operations experts offer services in production and packaging optimization, production and supply chain digitization and analytics, and regulatory compliance.</v>
    <v>641411, 641401, 181102, 891801, 891802</v>
    <v>Information Technology Consultants, Management Consultants, Renovation - Residential (Singles / Semis / Townhouses), Software Developers (Pre-Packaged), Software Developers (Custom)</v>
    <v>null</v>
    <v>null</v>
    <v>2100</v>
    <v>Manufacture of pharmaceuticals, medicinal chemical and botanical products</v>
    <v>40.778291550000006</v>
    <v>https://www.linkedin.com/company/vimachem</v>
    <v>-73.896305896004208</v>
    <v>Pharmaceuticals &amp; Cosmetics</v>
    <v>21.2, 21.1</v>
    <v>Manufacture of pharmaceutical preparations, Manufacture of basic pharmaceutical products</v>
    <v>325412</v>
    <v>Pharmaceutical Preparation Manufacturing</v>
    <v/>
    <v/>
    <v>4611, 4825, 5951</v>
    <v>3</v>
    <v>+16464524411, +302106095602</v>
    <v>11105</v>
    <v>info@vimachem.com</v>
    <v>+16464524411</v>
    <v>New York</v>
    <v>100154368</v>
    <v>Pharma 4.0 – Holistic Value Network Integration and TraceabilityWe believe in the power of data for shaping a better future and together with our customers, we build digital factories that save lives.</v>
    <v>HC-BP | Biotechnology &amp; Pharmaceuticals</v>
    <v>HC | Health Care</v>
    <v>HC.1 | Biotechnology &amp; Pharmaceuticals</v>
    <v>cms: wordpress - 6.3.2, wordpress plugins: contact form 7 - 5.8.1, analytics: matomo analytics, javascript libraries: jquery ui - 1.13.2, javascript libraries: core-js - 3.32.0, miscellaneous: rss, ui frameworks: bootstrap, advertising: linkedin ads, analytics: google ads conversion tracking, miscellaneous: webpack, javascript libraries: slick, seo: yoast seo premium - 21.3, photo galleries: slider revolution - 6.6.16, font scripts: google font api, reverse proxies: nginx, wordpress plugins: elementor - 3.16.5, databases: mysql, miscellaneous: module federation, seo: yoast seo - 21.3, analytics: microsoft clarity - 0.7.12, javascript libraries: jquery - 3.7.0, analytics: hubspot analytics, wordpress plugins: draftpress hfcm, miscellaneous: open graph, form builders: contact form 7 - 5.8.1, wordpress plugins: yoast seo - 21.3, font scripts: font awesome, advertising: google ads, analytics: linkedin insight tag, javascript frameworks: gsap, javascript libraries: jquery migrate - 3.4.1, blogs: wordpress - 6.3.2, tag managers: google tag manager, javascript libraries: isotope, ssl/tls certificate authorities: sectigo, cookie compliance: cookiebot - 1, marketing automation: hubspot, web servers: nginx, widgets: slider revolution - 6.6.16, programming languages: php, advertising: google adsense, analytics: google analytics, page builders: elementor - 3.16.5</v>
    <v>null</v>
    <v>07.08.2024</v>
    <v>http://www.vimachem.com/</v>
    <v>vimachem.com</v>
    <v>en</v>
    <v>com</v>
    <v>2015</v>
    <v>https://www.youtube.com/channel/UCDH6JNdN2gwtcaYkhj_OXcA</v>
  </rv>
  <rv s="1">
    <v>Nuvation Bio</v>
    <v>0</v>
    <v>Nuvation Bio</v>
    <v>9</v>
    <v>Broadway</v>
    <v/>
    <v>null</v>
    <v>New York</v>
    <v>Nuvation Bio</v>
    <v>3471a8f4-93e5-11eb-8e19-198fb02d6f96</v>
    <v/>
    <v>Nuvation Bio</v>
    <v>Public</v>
    <v>United States</v>
    <v>US</v>
    <v>03.05.2020</v>
    <v>info@nuvationbio.com, ir@nuvationbio.com</v>
    <v>85</v>
    <v>Scientific Advisory Board, Oncology, People With Cancer, Committee Composition, Prostate Cancer, Drug Discovery, Biopharma, Pharmaceuticals And Chemicals, Health Care, Pharmaceutical Manufacturing</v>
    <v>Nuvation Bio is a biopharmaceutical company tackling some of the greatest unmet needs in oncology by developing differentiated and novel therapeutic candidates. Our vision is to significantly change the practice of oncology by developing medicines that provide truly meaningful improvements in quality of life and survival for people with cancer. Our wholly-owned deep pipeline includes six differentiated and novel investigational oncology therapeutic candidates that target some of the most critical pathways that cancer cells use to grow. We were founded in 2018 by biopharma industry veteran David Hung, M.D., who previously founded Medivation Inc., which brought to patients one of the world's leading prostate cancer medicines. Nuvation Bio has offices in New York and San Francisco. Nuvation Bio is focused on treating patients with the most difficult-to-treat cancers, for which conventional therapies have failed. OUR VISION "My founding vision for Nuvation Bio is to develop new generations of oncology medicines that will meaningfully improve patient lives by addressing drug resistance or limited efficacy of current therapies, while reducing side effects and preserving quality of life for cancer patients.</v>
    <v>null</v>
    <v>Prostate Cancer Drugs, Differential and Novel Oncology Therapeutics, Commercialization of Oncological Drugs, Biopharmaceutical Research and Development, Clinical-stage Biopharmaceutical Company, Differentiated and Novel Therapeutic Candidates, Drug Discovery and Developmental Programs, Differentiated Therapeutics, Medication Resistance Addressing, Therapeutics for Oncology, Side Effects Reduction</v>
    <v>Nuvation Bio is a late-stage biopharmaceutical company that specializes in developing differentiated and novel therapeutic candidates to address the unmet needs in oncology. The company's vision is to improve the quality of life and survival for people with cancer by developing medicines that address the drug resistance or limited efficacy of current therapies while reducing side effects and preserving quality of living. Their wholly-owned pipeline includes differentiated and new oncological therapeutic candidates that have been generated from drug discovery and developmental programs. Founded in 2018 by David Hung, M.D., a biopharma industry veteran, Nuvation Bio has offices in New York and San Francisco.</v>
    <v>808001, 806201, 807402, 591201, 801601</v>
    <v>Medical / Health Services - Not Otherwise Classified, Clinics - Not Otherwise Classified (No Doctors or Dentists Offices), Group Homes (For Physical / Developmental Disabilities), Retail - Drug Stores, Dentists</v>
    <v>null</v>
    <v>null</v>
    <v>2100</v>
    <v>Manufacture of pharmaceuticals, medicinal chemical and botanical products</v>
    <v>40.756802399999998</v>
    <v>https://www.linkedin.com/company/nuvationbio</v>
    <v>-73.98566802469891</v>
    <v>Pharmaceuticals &amp; Cosmetics</v>
    <v>21.2, 21.1</v>
    <v>Manufacture of pharmaceutical preparations, Manufacture of basic pharmaceutical products</v>
    <v>325412</v>
    <v>Pharmaceutical Preparation Manufacturing</v>
    <v/>
    <v/>
    <v>4611, 4825, 5951</v>
    <v>2</v>
    <v>+8657156263086, +12126001902, +862164746017, +861065211007, +13322086102, +16172790589</v>
    <v>10036</v>
    <v>ir@nuvationbio.com</v>
    <v>+16172790589</v>
    <v>New York</v>
    <v>146777952</v>
    <v>To that end, we have created a deep pipeline of differentiated and novel investigational oncology therapeutic candidates that target some of the most critical pathways that cancer cells use to grow.</v>
    <v>HC-BP | Biotechnology &amp; Pharmaceuticals</v>
    <v>HC | Health Care</v>
    <v>HC.1 | Biotechnology &amp; Pharmaceuticals</v>
    <v>javascript libraries: core-js, wordpress themes: astra, miscellaneous: rss, performance: priority hints, javascript libraries: swiper, wordpress plugins: elementor, seo: yoast seo, paas: wp engine, photo galleries: slider revolution, font scripts: google font api, reverse proxies: nginx, databases: mysql, wordpress plugins: draftpress hfcm, miscellaneous: open graph, font scripts: font awesome, javascript libraries: jquery ui, javascript frameworks: gsap, cms: wordpress, hosting: wp engine, blogs: wordpress, javascript libraries: jquery, widgets: slider revolution, web servers: nginx, wordpress plugins: yoast seo, programming languages: php, javascript libraries: jquery migrate, page builders: elementor, analytics: google analytics</v>
    <v>null</v>
    <v>07.08.2024</v>
    <v>https://www.nuvationbio.com/</v>
    <v>nuvationbio.com</v>
    <v>en</v>
    <v>com</v>
    <v>2018</v>
    <v>null</v>
  </rv>
  <rv s="1">
    <v>Pharmaceutical Technology</v>
    <v>0</v>
    <v>Pharmaceutical Technology</v>
    <v>9</v>
    <v>Lexington Avenue</v>
    <v/>
    <v>null</v>
    <v>New York</v>
    <v>Pharmaceutical Technology, Pharmaceutical-Technology</v>
    <v>8809eaf6-93e4-11eb-919a-b3f9a5ad205c</v>
    <v>Halo Pharmaceuticals Inc., Halo Pharmaceutical Inc.</v>
    <v>Pharmaceutical Technology</v>
    <v>Private</v>
    <v>United States</v>
    <v>US</v>
    <v>24.11.2019</v>
    <v/>
    <v>1000</v>
    <v>Biotechnology, Biotechnology &amp; Pharmaceuticals, Health Care, Drug Manufacturing, Therapy Areas, Genomics, Life Sciences, Clinical Trial Services, Cell &amp; Gene Therapy, Gene Therapy</v>
    <v>DuBiotech, Dubai Holding, Tecom Investments, BioMedix, The New Medical Center Group, American Institute of Architects, Dubai Technology and Media Free Zone Authority. DuBiotech comprises an area of approximately 30 million square feet. Dubai Science Park (DuBiotech) is a science and business park located in Al Barsha, Dubai, United Arab Emirates (UAE), that supports the biotechnology and pharmaceutical industries. DuBiotech was officially launched in February 2005 by Sheikh Mohammed bin Rashid Al Maktoum, vice-president and Prime Minister of the UAE. Leading providers of product inspection, testing and detection equipment and services. DuBiotech is a subsidiary of the government of Dubai's holding company, Dubai Holding, and a member of Dubai Holding's real estate unit, Tecom Investments. The Dubai Science Park was set up under the Dubai Technology and Media Free Zone Authority. DuBiotech began operating with the Energy and Environment Park, EnPark, under a joint umbrella called Dubai Science Park (DSP), in October 2015.</v>
    <v>https://www.facebook.com/globaldataplc/</v>
    <v>First-party Data, Sector-specific Audiences, Proprietary B2B Websites, Data Analysis and Insights, Data Points, Data Analysis Services, Data-Driven Marketing, World-class Campaigns, Data-driven Insights for Pharmaceutical Brands, B2B Websites, Innovation Rankings, B Network, Clinical Trial Services, Magazine Section, Premium Insights and Excellence Awards, Advertising Solutions, Biopharmaceutical Innovation Acceleration, Pharmaceutical Technology for Mexican Enchiladas, Pharmaceutical Manufacturing, End-to-end Marketing Solutions, Technology-driven Marketing, Analytical Chemistry Contract Services, Deals, Projects, and Forecasts, Ai-powered Targeting, Corporate Deals, B2B Website Network, Award-winning Targeting Technology, Partner Content, Medical Research and Development, Pharmaceutical Marketing</v>
    <v>Pharmaceutical Technology is a company that provides pharmaceutical news and in-depth feature articles on new drug discoveries, healthcare research and development, big pharma trends, and company deals. They cover topics such as clinical trials, drug manufacturers, and therapy areas such as cardiovascular, central nervous system, immunology, infectious disease, oncology, and respiratory. The company also offers a digital magazine called Pharma Technology Focus, which is free to read online on all devices. They aim to accelerate biopharmaceutical innovation by enabling process intensification in biopharma manufacturing, optimizing cell and gene therapy processes, and putting quality first in the pharma supply chain. The pharmaceutical industry is a hotbed of patent innovation, and the company reports on the latest developments in this area.</v>
    <v>808201, 504701, 287501, 891001, 591201</v>
    <v>Medical Laboratories (Research), Wholesale - Chemicals (Not Otherwise Classified), Chemical Manufacturing (Not Flammable/Carcinogenic/Environmentally Harmful), Scientific Services / Laboratories - Non-Medical (e.g. Food Testing), Retail - Drug Stores</v>
    <v>null</v>
    <v>null</v>
    <v>2100</v>
    <v>Manufacture of pharmaceuticals, medicinal chemical and botanical products</v>
    <v>40.752769700000002</v>
    <v>https://www.linkedin.com/company/pharmaceuticaltechnology</v>
    <v>-73.974909800000006</v>
    <v>Pharmaceuticals &amp; Cosmetics</v>
    <v>21.2, 21.1</v>
    <v>Manufacture of pharmaceutical preparations, Manufacture of basic pharmaceutical products</v>
    <v>325412</v>
    <v>Pharmaceutical Preparation Manufacturing</v>
    <v/>
    <v/>
    <v>4611, 4825, 5951</v>
    <v>92</v>
    <v>+16466257388, +19734284000</v>
    <v>10017</v>
    <v>pharmaceuticaltechnology@globaldata.com</v>
    <v>+16466257388</v>
    <v>New York</v>
    <v>9700000</v>
    <v>Justine Ra is a healthcare reporter for Clinical Trials Arena and Pharmaceutical Technology, focusing coverage on neurology and neurodegenerative diseases.</v>
    <v>HC-BP | Biotechnology &amp; Pharmaceuticals</v>
    <v>HC | Health Care</v>
    <v>HC.1 | Biotechnology &amp; Pharmaceuticals</v>
    <v>cdn: fastly, seo: yoast seo - 20.8, wordpress plugins: yoast seo - 20.8, analytics: matomo analytics, ui frameworks: zurb foundation - 6.3.1, analytics: parse.ly, miscellaneous: rss, maps: google maps, marketing automation: onesignal, analytics: clearbit reveal, javascript libraries: swiper, security: recaptcha, paas: pantheon, web servers: openresty, javascript libraries: lazysizes, cms: wordpress - 6.2.2, cdn: cdnjs, font scripts: google font api, security: hsts, reverse proxies: nginx, a/b testing: contentsquare, advertising: google publisher tag, javascript libraries: jquery - 3.5.1, miscellaneous: permutive, databases: mysql, analytics: facebook pixel - 2.9.134, hosting: wordpress multisite, javascript libraries: jquery migrate - 3.4.0, javascript libraries: jquery - 3.7.0, video players: plyr - 3.6.3, javascript frameworks: gsap - 3.5.1, blogs: wordpress - 6.2.2, marketing automation: salesforce marketing cloud account engagement, miscellaneous: open graph, javascript libraries: core-js - 3.7.0, cookie compliance: onetrust, cdn: jsdelivr, font scripts: font awesome, wordpress plugins: tablepress, javascript libraries: jquery migrate - 3.4.1, cms: wordpress, blogs: wordpress, javascript libraries: lodash - 1.13.6, caching: varnish, tag managers: google tag manager, javascript libraries: slick - 1.6.0, seo: yoast seo premium - 20.8, analytics: contentsquare, databases: mariadb, analytics: fullstory, marketing automation: hubspot, web servers: nginx, cdn: cloudflare, advertising: twitter ads, analytics: google analytics - UA, programming languages: php, performance: lazysizes, a/b testing: onesignal</v>
    <v>https://twitter.com/PharmaTechFocus</v>
    <v>11.08.2024</v>
    <v>https://www.pharmaceutical-technology.com/</v>
    <v>pharmaceutical-technology.com</v>
    <v>en</v>
    <v>com</v>
    <v>2005</v>
    <v>null</v>
  </rv>
  <rv s="1">
    <v>Stemline</v>
    <v>0</v>
    <v>Stemline</v>
    <v>9</v>
    <v>Lexington Avenue</v>
    <v/>
    <v>null</v>
    <v>New York</v>
    <v>Stemline, Menarini Stemline, Stemline Therapeutics</v>
    <v>71168577-93e4-11eb-b5f6-816dd10ac7b0</v>
    <v>Stemline Therapeutics Inc.</v>
    <v>Stemline</v>
    <v>Private</v>
    <v>United States</v>
    <v>US</v>
    <v>24.11.2019</v>
    <v>privacy@stemline.com</v>
    <v>490</v>
    <v>Product Pipeline, Prescribing Information, Pharmaceuticals And Diagnostics, People With Cancer, Metastatic Breast Cancer, Rapid Transformational Therapy, Scientific Leadership, Pediatric Patients, Infectious Diseases, Boxed WARNING</v>
    <v>The goal of our dedicated team of scientists, specialists, researchers, and developers is to build a leading biopharmaceutical company focused on improving the lives of cancer patients by developing and commercializing novel first-in-class therapeutics. Stemline Therapeutics is a commercial-stage biopharmaceutical company focused on the development and commercialization of novel oncology therapeutics. ELZONRIS is also being evaluated in clinical trials in additional indications including chronic myelomonocytic leukemia (CMML), myelofibrosis (MF) and acute myeloid leukemia (AML). Stemline was founded in 2003 and is headquartered in New York City. To build a leading commercial stage biopharmaceutical company focused on improving the lives of cancer patients by developing and marketing innovative oncology therapeutics that target difficult-to-treat cancers. We are focused on the development of a broad pipeline of innovative, transformative therapies for oncology patients. Stemline is a commercial-stage biopharmaceutical company committed to applying our scientific leadership and commercial expertise to transform the lives of patients with cancer.</v>
    <v>null</v>
    <v>Breast Cancer Treatment, Cancer Treatment Transformation, Diagnostic Services, Biopharmaceutical Research and Development, Pharmaceuticals And Diagnostics, Fda-approved Medications, First-in-class Therapeutics, Biotechnology, Targeted Therapy, Selective Ester Receptor Degrader, Therapeutics Development, Clinical Trials</v>
    <v>Stemline Therapeutics is a biopharmaceutical company focused on developing and commercializing innovative oncology therapeutics to improve the lives of cancer patients. It is a part of the Menarini Group, a leading international pharmaceutical and diagnostics company with a turnover of over $4 billion and over 18,000 employees. Stemline's mission is to develop and commercialize novel first-in-class therapeutics that target difficult-to-treat cancers, including Orserdu (elacestrant), a selective estrogen receptor degrader (Serd) approved for the treatment of postmenopausal women or adult men with estrogen receptor (ER)-positive, HER2-negative, ESR-1 mutated advanced or metastatic breast cancer, following at least one line of endocrine therapy.</v>
    <v>808001, 519001, 891001, 807602, 807601</v>
    <v>Medical / Health Services - Not Otherwise Classified, Wholesale - Not Otherwise Classified, Scientific Services / Laboratories - Non-Medical (e.g. Food Testing), Rehabilitation Centres (Addiction), Rehabilitation Centres (Physical)</v>
    <v>null</v>
    <v>null</v>
    <v>2100</v>
    <v>Manufacture of pharmaceuticals, medicinal chemical and botanical products</v>
    <v>40.762690300000003</v>
    <v>http://www.linkedin.com/company/menarinistemline</v>
    <v>-73.968264199999993</v>
    <v>Pharmaceuticals &amp; Cosmetics</v>
    <v>21.2, 21.1</v>
    <v>Manufacture of pharmaceutical preparations, Manufacture of basic pharmaceutical products</v>
    <v>325412</v>
    <v>Pharmaceutical Preparation Manufacturing</v>
    <v/>
    <v/>
    <v>4611, 4825, 5951</v>
    <v>2</v>
    <v>+16465022310, +16465022311, +18446354641, +18773327961</v>
    <v>10022</v>
    <v>usmedicalinformation@menarinistemline.com</v>
    <v>+16465022310</v>
    <v>New York</v>
    <v>47000000</v>
    <v>We are focused on the development of a broad pipeline of innovative, transformative therapies for oncology patients.</v>
    <v>HC-DY | Health Care Delivery</v>
    <v>HC | Health Care</v>
    <v>HC.3 | Health Care Providers</v>
    <v>miscellaneous: rss, security: recaptcha, wordpress plugins: contact form 7 - 5.3, analytics: google analytics - GA4, reverse proxies: nginx, wordpress plugins: woocommerce - 4.7.4, databases: mysql, wordpress plugins: yoast seo - 15.1.1, javascript libraries: jquery - 3.7.0, seo: yoast seo - 15.1.1, form builders: contact form 7 - 5.3, miscellaneous: open graph, cdn: sucuri, photo galleries: slider revolution - 6.2.23, cookie compliance: onetrust, cdn: jsdelivr, font scripts: font awesome, javascript frameworks: gsap, javascript libraries: jquery migrate - 3.4.1, cms: wordpress, blogs: wordpress, security: sucuri, video players: mediaelement.js - 4.2.17, javascript libraries: isotope, widgets: slider revolution - 6.2.23, ecommerce: woocommerce - 4.7.4, web servers: nginx, programming languages: php</v>
    <v>https://twitter.com/stemline</v>
    <v>06.04.2024</v>
    <v>https://stemline.com/</v>
    <v>stemline.com</v>
    <v>en</v>
    <v>com</v>
    <v>2003</v>
    <v>null</v>
  </rv>
  <rv s="1">
    <v>Applied Therapeutics</v>
    <v>0</v>
    <v>Applied Therapeutics</v>
    <v>9</v>
    <v>5th Avenue</v>
    <v/>
    <v>null</v>
    <v>New York</v>
    <v>Applied Therapeutics</v>
    <v>f051c790-93e4-11eb-8ad6-7326edce8d21</v>
    <v>Applied Therapeutics Inc.</v>
    <v>Applied Therapeutics</v>
    <v>Public</v>
    <v>United States</v>
    <v>US</v>
    <v>19.02.2020</v>
    <v>info@appliedtherapeutics.com, partnering@appliedtherapeutics.com</v>
    <v>32</v>
    <v>Patients &amp; Caregivers, Scientific Advisory Board, Engagement &amp; Advocacy, Leadership/Board Of Directors, Healthcare Professionals, Health Care, Patient Story, Clinical Development, Precision Health, FDA Guidance</v>
    <v>Applied Therapeutics is a clinical-stage biopharmaceutical company that uses our novel drug-development approach to create transformative, life-changing treatments for the patients who desperately need them.</v>
    <v>https://www.facebook.com/AppliedTherapeutics/</v>
    <v>Biopharmaceutical Development, Clinical Practice Guidelines, Disease Symptom Detection, Technological Advances in Disease Biology, Novel Drug Candidates, Healthcare Information Provider Services, Unmet Medical Needs Treatments, Molecular Target Validation, Biomarker-based Therapies, Support for Caregivers, Life-transforming Treatments, Transformative Treatments for Diabetic Cardiomyopathy, Community Support, Patient Story, Rare Disease Information Provider</v>
    <v>Applied Therapeutics is a clinical-stage biopharmaceutical company specializing in drug development. They utilize a unique drug-development approach to develop transformative treatments for patients in need.</v>
    <v>807402, 802101, 801101, 807602, 591201</v>
    <v>Group Homes (For Physical / Developmental Disabilities), Chiropractors, Physicians and Surgeons (No Specialist Surgeons), Rehabilitation Centres (Addiction), Retail - Drug Stores</v>
    <v>null</v>
    <v>null</v>
    <v>2100</v>
    <v>Manufacture of pharmaceuticals, medicinal chemical and botanical products</v>
    <v>40.755087300000007</v>
    <v>https://www.linkedin.com/company/applied-therapeutics-inc-</v>
    <v>-73.979260999999994</v>
    <v>Pharmaceuticals &amp; Cosmetics</v>
    <v>21.2, 21.1</v>
    <v>Manufacture of pharmaceutical preparations, Manufacture of basic pharmaceutical products</v>
    <v>325412</v>
    <v>Pharmaceutical Preparation Manufacturing</v>
    <v/>
    <v/>
    <v>4611, 4825, 5951</v>
    <v>1</v>
    <v>+12122209226, +12122209319</v>
    <v>10017</v>
    <v>info@appliedtherapeutics.com</v>
    <v>+12122209226</v>
    <v>New York</v>
    <v>10700000</v>
    <v>Applied Therapeutics is a pharmaceutical products supplier based in New York, United States.</v>
    <v>HC-BP | Biotechnology &amp; Pharmaceuticals</v>
    <v>HC | Health Care</v>
    <v>HC.1 | Biotechnology &amp; Pharmaceuticals</v>
    <v>javascript libraries: jquery ui - 1.13.2, wordpress plugins: elementskit, miscellaneous: rss, wordpress plugins: gravity forms - 2.7.14, ui frameworks: bootstrap, cdn: unpkg, performance: priority hints, javascript libraries: swiper, miscellaneous: webpack, javascript libraries: slick, javascript frameworks: stimulus, javascript libraries: core-js - 3.19.1, javascript graphics: anime.js - 3.0.1, paas: wp engine, ui frameworks: bootstrap - 4.3.1, accessibility: audioeye, font scripts: google font api, analytics: google analytics - GA4, reverse proxies: nginx, javascript libraries: jquery - 3.4.1, wordpress plugins: elementor - 3.5.6, databases: mysql, miscellaneous: module federation, page builders: elementor - 3.5.6, javascript libraries: aos - 2.3.1, analytics: facebook pixel - 2.9.134, wordpress plugins: yoast seo - 19.4, javascript libraries: jquery - 3.7.0, font scripts: typekit, miscellaneous: open graph, seo: yoast seo - 19.4, cdn: jsdelivr, font scripts: font awesome, reverse proxies: nginx - 1.14.1, javascript libraries: core-js - 3.0.0, ui frameworks: zurb foundation, video players: vimeo, form builders: gravity forms - 2.7.14, javascript libraries: jquery migrate - 3.4.1, cms: wordpress, hosting: wp engine, blogs: wordpress, tag managers: google tag manager, web servers: nginx - 1.14.1, wordpress plugins: essential addons for elementor, wordpress themes: hello elementor - 2.8.1, web servers: nginx, programming languages: php, javascript frameworks: gsap - 3.6.1, analytics: google analytics</v>
    <v>https://twitter.com/Applied_Tx</v>
    <v>13.04.2024</v>
    <v>https://www.appliedtherapeutics.com/</v>
    <v>appliedtherapeutics.com</v>
    <v>en</v>
    <v>com</v>
    <v>2016</v>
    <v>https://www.youtube.com/channel/UCLHer6-3-fsWGBVWrpAGypw</v>
  </rv>
  <rv s="1">
    <v>Axsome Therapeutics</v>
    <v>0</v>
    <v>Axsome Therapeutics</v>
    <v>9</v>
    <v>Fulton Street</v>
    <v/>
    <v>null</v>
    <v>New York</v>
    <v>Axsome Therapeutics</v>
    <v>f7319369-93e4-11eb-9937-4fab995bf8ff</v>
    <v>Axsome Therapeutics Inc.</v>
    <v>Axsome Therapeutics</v>
    <v>Public</v>
    <v>United States</v>
    <v>US</v>
    <v>24.11.2019</v>
    <v>info@axsome.com, medinfo@axsome.com, safety@axsome.com</v>
    <v>520</v>
    <v>Boxed WARNING, Prescribing Information, Reports &amp; Statistics, Display Ads, Research, Mechanisms Of Action, Health Care, Medication Guide, Life Sciences, Biotechnology Research and Development</v>
    <v>Axsome Therapeutics, Inc. is a biopharmaceutical company developing novel therapies for central nervous system (CNS) conditions that have limited treatment options. Through development of therapeutic options with novel mechanisms of action, we are transforming the approach to treating CNS conditions. At Axsome, we are intensely committed to developing products that meaningfully improve the lives of patients and provide additional therapeutic options for physicians.</v>
    <v>null</v>
    <v>Medicines to Market, Biopharmaceutical Research and Development, Pharmaceutical Research and Development, Pharmaceutical Products for Sleepiness, Depression Pharmaceuticals, Pharmaceutical Company, Therapies for Central Nervous System Conditions, Innovative Treatments for CNS Diseases, Medications for Fibromyalgia, Pharmaceutical Manufacturing for Migraine Relief, Therapeutic Options for Physicians, Pharmaceutical Development for Alzheimers Disease Agitation</v>
    <v>Axsome Therapeutics, Inc. is a biopharmaceutical company specializing in the development of innovative therapies for central nervous system (CNS) conditions. They focus on creating therapeutic options with unique mechanisms of action to address limited treatment options for CNS conditions. Axsome is dedicated to improving the lives of patients and providing physicians with additional therapeutic options.</v>
    <v>729201, 181102, 808001, 599001, 740801</v>
    <v>Photographers' Studios (Incl Away from Premises), Renovation - Residential (Singles / Semis / Townhouses), Medical / Health Services - Not Otherwise Classified, Retail - Not Otherwise Classified, Business Services - Not Otherwise Classified</v>
    <v>null</v>
    <v>null</v>
    <v>2100</v>
    <v>Manufacture of pharmaceuticals, medicinal chemical and botanical products</v>
    <v>40.710468200000001</v>
    <v>https://www.linkedin.com/company/axsome-therapeutics-inc-</v>
    <v>-74.010559000000001</v>
    <v>Pharmaceuticals &amp; Cosmetics</v>
    <v>21.2, 21.1</v>
    <v>Manufacture of pharmaceutical preparations, Manufacture of basic pharmaceutical products</v>
    <v>325412</v>
    <v>Pharmaceutical Preparation Manufacturing</v>
    <v/>
    <v/>
    <v>4611, 4825, 5951</v>
    <v>1</v>
    <v>+12123200245, +12123323241, +18004841672, +18664962976</v>
    <v>10007</v>
    <v>info@axsome.com</v>
    <v>+12123323241</v>
    <v>New York</v>
    <v>50000000</v>
    <v>Experienced graphic, web and video design artist working professionally since 2010.</v>
    <v>HC-BP | Biotechnology &amp; Pharmaceuticals</v>
    <v>HC | Health Care</v>
    <v>HC.1 | Biotechnology &amp; Pharmaceuticals</v>
    <v>web servers: iis - 10.0, security: recaptcha, web frameworks: microsoft asp.net, paas: amazon web services, javascript libraries: jquery - 3.5.1, miscellaneous: open graph, cookie compliance: onetrust, operating systems: windows server, tag managers: google tag manager, load balancers: amazon elb, cdn: amazon cloudfront, analytics: google analytics</v>
    <v>https://twitter.com/axsome</v>
    <v>15.04.2024</v>
    <v>https://www.axsome.com/</v>
    <v>axsome.com</v>
    <v>en</v>
    <v>com</v>
    <v>2012</v>
    <v>null</v>
  </rv>
  <rv s="1">
    <v>Tourmaline Bio</v>
    <v>0</v>
    <v>Tourmaline Bio</v>
    <v>9</v>
    <v>West 24th Street</v>
    <v/>
    <v>null</v>
    <v>New York</v>
    <v>Tourmaline Bio, Tourmaline</v>
    <v>58334498-2d4d-11ed-a34d-4934294e48fa</v>
    <v>Tourmaline Bio Inc.</v>
    <v>Tourmaline Bio</v>
    <v>Private</v>
    <v>United States</v>
    <v>US</v>
    <v>03.09.2022</v>
    <v>info@tourmalinebio.com</v>
    <v>42</v>
    <v>Biotechnology, Life Sciences, Clinical Development, Gene Therapy, Food And Drug Administration, Clinical Programming, Medical Devices, Allergy &amp; Immunology, Pharmaceuticals And Biotechnology, Biotech Companies</v>
    <v>Tourmaline is a late-stage clinical biotechnology company driven by our mission to develop transformative medicines that dramatically improve the lives of patients with life-altering immune diseases. In doing so, we seek to develop assets medicines that have the potential to establish new standards-of-care in areas of high unmet medical need. Yung has over two decades of experience in health care, spanning clinical medicine, scientific research, and drug development. A biotechnology industry veteran and recognized leader in bioprocessing, Susan has over 30 years' experience in managing complex biopharmaceutical development programs from discovery through late-stage clinical trials and commercialization. Susan is well versed in integration of discovery and development, design of effective manufacturing strategies, preparing regulatory submissions, and managing complex supply chains. Kevin has 30 years of experience in the implementation of global regulatory and development strategies for a variety of drugs, biologics, combination products, and cell/gene therapies.</v>
    <v>null</v>
    <v>Bioprocessing, Clinical-stage Biotechnology Development, Medication Development, Pharmaceutical Research and Development, Immune-mediated Inflammatory Disorder Treatments, Clinical-stage Biotechnology Company, Biotechnology Research and Development, Transformative Medicines, High Unmet Medical Need Medicines, Transformative Medicines for Immune Diseases</v>
    <v>Tourmaline Bio, Inc. is a biopharmaceutical company that focuses on developing transformative medicines to improve the lives of patients with life-altering immune and inflammatory diseases. The company is comprised of a team of entrepreneurs, physicians, and industry experts with a mission to establish new standards-of-care in areas of high unmet medical need. Tourmaline's pipeline includes treatments for various diseases, and the company is committed to thoughtfully developing transformative therapies to meet the needs of patients.</v>
    <v/>
    <v/>
    <v>null</v>
    <v>null</v>
    <v>2100</v>
    <v>Manufacture of pharmaceuticals, medicinal chemical and botanical products</v>
    <v>40.743176099999999</v>
    <v>https://www.linkedin.com/company/tourmaline-bio</v>
    <v>-73.990822999999992</v>
    <v>Pharmaceuticals &amp; Cosmetics</v>
    <v>21.2, 21.1</v>
    <v>Manufacture of pharmaceutical preparations, Manufacture of basic pharmaceutical products</v>
    <v>325412</v>
    <v>Pharmaceutical Preparation Manufacturing</v>
    <v>541714</v>
    <v>Research and Development in Biotechnology (except Nanobiotechnology)</v>
    <v>4611, 4825, 5951</v>
    <v>1</v>
    <v>+17814243710</v>
    <v>10010</v>
    <v>info@tourmalinebio.com</v>
    <v>+17814243710</v>
    <v>New York</v>
    <v>71139272</v>
    <v>Pipeline We seek to develop medicines that have the potential to establish new standards-of-care in areas of high unmet medical need.</v>
    <v>HC-BP | Biotechnology &amp; Pharmaceuticals</v>
    <v>HC | Health Care</v>
    <v>HC.1 | Biotechnology &amp; Pharmaceuticals</v>
    <v/>
    <v>null</v>
    <v>04.08.2024</v>
    <v>https://tourmalinebio.com/</v>
    <v>tourmalinebio.com</v>
    <v>en</v>
    <v>com</v>
    <v>1992</v>
    <v>null</v>
  </rv>
  <rv s="1">
    <v>Izun Pharmaceuticals</v>
    <v>0</v>
    <v>Izun Pharmaceuticals</v>
    <v>9</v>
    <v>6th Avenue</v>
    <v/>
    <v>null</v>
    <v>New York</v>
    <v>Izun Pharmaceuticals, Izun Pharma</v>
    <v>1fbee4ae-93e5-11eb-8ad6-7326edce8d21</v>
    <v>Izun Pharma Ltd., Izun Pharmaceuticals Corp.</v>
    <v>Izun Pharmaceuticals</v>
    <v>Private</v>
    <v>United States</v>
    <v>US</v>
    <v>25.02.2020</v>
    <v>info@izunpharma.com</v>
    <v>3</v>
    <v>Otc Products, Oncology, Health Care, Pharmaceutical Research and Development</v>
    <v>Izun Pharmaceuticals is a late clinical-stage biopharmaceutical company focused on the rapidly expanding area of oncology support. Our products enable more effective cancer therapy, as well as improve the quality of life for cancer patients. Izun, with a strong clinical pipeline and an exciting Phase III drug candidate for the prevention of Oral Mucositis, aims to be a leading company in this growing therapeutic area. Izun Pharmaceuticals utilizes a unique research and development platform to identify novel treatment candidates. Izun then applies cutting edge pharmacological science to optimize the therapeutic effect, while preserving the fundamental safety, of these potential drugs. This platform has the benefit of developing novel drugs for untapped markets with a greater likelihood of success. In addition to the benefits of a lower risk profile and an accelerated track to clinical trials, the botanical pathway offers greater protection from generic competition. To date, Izun has successfully developed several products for multiple therapeutic indications.</v>
    <v>https://facebook.com/izunpharmaceuticals/</v>
    <v>Pharmaceutical Research and Development, OTC Products Manufacturer, Healthcare Products Manufacturer, Care Solutions for Oncology, Source Naturals Products</v>
    <v>Izun Pharmaceuticals Corp. is a pharmaceutical company that specializes in oncology treatment and care. Their focus is on redefining the treatment of cancer through their pipeline.</v>
    <v>808001, 519001, 591201, 891001, 808201</v>
    <v>Medical / Health Services - Not Otherwise Classified, Wholesale - Not Otherwise Classified, Retail - Drug Stores, Scientific Services / Laboratories - Non-Medical (e.g. Food Testing), Medical Laboratories (Research)</v>
    <v>null</v>
    <v>null</v>
    <v>2100</v>
    <v>Manufacture of pharmaceuticals, medicinal chemical and botanical products</v>
    <v>40.758827099999998</v>
    <v>null</v>
    <v>-73.980813799999993</v>
    <v>Pharmaceuticals &amp; Cosmetics</v>
    <v>21.2, 21.1</v>
    <v>Manufacture of pharmaceutical preparations, Manufacture of basic pharmaceutical products</v>
    <v>325412</v>
    <v>Pharmaceutical Preparation Manufacturing</v>
    <v/>
    <v/>
    <v>4611, 4825, 5951</v>
    <v>1</v>
    <v>+12126186357, +18009562595, +972722458950</v>
    <v>10020</v>
    <v>info@izunpharma.com</v>
    <v>+12126186357</v>
    <v>New York</v>
    <v>5000000</v>
    <v>Izun then applies cutting edge pharmacological science to optimize the therapeutic effect, while preserving the fundamental safety, of these potential drugs.</v>
    <v>HC-BP | Biotechnology &amp; Pharmaceuticals</v>
    <v>HC | Health Care</v>
    <v>HC.1 | Biotechnology &amp; Pharmaceuticals</v>
    <v>javascript libraries: core-js, miscellaneous: rss, security: recaptcha, javascript libraries: modernizr, databases: mysql, javascript libraries: jquery ui, web servers: apache http server, cms: wordpress, blogs: wordpress, javascript libraries: isotope, javascript libraries: jquery, form builders: contact form 7, font scripts: twitter emoji (twemoji), programming languages: php, javascript libraries: jquery migrate, wordpress plugins: contact form 7</v>
    <v>https://twitter.com/Izunpharma</v>
    <v>06.08.2024</v>
    <v>http://izunpharma.com/</v>
    <v>izunpharma.com</v>
    <v>en</v>
    <v>com</v>
    <v>2000</v>
    <v>null</v>
  </rv>
  <rv s="1">
    <v>Kinevant</v>
    <v>0</v>
    <v>Kinevant</v>
    <v>9</v>
    <v>West 42nd Street</v>
    <v/>
    <v>null</v>
    <v>New York</v>
    <v>Kinevant, Kinevant Sciences</v>
    <v>5a0d2ac4-d931-11ec-adb5-9d37cc094fc6</v>
    <v>Kinevant Sciences Inc.</v>
    <v>Kinevant</v>
    <v>Private</v>
    <v>United States</v>
    <v>US</v>
    <v>15.03.2022</v>
    <v>info@kinevant.com</v>
    <v>19</v>
    <v>Monoclonal Antibody, Translational Research, Medical Research, Small Molecules, Research, Drug Safety, Clinical Development, Biotechnology Research and Development, College Of Pharmacy, Growth Factors &amp; Cytokines</v>
    <v>Kinevant Sciences is on a mission to transform the lives of people living with rare inflammatory diseases through high-impact medicine. Kine is a word from Ancient Greece meaning "to move" or "set in motion," which defines our purpose of moving safe and accessible therapeutics forward, so patients feel empowered to take back full control of their lives. Our approach combines patient-forward thinking, scientific rigor and clinical excellence to overcome some of the most deep-rooted barriers to treatment within underserved populations by delivering disease-modifying therapeutics that are safe, well tolerated and easily accessible. Our lead product candidate, namilumab, is an investigational monoclonal antibody being developed for treatment of sarcoidosis. Namilumab has the potential to address the underlying disease pathology by targeting GM-CSF, a key pro-inflammatory cytokine and growth factor implicated in the pathogenesis of sarcoidosis and other inflammatory disorders. Kinevant has initiated two actively enrolling clinical trials to investigate namilumab as a potential new treatment for sarcoidosis to significantly improve patients' overall quality of life.</v>
    <v>https://www.facebook.com/kinevant/</v>
    <v>Biotechnology Research and Development, Investigational Monoclonal Antibody, GM-CSF Targeting Therapeutic, Biopharmaceutical Development, Disease-modifying Therapies, Clinical Excellence, Small Molecules and Biologics, Autoimmune and Inflammatory Disease Treatments, Inflammatory Conditions, High Impact Medical, Therapeutics Development, Monoclonal Antibody for Autoimmune Diseases</v>
    <v>Kinevant Sciences is a company dedicated to transforming the lives of individuals with rare inflammatory diseases through high-impact medicine. Their mission is to provide safe and accessible therapeutics that empower patients to regain control of their lives. With a focus on patient-forward thinking, scientific rigor, and clinical excellence, Kinevant aims to overcome barriers to treatment in underserved populations by delivering disease-modifying therapeutics. Their lead product candidate, namilumab, is an investigational monoclonal antibody being developed for the treatment of sarcoidosis. Namilumac has the potential to target Gm-Csf, a key pro-inflammatory cytokine and growth factor implicated in the pathogenesis of sarcoma and other inflammatory disorders. Kinevent has initiated two clinical trials to investigate namilanumab as a potential new treatment for sarcoidoosis, aiming to significantly improve patients' overall quality of life.</v>
    <v/>
    <v/>
    <v>null</v>
    <v>null</v>
    <v>2100</v>
    <v>Manufacture of pharmaceuticals, medicinal chemical and botanical products</v>
    <v>40.756014999999998</v>
    <v>https://www.linkedin.com/company/kinevant-sciences</v>
    <v>-73.985899000000003</v>
    <v>Pharmaceuticals &amp; Cosmetics</v>
    <v>21.2, 21.1</v>
    <v>Manufacture of pharmaceutical preparations, Manufacture of basic pharmaceutical products</v>
    <v>325412</v>
    <v>Pharmaceutical Preparation Manufacturing</v>
    <v/>
    <v/>
    <v>4611, 4825, 5951</v>
    <v>1</v>
    <v>+16469684123</v>
    <v>10036</v>
    <v>info@kinevant.com</v>
    <v>+16469684123</v>
    <v>New York</v>
    <v>29813856</v>
    <v>Kinevant Sciences is a clinical-stage biopharmaceutical company dedicated to treating rare inflammatory and autoimmune diseases with significant unmet need. Our lead candidate namilumab is a novel monoclonal antibody being developed for the treatment of pulmonary sarcoidosis.</v>
    <v>HC-BP | Biotechnology &amp; Pharmaceuticals</v>
    <v>HC | Health Care</v>
    <v>HC.1 | Biotechnology &amp; Pharmaceuticals</v>
    <v>caching: wp rocket, miscellaneous: rss, performance: priority hints, paas: wp engine, page builders: divi - 4.11.3, font scripts: google font api, analytics: google analytics - GA4, reverse proxies: nginx, databases: mysql, wordpress plugins: yoast seo - 17.5, javascript libraries: jquery - 3.7.0, miscellaneous: open graph, font scripts: font awesome, wordpress plugins: divi - 4.11.3, javascript libraries: jquery migrate - 3.4.1, cms: wordpress, seo: yoast seo - 17.5, hosting: wp engine, blogs: wordpress, wordpress themes: divi - 4.11.3, web servers: nginx, wordpress plugins: wp rocket, programming languages: php</v>
    <v>null</v>
    <v>06.08.2024</v>
    <v>https://kinevant.com/</v>
    <v>kinevant.com</v>
    <v>en</v>
    <v>com</v>
    <v>2008</v>
    <v>null</v>
  </rv>
  <rv s="1">
    <v>Spine Biopharma</v>
    <v>0</v>
    <v>Spine Biopharma</v>
    <v>9</v>
    <v>Park Avenue</v>
    <v/>
    <v>null</v>
    <v>New York</v>
    <v>Spine BioPharma</v>
    <v>0fe594b2-93e5-11eb-be5a-4f810ab55f2e</v>
    <v>Spine Biopharma Inc., Spine Biopharma LLC.</v>
    <v>Spine Biopharma</v>
    <v>Private</v>
    <v>United States</v>
    <v>US</v>
    <v>28.10.2020</v>
    <v>info@spinebiopharma.com</v>
    <v>14</v>
    <v>Spine Related, Biopharma, Spine Conditions, Degenerative Disc Disease, Low Back Pain, Disease Progression, Clinical Benefits, Non Surgical, Therapeutic Treatments, Pain Relief</v>
    <v>Patients around the world are struggling with debilitating back pain, trying to avoid invasive surgeries and the potential of opioid addiction. Spine Biopharma has developed a non-surgical solution that will remove pain and restore functionality, without having to use opioids.</v>
    <v>https://facebook.com/spinebiopharma/</v>
    <v>Biopharmaceutical Research and Development, Therapist-administered Intradiscal Injection, Therapie Development, Therapeutic Solutions, Non-surgical Pain Relief Solutions, Non Surgical, SB-01 Therapeutics, Back Pain Relief Products</v>
    <v>Spine Biopharma, Inc is a company dedicated to developing non-opiate, non-surgical therapies for the treatment of pain-related disability from chronic low back pain caused by degenerative disc disease. Their mission is to improve the lives of millions of individuals suffering from degenerative spine diseases by delivering clinically proven, safe, and effective therapies that inhibit pain and inflammation, and restore quality-of-life. Through partnerships with pharmaceutical companies, brilliant scientists, and compassionate clinicians, they have assembled a portfolio of degenerative spinal disease-specific therapeutic solutions that represent potential first-in-class and best-in.-class potential treatments for millions of patients. Their lead candidate, Sb-01, is a first-line therapeutic for the prevention and treatment of degenerate disc disease that offers potential clinical benefits of pain relief, restoration of function, and prevention of disease progression.</v>
    <v>519001, 891001, 808201, 807602, 801801</v>
    <v>Wholesale - Not Otherwise Classified, Scientific Services / Laboratories - Non-Medical (e.g. Food Testing), Medical Laboratories (Research), Rehabilitation Centres (Addiction), Physiotherapists / Occupational Therapists</v>
    <v>null</v>
    <v>null</v>
    <v>2100</v>
    <v>Manufacture of pharmaceuticals, medicinal chemical and botanical products</v>
    <v>40.762912399999998</v>
    <v>http://www.linkedin.com/company/spine-biopharma</v>
    <v>-73.969445199999996</v>
    <v>Pharmaceuticals &amp; Cosmetics</v>
    <v>21.2, 21.1</v>
    <v>Manufacture of pharmaceutical preparations, Manufacture of basic pharmaceutical products</v>
    <v>325412</v>
    <v>Pharmaceutical Preparation Manufacturing</v>
    <v/>
    <v/>
    <v>4611, 4825, 5951</v>
    <v>1</v>
    <v>+12125839700</v>
    <v>10022</v>
    <v>info@spinebiopharma.com</v>
    <v>+12125839700</v>
    <v>New York</v>
    <v>5000000</v>
    <v>We are a team of solutions-oriented spine-disease experts that have dedicated our lives to making a difference for patients.</v>
    <v>HC-BP | Biotechnology &amp; Pharmaceuticals</v>
    <v>HC | Health Care</v>
    <v>HC.1 | Biotechnology &amp; Pharmaceuticals</v>
    <v>javascript libraries: jquery migrate - 1.4.1, security: recaptcha, ui frameworks: animate.css, font scripts: google font api, analytics: google analytics - GA4, security: hsts, miscellaneous: open graph, programming languages: php - 8.1.22, web frameworks: helix ultimate, web servers: apache http server, javascript libraries: jquery - 1.12.4, analytics: clicky, analytics: leadfeeder, cms: joomla</v>
    <v>https://twitter.com/spinebiopharma</v>
    <v>25.03.2024</v>
    <v>https://www.spinebiopharma.com/</v>
    <v>spinebiopharma.com</v>
    <v>en</v>
    <v>com</v>
    <v>2015</v>
    <v>null</v>
  </rv>
  <rv s="1">
    <v>Aspargo Labs</v>
    <v>0</v>
    <v>Aspargo Labs</v>
    <v>9</v>
    <v>State Street</v>
    <v/>
    <v>null</v>
    <v>New York</v>
    <v>Aspargo Labs</v>
    <v>0cdc4c67-93e5-11eb-8474-3bbe2d07207d</v>
    <v>Aspargo Laboratories Inc., ASPARGO LABS INC.</v>
    <v>Aspargo Labs</v>
    <v>Private</v>
    <v>United States</v>
    <v>US</v>
    <v>27.10.2020</v>
    <v/>
    <v>3</v>
    <v>Oral Spray, Patient Focus, Dosage Forms, Regulatory Submission, Research, Biotechnology Research and Development</v>
    <v>Aspargo Laboratories, Inc. is a clinical-stage biopharmaceutical company developing patient-focused solutions and must-have medicines by combining our innovative science and technologies and FDA's 505(b)(2) approval pathway to enhance currently marketed drugs with well-known pharmacology profiles. Our company was formed for the purpose of commercializing innovative therapies qualifying for FDA approval under the section 505 b(2) regulatory approval pathway for new formulations of previously approved drugs. The company's initial product candidate is a proprietary oral suspension spray formulation of sildenafil citrate, the active ingredient in VIAGRA. Our mission is to develop patient-focused solutions and must-have medicines by applying our innovative science and technologies to enhance currently marketed drugs with well-known pharmacology profiles.</v>
    <v>https://www.facebook.com/AspargoLabs/</v>
    <v>Oral Spray Formulation for Erectile Dysfunction, Patient-focused Approach, Biopharmaceutical Development, Fda-approved Formulations, Pharmaceutical Research and Development, Biotech Research and Development, Innovative Science and Technology, Must-have Medicines, Therapeutic Agents Development, Drug Approvals and Acquisitions, Regulatory Submission Processes, Oral Suspension Spray Formulation</v>
    <v>Aspargo Labs is a pharmaceutical company that specializes in developing patient-focused solutions and medicines using their proprietary technology to enhance previously approved drugs with well-known pharmacology profiles. Their initial product candidate is a proprietary oral suspension formulation of sildenafil citrate, the active ingredient in Viagra, which is designed to offer patients an alternative to tablet medications. Aspargo's unique oral spray formulation is intended to satisfy the unmet need for an easy-to-administer dosage form of sainter for use in multiple indications. The company owns the exclusive commercialization rights to Sildenaphil Oral Spray in the United States and more than 75 countries throughout Europe, Asia, the Middle East, South America, the United Kingdom, and Canada under a patent licensing agreement with Farmalíder S.A.</v>
    <v>891001, 519001, 808201, 641401, 591201</v>
    <v>Scientific Services / Laboratories - Non-Medical (e.g. Food Testing), Wholesale - Not Otherwise Classified, Medical Laboratories (Research), Management Consultants, Retail - Drug Stores</v>
    <v>https://www.instagram.com/AspargoLabs/</v>
    <v>null</v>
    <v>2100</v>
    <v>Manufacture of pharmaceuticals, medicinal chemical and botanical products</v>
    <v>40.702911150000006</v>
    <v>https://www.linkedin.com/company/aspargo-laboratories-inc</v>
    <v>-74.0139781786215</v>
    <v>Pharmaceuticals &amp; Cosmetics</v>
    <v>21.2, 21.1</v>
    <v>Manufacture of pharmaceutical preparations, Manufacture of basic pharmaceutical products</v>
    <v>325412</v>
    <v>Pharmaceutical Preparation Manufacturing</v>
    <v/>
    <v/>
    <v>4611, 4825, 5951</v>
    <v>2</v>
    <v>+12014084831</v>
    <v>10004</v>
    <v>null</v>
    <v>+12014084831</v>
    <v>New York</v>
    <v>5086031</v>
    <v>Aspargo’s unique oral spray formulation is designed to offer patients an alternative to VIAGRA and Cialis and their respective generic equivalents.</v>
    <v>HC-BP | Biotechnology &amp; Pharmaceuticals</v>
    <v>HC | Health Care</v>
    <v>HC.1 | Biotechnology &amp; Pharmaceuticals</v>
    <v>miscellaneous: rss, performance: priority hints, miscellaneous: webpack, javascript libraries: core-js - 3.19.1, wordpress plugins: gravity forms - 2.7.15, paas: wp engine, font scripts: google font api, ui frameworks: zurb foundation - 6.6.3, reverse proxies: nginx, databases: mysql, form builders: gravity forms - 2.7.15, javascript libraries: jquery - 3.7.0, font scripts: typekit, javascript libraries: jquery migrate - 3.4.1, cms: wordpress, hosting: wp engine, blogs: wordpress, web servers: nginx, programming languages: php</v>
    <v>https://twitter.com/AspargoLabs</v>
    <v>15.06.2024</v>
    <v>http://aspargolabs.com/</v>
    <v>aspargolabs.com</v>
    <v>en</v>
    <v>com</v>
    <v>2020</v>
    <v>null</v>
  </rv>
  <rv s="1">
    <v>Formation Bio</v>
    <v>0</v>
    <v>Formation Bio</v>
    <v>9</v>
    <v>East 34th Street</v>
    <v/>
    <v>null</v>
    <v>New York</v>
    <v>Formation Bio, TrialSpark, Formation</v>
    <v>43ac6ee2-93e5-11eb-be5a-4f810ab55f2e</v>
    <v>TrialSpark Inc.</v>
    <v>Formation Bio</v>
    <v>Private</v>
    <v>United States</v>
    <v>US</v>
    <v>24.11.2019</v>
    <v/>
    <v>170</v>
    <v>Drug Development, Clinical Development, The Future Of Medicine, Pharma Companies, Emergency Treatment, Therapeutic Area, Doctors, Business &amp; Development, Academics &amp; Training, Product Engineering</v>
    <v>Formation Bio is a tech-driven pharmaceutical company differentiated by radically more efficient drug development. Formation Bio has built a technology platform that optimizes critical aspects of clinical drug development, enabling more efficient trial design, faster trial completion, and higher quality trial data. The company acquires clinical-stage drugs from pharmaceutical and biotech companies with the goal to develop them faster in order to accelerate access to new treatments for patients, and to unlock greater value per program.</v>
    <v>https://www.facebook.com/trialsparknow/</v>
    <v>Faster and More Cost-effective Trial Process, Drug Development Optimization, Biotech Research and Development, Pharmaceutical Research and Development Services, Asset Commercialization, Custom Programming Services, Undervalued Clinical Stage Drugs Acquisition, Biotech-driven Pharmaceutical Company, Data Integration and Automation, Trial Design, Trial Logistics Simplification, Therapies for Alzheimers Disease, Therapies for Parkinsons Disease, Software Development and Implementation of Software, High-quality Trial Data, Clinical Trial Management, Technology-first Approach, Drug Development and Value Creation, Tech-driven Development Engine</v>
    <v>Formation Bio is a tech-driven pharmaceutical company that specializes in efficient drug development. They have developed a technology platform that streamlines critical aspects of clinical drug development, allowing for more efficient trial design, faster completion, and higher quality trial data. The company acquires clinical-stage drugs from pharmaceutical and biotech companies to accelerate access to new treatments and unlock greater value per program.</v>
    <v>591201, 891801, 891802, 740809, 740810</v>
    <v>Retail - Drug Stores, Software Developers (Pre-Packaged), Software Developers (Custom), Technology Customer Support Services (For others), Software Implementation Integration</v>
    <v>https://www.instagram.com/lifeattrialspark/</v>
    <v>null</v>
    <v>2100</v>
    <v>Manufacture of pharmaceuticals, medicinal chemical and botanical products</v>
    <v>40.747837500000003</v>
    <v>https://www.linkedin.com/company/trialspark</v>
    <v>-73.983709599999997</v>
    <v>Pharmaceuticals &amp; Cosmetics</v>
    <v>21.2, 21.1</v>
    <v>Manufacture of pharmaceutical preparations, Manufacture of basic pharmaceutical products</v>
    <v>325412</v>
    <v>Pharmaceutical Preparation Manufacturing</v>
    <v/>
    <v/>
    <v>4611, 4825, 5951</v>
    <v>1</v>
    <v>+16468672932, +18779924724</v>
    <v>10016</v>
    <v>support@trialspark.com</v>
    <v>+16468672932</v>
    <v>New York</v>
    <v>25000000</v>
    <v>TrialSpark’s tech-driven model is centered on radically more efficient drug development and value creation.</v>
    <v>HC-DY | Health Care Delivery</v>
    <v>HC | Health Care</v>
    <v>HC.3 | Health Care Providers</v>
    <v>analytics: logrocket, static site generator: next.js, miscellaneous: webpack, javascript frameworks: react, crm: zoho, cms: contentful, personalisation: zoho pagesense, security: hsts, reverse proxies: nginx, web frameworks: express, analytics: facebook pixel - 2.9.134, web servers: express, miscellaneous: open graph, programming languages: node.js, javascript libraries: lodash - 4.17.14, web servers: next.js, tag managers: google tag manager, web frameworks: next.js, javascript libraries: core-js - 2.6.9, javascript frameworks: styled-components - 4.3.2, javascript frameworks: next.js, web servers: nginx, a/b testing: zoho pagesense, development: styled-components - 4.3.2, analytics: google analytics</v>
    <v>https://twitter.com/trialspark</v>
    <v>06.08.2024</v>
    <v>https://www.formation.bio/</v>
    <v>formation.bio</v>
    <v>en</v>
    <v>bio</v>
    <v>2013</v>
    <v>null</v>
  </rv>
  <rv s="1">
    <v>AngioGenex</v>
    <v>0</v>
    <v>AngioGenex</v>
    <v>9</v>
    <v>Madison Avenue</v>
    <v/>
    <v>null</v>
    <v>New York</v>
    <v>AngioGenex</v>
    <v>27fae519-93e5-11eb-a33a-a3dfba582839</v>
    <v>AngioGenex Inc.</v>
    <v>AngioGenex</v>
    <v>Private</v>
    <v>United States</v>
    <v>US</v>
    <v>18.02.2020</v>
    <v>info@angiogenex.com</v>
    <v>3</v>
    <v>Scientific Advisory Board, Small Molecules, Investor Overview, Pipeline Management, Cancer Biology, District Attorney, Public Accounting, Organic Synthesis, Mergers And Acquisition, Mechanisms Of Action</v>
    <v>AngioGenex ( Ticker: AGGX ) is a biopharmaceutical company committed to the discovery and development of Id protein inhibitors to address unmet medical needs in oncology and ophthalmology. AngioGenex and its collaborators, including Robert Benezra, Ph.D., and The Robert Benezra Lab at Sloan Kettering Institute, have assembled key platform enabling technologies and tools that allow for the identification of specific and potent small molecule binders of Id. AngioGenex is headquartered in New York, NY. AngioGenex leverages top talent and leading scientific experts including life sciences industry veterans with proven experience advancing novel pharmaceutical products. Our scientific advisors come from top medical institutions and bring strong working knowledge of cancer biology and angiogenesis. We have collaborated with leading academics, research institutions, and charitable organizations to discover and develop therapies for important unmet medical needs. Aronstein founded West Course Capital, a discretionary commodity management firm.</v>
    <v>null</v>
    <v>Liver Cancer, Biopharmaceutical Research &amp; Development, Cholangiocarcinoma, AGX-A, Small Molecule Binders of Id, Id Protein Inhibitors, Age Related Macular Degeneration, Breast Cancer Research, Pharmaceutical Products, Cancer Biology</v>
    <v>AngioGenex is a biopharmaceutical company that focuses on the discovery and development of Id protein inhibitors to address unmet medical needs in oncology and ophthalmology. The company collaborates with leading academics, research institutions, and charitable organizations to identify specific and potent small molecule binders of Id, a key mediator of tumor progression and spread as well as new blood vessel formation. AngioGenEx's lead development candidate is Agx-A, a novel small molecule being investigated for the treatment of cholangiocarcinoma and age-related macular degeneration. The scientific advisors at Angio Genex come from top medical institutions and bring strong working knowledge of cancer biology and angiogenesis. The Chief Operating Officer and Director is Martin Murray, MBA, CPA.</v>
    <v>808001, 807402, 801101, 801601, 591201</v>
    <v>Medical / Health Services - Not Otherwise Classified, Group Homes (For Physical / Developmental Disabilities), Physicians and Surgeons (No Specialist Surgeons), Dentists, Retail - Drug Stores</v>
    <v>null</v>
    <v>null</v>
    <v>2100</v>
    <v>Manufacture of pharmaceuticals, medicinal chemical and botanical products</v>
    <v>40.756955099999999</v>
    <v>http://www.linkedin.com/company/angiogenex-inc</v>
    <v>-73.975874300000001</v>
    <v>Pharmaceuticals &amp; Cosmetics</v>
    <v>21.2, 21.1</v>
    <v>Manufacture of pharmaceutical preparations, Manufacture of basic pharmaceutical products</v>
    <v>325414</v>
    <v>Biological Product (except Diagnostic) Manufacturing</v>
    <v>541714</v>
    <v>Research and Development in Biotechnology (except Nanobiotechnology)</v>
    <v>4828</v>
    <v>2</v>
    <v>+12124741000, +12129498700, +17753220626, +16466420701, +13474686799</v>
    <v>10017</v>
    <v>info@angiogenex.com</v>
    <v>+13474686799</v>
    <v>New York</v>
    <v>14100000</v>
    <v>His expertise includes building organizations, public and private financings, mergers and acquisitions, partnering/licensing transactions, project management and Chapter 11 reorganizations, as well as interactions with boards, venture capitalists, shareholders and Wall Street.</v>
    <v>HC-BP | Biotechnology &amp; Pharmaceuticals</v>
    <v>HC | Health Care</v>
    <v>HC.1 | Biotechnology &amp; Pharmaceuticals</v>
    <v>reverse proxies: nginx, security: basic, web servers: nginx</v>
    <v>null</v>
    <v>17.03.2024</v>
    <v>https://angiogenex.com/</v>
    <v>angiogenex.com</v>
    <v>en</v>
    <v>com</v>
    <v>1999</v>
    <v>null</v>
  </rv>
  <rv s="1">
    <v>BioPharma BoardRoom</v>
    <v>0</v>
    <v>BioPharma BoardRoom</v>
    <v>9</v>
    <v/>
    <v/>
    <v>null</v>
    <v>New York</v>
    <v>BioPharma BoardRoom, BioPharma BoardRoom sat, BioPharma</v>
    <v>3728df26-ce7e-11ed-b0e4-9f87f8f84e4a</v>
    <v>Molecule GEN., Biotage AB., CoreRx Inc., Dyadic International Inc., Almirall S.A.</v>
    <v>BioPharma BoardRoom</v>
    <v>Private</v>
    <v>United States</v>
    <v>US</v>
    <v>19.02.2022</v>
    <v>digital@biopharmaboardroom.com, editor@biopharmaboardroom.com</v>
    <v>50</v>
    <v>Biopharma, Life Sciences, Health Care, Drug Development, Gene Editing, Sickle Cell Disease, Drug Production, Genomics, Drug Discovery, DNA Technology</v>
    <v>Life Science segment sales declined by 19.1%, driven by lower sales of key products, while Cl. This strategic acquisition marks a pivotal step towards creating a combined entity with expanded capabilities and a robust service offering that spans from early-stage formulation development through to commercial manufacturing and packaging. Which area of biopharmaceutical research excites you the most.</v>
    <v>null</v>
    <v>Media and Publishing, Bio Dialogues, Compliance Coverage, Product Labs Coverage, Media Portal for Biopharmaceutical Industry, Public Health Coverage for Biopharma Industry, Diagnostics Coverage, Cancer Coverage, Industry Insights, Media Coverage, Biopharmaceutical Industry Networking, Intelligence Coverage, Bio Logistics Services, Bio-interaction, Rare Diseases Coverage, Media Platform, Board Meetings, Medical Diagnostics, Digital Health Coverage, Networking Opportunities, Exclusive Media Portal, Up-to-date News on Biopharma Sector, Partner Content, Financial Results Coverage, Medical Devices Coverage, Gene Therapy, Pharmaceutical Packaging, Mergers and Acquisitions Coverage, Health Coverage, Bio-watch</v>
    <v>BioPharma Boardroom is a media platform that provides valuable insights, analysis, and networking opportunities for executives, researchers, and innovators in the biopharma industry. They cover a wide range of topics related to biopharmaceuticals, including drug development, regulatory compliance, clinical trials, manufacturing, life sciences, biotech, and more. Their team of experienced journalists and industry experts deliver engaging and informative content that explores key issues, trends, and developments in the industry. With a focus on providing the latest and most insightful information, BioPharma is a go-to source for biopharmacaceutical news and insights.</v>
    <v/>
    <v/>
    <v>null</v>
    <v>null</v>
    <v>2100</v>
    <v>Manufacture of pharmaceuticals, medicinal chemical and botanical products</v>
    <v>0</v>
    <v>https://www.linkedin.com/company/biopharma-boardroom</v>
    <v>0</v>
    <v>Pharmaceuticals &amp; Cosmetics</v>
    <v>21.2, 21.1</v>
    <v>Manufacture of pharmaceutical preparations, Manufacture of basic pharmaceutical products</v>
    <v>325412</v>
    <v>Pharmaceutical Preparation Manufacturing</v>
    <v/>
    <v/>
    <v>4611, 4825, 5951</v>
    <v>1</v>
    <v/>
    <v>null</v>
    <v>digital@biopharmaboardroom.com</v>
    <v>null</v>
    <v>New York</v>
    <v>86339968</v>
    <v>Stay ahead of the curve in the biopharma industry with Biopharma Boardroom. Our website offers valuable insights, analysis, and networking opportunities for executives, researchers, and innovators. From drug development to regulatory compliance, we've got you covered.</v>
    <v>HC-BP | Biotechnology &amp; Pharmaceuticals</v>
    <v>HC | Health Care</v>
    <v>HC.1 | Biotechnology &amp; Pharmaceuticals</v>
    <v>web servers: litespeed, javascript libraries: owl carousel, ui frameworks: bootstrap, security: recaptcha, javascript frameworks: angularjs, font scripts: google font api, miscellaneous: http/3, video players: youtube, javascript libraries: modernizr, hosting: hostinger, miscellaneous: open graph, javascript libraries: jquery, programming languages: php, analytics: google analytics</v>
    <v>null</v>
    <v>08.08.2024</v>
    <v>https://biopharmaboardroom.com/</v>
    <v>biopharmaboardroom.com</v>
    <v>en</v>
    <v>com</v>
    <v>0</v>
    <v>null</v>
  </rv>
  <rv s="1">
    <v>Acurx Pharmaceuticals</v>
    <v>0</v>
    <v>Acurx Pharmaceuticals</v>
    <v>9</v>
    <v>Liberty Avenue</v>
    <v/>
    <v>null</v>
    <v>New York</v>
    <v>Acurx Pharmaceuticals</v>
    <v>bc3616aa-93e4-11eb-b4a6-27899be4e45d</v>
    <v>Acurx Pharmaceuticals Inc.</v>
    <v>Acurx Pharmaceuticals</v>
    <v>Public</v>
    <v>United States</v>
    <v>US</v>
    <v>18.02.2020</v>
    <v/>
    <v>9</v>
    <v>Management Consulting Services, Business Administration, Corporate Advisor, SEC Filings, Public Accounting, Commercial Real Estate, Finance &amp; Accounting, Mergers And Acquisition, Corporate &amp; Finance, Compensation Committee</v>
    <v>Acurx Pharmaceuticals is a clinical stage biopharmaceutical company focused on developing new antibiotics for difficult to treat infections. The Company's approach is to develop antibiotic candidates that target the DNA polymerase IIIC enzyme and its R&amp;D pipeline includes early stage antibiotic candidates that target other Gram-positive bacteria, including Methicillin-Resistant Staphylococcus aureus (MRSA), Vancomycin-Resistant Enterococcus (VRE) and Penicillin-Resistant Streptococcus pneumoniae (PRSP).</v>
    <v>null</v>
    <v>Biopharmaceutical Development, Biopharmaceutical Research and Development, Methicillin-resistant Staphylococcus Aureus, Oncology Products, Priority Pathogens Antibiotics, Antibiotics for Infectious Diseases, Antibiotics for Difficult-to-treat Infections</v>
    <v>Acurx Pharmaceuticals is a publicly held biopharmaceutical company that is in the clinical stage of developing a new class of antibiotics for infections caused by bacteria identified as priority pathogens by the World Health Organization, Centers for Disease Control and Prevention, and Food and Drug Administration.</v>
    <v>519001, 504701, 891001, 591201, 808201</v>
    <v>Wholesale - Not Otherwise Classified, Wholesale - Chemicals (Not Otherwise Classified), Scientific Services / Laboratories - Non-Medical (e.g. Food Testing), Retail - Drug Stores, Medical Laboratories (Research)</v>
    <v>null</v>
    <v>null</v>
    <v>2100</v>
    <v>Manufacture of pharmaceuticals, medicinal chemical and botanical products</v>
    <v>40.586394200000001</v>
    <v>http://www.linkedin.com/company/acurx-pharmaceuticals-inc</v>
    <v>-74.093071794757662</v>
    <v>Pharmaceuticals &amp; Cosmetics</v>
    <v>21.2, 21.1</v>
    <v>Manufacture of pharmaceutical preparations, Manufacture of basic pharmaceutical products</v>
    <v>325412</v>
    <v>Pharmaceutical Preparation Manufacturing</v>
    <v/>
    <v/>
    <v>4611, 4825, 5951</v>
    <v>2</v>
    <v>+12033315502, +19149493898, +19175331469</v>
    <v>10305</v>
    <v>null</v>
    <v>+19175331469</v>
    <v>New York</v>
    <v>14578743</v>
    <v>Investor Relations :: Acurx Pharmaceuticals, Inc. (ACXP</v>
    <v>HC-BP | Biotechnology &amp; Pharmaceuticals</v>
    <v>HC | Health Care</v>
    <v>HC.1 | Biotechnology &amp; Pharmaceuticals</v>
    <v>ui frameworks: bootstrap - 3.3.6, miscellaneous: pwa, font scripts: google font api, miscellaneous: open graph, web servers: apache http server, javascript libraries: jquery - 1.12.4, javascript libraries: fancybox - 2.1.5, analytics: google analytics - UA</v>
    <v>null</v>
    <v>27.03.2024</v>
    <v>https://www.acurxpharma.com/</v>
    <v>acurxpharma.com</v>
    <v>en</v>
    <v>com</v>
    <v>2017</v>
    <v>null</v>
  </rv>
  <rv s="1">
    <v>Oviva Therapeutics</v>
    <v>0</v>
    <v>Oviva Therapeutics</v>
    <v>9</v>
    <v/>
    <v/>
    <v>null</v>
    <v>New York</v>
    <v>Oviva Therapeutics, Oviva</v>
    <v>84fd5d25-0b57-11ec-afc3-fdbfc2e4fc45</v>
    <v>Oviva Therapeutics Inc.</v>
    <v>Oviva Therapeutics</v>
    <v>Private</v>
    <v>United States</v>
    <v>US</v>
    <v>01.09.2021</v>
    <v>info@ovivatx.com</v>
    <v>5</v>
    <v>Biomedical Research, Clinical Development, Menopause, Scientific Advisors, Reproductive Health, Biopharma, Therapeutic Programs, Vibrant Living, Human Biology, Health Care</v>
    <v>Expanding new frontiers in biomedical research for women's health. There is an enormous opportunity to elevate today's standard of care to improve women's health and well-being. Through targeted biomedical research and clinical development, we are answering fundamental questions about female physiology and developing empowering therapeutics that will deliver additional years of healthy and vibrant living. Oviva is leading a movement to improve women's experience of aging through biomedical research, clinical development and advocacy. While driving tangible progress through our therapeutics programs, we are engaging with scientists, clinicians, policy makers and the general public to elevate the conversation around women's health. As a result, preclinical research spanning half a century has skewed towards male physiology, including findings describing diagnostic methodology, pathology &amp; therapeutics development. It's not just an inclusion problem– it's a funding problem. Female reproductive physiology is one of the most robust multivariate signatures of human biology, yet it has been neglected in the vast majority of biomedical research and clinical development.</v>
    <v>null</v>
    <v>Biomedical Research, Therapeutics Development, Clinical Development, Biomedical Research in Womens Health, Well-being Improvement, Biopharmaceutical Research and Development, Therapers for Longer Lifespan in Women, Biotechnology Research and Development, Theraping Programs, Therapies for Ovarian Function Preservation, Biotech Research and Development, Ovarian Function Improvement, Therapist-led Program, Scientific Advisors, Clinical Development Services, Scientific Advisory Board, Health Outcomes Improvement, Theraper Development for Womb Health, Female Healthspan Extension</v>
    <v>Oviva Therapeutics, Inc. is a biomedical research company that focuses on developing first-in-class therapeutics to improve ovarian function and extend female healthspan. The company aims to address the fundamental causal factors of ovarian aging, which negatively impacts health, well-being, and longevity, leading to adverse health outcomes in women across the board. Oviva is dedicated to elevating the broader conversation around women's health and building a coalition to drive this vision forward. The ovarian reserve, which contains all the eggs a woman is born with, is depleted over time, and as this finite pool decreases, ovarian function declines, ultimately resulting in menopause. Ovivo is leading a movement to improve women's experience of aging through biomedical research, clinical development, and advocacy.</v>
    <v>808001, 519001, 891001, 806201, 808201</v>
    <v>Medical / Health Services - Not Otherwise Classified, Wholesale - Not Otherwise Classified, Scientific Services / Laboratories - Non-Medical (e.g. Food Testing), Clinics - Not Otherwise Classified (No Doctors or Dentists Offices), Medical Laboratories (Research)</v>
    <v>null</v>
    <v>null</v>
    <v>2100</v>
    <v>Manufacture of pharmaceuticals, medicinal chemical and botanical products</v>
    <v>0</v>
    <v>http://www.linkedin.com/company/oviva-therapeutics</v>
    <v>0</v>
    <v>Pharmaceuticals &amp; Cosmetics</v>
    <v>21.2, 21.1</v>
    <v>Manufacture of pharmaceutical preparations, Manufacture of basic pharmaceutical products</v>
    <v>325412</v>
    <v>Pharmaceutical Preparation Manufacturing</v>
    <v/>
    <v/>
    <v>4611, 4825, 5951</v>
    <v>1</v>
    <v/>
    <v>null</v>
    <v>info@ovivatx.com</v>
    <v>null</v>
    <v>New York</v>
    <v>8328997</v>
    <v>Oviva's mission is to address the vast unmet need in women's health by driving research and clinical development targeting ovarian physiology, and by expanding funding and awareness in this space.</v>
    <v>HC-BP | Biotechnology &amp; Pharmaceuticals</v>
    <v>HC | Health Care</v>
    <v>HC.1 | Biotechnology &amp; Pharmaceuticals</v>
    <v>javascript libraries: core-js, page builders: webflow, cdn: cdnjs, font scripts: google font api, cdn: google hosted libraries, miscellaneous: open graph, javascript libraries: jquery, cdn: cloudflare</v>
    <v>https://twitter.com/OvivaTx</v>
    <v>08.08.2024</v>
    <v>https://www.ovivatx.com/</v>
    <v>ovivatx.com</v>
    <v>en</v>
    <v>com</v>
    <v>2021</v>
    <v>null</v>
  </rv>
  <rv s="1">
    <v>Bioharmony Therapeutics</v>
    <v>0</v>
    <v>Bioharmony Therapeutics</v>
    <v>9</v>
    <v>East 80th Street</v>
    <v/>
    <v>null</v>
    <v>New York</v>
    <v>Bioharmony Therapeutics</v>
    <v>130dfddc-93e5-11eb-b5f6-816dd10ac7b0</v>
    <v/>
    <v>Bioharmony Therapeutics</v>
    <v>Private</v>
    <v>United States</v>
    <v>US</v>
    <v>25.11.2019</v>
    <v/>
    <v>10</v>
    <v>Drug Resistance, Bacterial Infections, Infectious Diseases, Biotechnology</v>
    <v>At Bioharmony Therapeutics, we are developing nontraditional antimicrobial therapeutics by exploiting millions of years of phage-bacteria evolution. Our focus is on targeting infectious diseases caused by multidrug-resistant (MDR) Gram-negative bacteria. Our primary therapeutic indication is for Acinetobacter baumannii skin and wound infections.</v>
    <v>null</v>
    <v>Biotechnology Research and Development, Biopharmaceutical Research and Development, First-in-class Drugs, Antimicrobial Therapeutics Development, Drug Development for Bacterial Infections, Antimicrobial Resistance Solutions, Therapeutic Solutions for Infectious Diseases</v>
    <v>Bioharmony Therapeutics is a company that specializes in the development of nontraditional antimicrobial therapeutics using phage-bacteria evolution techniques. Their primary focus is on targeting infectious diseases caused by multidrug-resistant (MDR) Gram-negative bacteria, with a particular emphasis on Acinetobacter baumannii skin and wound infections.</v>
    <v>802901, 807602, 807601, 504701, 807402</v>
    <v>Registered Massage Therapists, Rehabilitation Centres (Addiction), Rehabilitation Centres (Physical), Wholesale - Chemicals (Not Otherwise Classified), Group Homes (For Physical / Developmental Disabilities)</v>
    <v>null</v>
    <v>null</v>
    <v>2100</v>
    <v>Manufacture of pharmaceuticals, medicinal chemical and botanical products</v>
    <v>40.773413999999995</v>
    <v>http://www.linkedin.com/company/bioharmony-therapeutics</v>
    <v>-73.953343395348838</v>
    <v>Pharmaceuticals &amp; Cosmetics</v>
    <v>21.2, 21.1</v>
    <v>Manufacture of pharmaceutical preparations, Manufacture of basic pharmaceutical products</v>
    <v>325414</v>
    <v>Biological Product (except Diagnostic) Manufacturing</v>
    <v/>
    <v/>
    <v>4828</v>
    <v>1</v>
    <v>+16469191177</v>
    <v>10075</v>
    <v>null</v>
    <v>+16469191177</v>
    <v>New York</v>
    <v>10324069</v>
    <v>At Bioharmony Therapeutics, we are developing nontraditional antimicrobial therapeutics by exploiting millions of years of phage-bacteria evolution.</v>
    <v>HC-BP | Biotechnology &amp; Pharmaceuticals</v>
    <v>HC | Health Care</v>
    <v>HC.1 | Biotechnology &amp; Pharmaceuticals</v>
    <v>hosting: kinsta, blogs: wordpress - 6.3.1, paas: kinsta, miscellaneous: rss, analytics: site kit - 1.35.0, wordpress plugins: site kit - 1.35.0, font scripts: google font api, miscellaneous: http/3, javascript graphics: particles.js, databases: mysql, javascript libraries: jquery - 3.7.0, wordpress themes: divi - 4.9.7, javascript libraries: jquery migrate - 3.4.1, wordpress plugins: divi - 4.9.7, cdn: cloudflare, programming languages: php, cms: wordpress - 6.3.1, page builders: divi - 4.9.7, analytics: google analytics</v>
    <v>https://twitter.com/bioharmonytrx</v>
    <v>17.07.2024</v>
    <v>https://bioharmonytherapeutics.com/</v>
    <v>bioharmonytherapeutics.com</v>
    <v>en</v>
    <v>com</v>
    <v>2016</v>
    <v>null</v>
  </rv>
  <rv s="1">
    <v>Pannex Therapeutics</v>
    <v>0</v>
    <v>Pannex Therapeutics</v>
    <v>9</v>
    <v>7th Avenue</v>
    <v/>
    <v>null</v>
    <v>New York</v>
    <v>PANNEX Therapeutics, PANNEX, Pannexin</v>
    <v>da0d66b0-93e4-11eb-a736-0f5b20ecb2f1</v>
    <v>Pannex Therapeutics Inc.</v>
    <v>Pannex Therapeutics</v>
    <v>Private</v>
    <v>United States</v>
    <v>US</v>
    <v>02.11.2020</v>
    <v>contact@pannextherapeutics.com</v>
    <v>3</v>
    <v>Drug Development, Cancer Treatments, Therapeutic Approaches, Drug Discovery, Small Molecules, Safety Profile, Medical Equipments, Rapid Transformational Therapy, Pharmaceuticals And Chemicals, Project Management</v>
    <v>Pannex Therapeutics Inc. is an early-stage biopharmaceutical company founded to discover and develop novel therapies to transform cancer therapy based on blocking Pannexin1 channels (Panx1). We have developed a discovery platform to create unique, first-in-class Panx1 blockers. Our patent-protected, small molecule Panx1 blockers demonstrate high specificity for cancer cells and good safety profiles in preclinical models. Thomas brings to PANNEX more than 30 years of experience in biopharmaceuticals and venture capital. Thomas' deep experience in drug development includes leading global teams and commercial and operational roles, including General Manager of Actelion Brazil. Gerhard brings to PANNEX more than 30 years of experience in drug development, having held senior positions in global pharmaceutical companies in several countries. His specific focus is drug discovery (ADME/PK), screening and profiling lead candidates and general drug development. At Janssen, Gerhard created a new strategy for the department of drug developability, introduced the concept of receptor binding kinetics for PK/PD and established global in silico ADMET approaches for discovery.</v>
    <v>null</v>
    <v>Discovery Platform, Biopharmaceutical Research and Development, First-in-class Blockers, Novel Therapeutics for Cancer Treatment, Novel Therapies, Life-changing Therapies, Anti-cancer Drug Development, Patent-protected Small Molecule Blockers, Good Safety Profiles in Preclinical Models</v>
    <v>Pannex Therapeutics is a biopharmaceutical company that is focused on the development of Panx1 blockers, a new class of cancer drugs. These drugs are designed to block multiple pathways to prevent the growth, spread, and survival of cancer cells. The company was founded with the goal of discovering and developing novel therapies to revolutionize cancer therapy by targeting Pannexin1 channels. They have discovered that Pannex1 channels play a crucial role in the pathophysiology of various types of cancer, making them the first to translate this new pharmacological target into a new therapeutic approach. Pannex has developed a discovery platform to create unique, first-in-class Panxone blockers that are patent-protected and have demonstrated high specificity for cancer cells and good safety profiles in preclinical models.</v>
    <v>891001, 519001, 801801, 808201, 591201</v>
    <v>Scientific Services / Laboratories - Non-Medical (e.g. Food Testing), Wholesale - Not Otherwise Classified, Physiotherapists / Occupational Therapists, Medical Laboratories (Research), Retail - Drug Stores</v>
    <v>null</v>
    <v>null</v>
    <v>2100</v>
    <v>Manufacture of pharmaceuticals, medicinal chemical and botanical products</v>
    <v>0</v>
    <v>http://www.linkedin.com/company/pannex-therapeutics</v>
    <v>0</v>
    <v>Pharmaceuticals &amp; Cosmetics</v>
    <v>21.2, 21.1</v>
    <v>Manufacture of pharmaceutical preparations, Manufacture of basic pharmaceutical products</v>
    <v>325412</v>
    <v>Pharmaceutical Preparation Manufacturing</v>
    <v/>
    <v/>
    <v>4611, 4825, 5951</v>
    <v>1</v>
    <v/>
    <v>10001</v>
    <v>contact@pannextherapeutics.com</v>
    <v>null</v>
    <v>New York</v>
    <v>5086031</v>
    <v>Pannex Therapeutics - Developing life transforming therapies based on blocking Pannexin 1 channels</v>
    <v>HC-BP | Biotechnology &amp; Pharmaceuticals</v>
    <v>HC | Health Care</v>
    <v>HC.1 | Biotechnology &amp; Pharmaceuticals</v>
    <v>security: recaptcha, javascript libraries: core-js - 3.19.1, javascript libraries: lazysizes, font scripts: google font api, reverse proxies: nginx, databases: mysql, javascript libraries: jquery migrate - 3.4.0, miscellaneous: open graph, cms: wordpress - 6.2.3, programming languages: php - 7.4.33, tag managers: google tag manager, blogs: wordpress - 6.2.3, performance: autoptimize - 3.1.7, wordpress plugins: autoptimize - 3.1.7, form builders: contact form 7, javascript libraries: jquery - 3.6.4, web servers: nginx, performance: lazysizes, wordpress plugins: contact form 7, analytics: google analytics</v>
    <v>null</v>
    <v>17.03.2024</v>
    <v>https://pannextherapeutics.com/</v>
    <v>pannextherapeutics.com</v>
    <v>en</v>
    <v>com</v>
    <v>1992</v>
    <v>null</v>
  </rv>
  <rv s="1">
    <v>Indaptus Therapeutics</v>
    <v>0</v>
    <v>Indaptus Therapeutics</v>
    <v>9</v>
    <v>Columbus Circle</v>
    <v/>
    <v>null</v>
    <v>New York</v>
    <v>Indaptus Therapeutics, Indaptus</v>
    <v>e8552162-0eb7-11ec-b3d4-1da8dc8c35f6</v>
    <v>Indaptus Therapeutics Inc.</v>
    <v>Indaptus Therapeutics</v>
    <v>Public</v>
    <v>United States</v>
    <v>US</v>
    <v>06.09.2021</v>
    <v>info@indaptusrx.com, investors@indaptusrx.com</v>
    <v>10</v>
    <v>Infectious Diseases, Bacterial Infections, Clinical Model, Clinical Results, Research, Oncology, Health Care, Cancer Treatments, Biotechnology Research and Development, Hospital Care</v>
    <v>The Indaptus Goal is Simple: to Cure Disease
With the ability to harness both the body's innate and adaptive immune responses, we believe we are uniquely positioned to revolutionize the treatment of cancer and certain infectious diseases. Building on the observation that tumor regression can occur in the setting of bacterial infection, we have developed a proprietary platform that exploits bacteria's natural ability to activate both innate and adaptive cellular immune pathways. Leveraging our novel insights into the levels and ratios of activating signals needed to safely elicit a broad immune response, we are creating and advancing a pipeline of proprietary, attenuated and killed non-pathogenic gram-negative bacterial candidates designed to be widely accessible, with broad anti-tumor and anti-viral activity.</v>
    <v>null</v>
    <v>Biotechnology Research and Development, Biopharmaceutical Research and Development, Immune Response, Bacterial Infections, Non-pathogenic Gram-negative Bacterial Candidates, Infectious Diseases Treatment, Pre-Clinical Studies, Immunological Memory, Proprietary Immunotherapy Platform, Durable Anti-cancer Responses, Single-agent Activity, Anti-virus and Anti-tumor Drugs, Immune System Activation, Non-pathogenic Bacteria, Broad Anti-tumor and Anti-viral Activity, Cancer Treatment Development</v>
    <v>Indaptus Therapeutics is a biotechnology company that aims to revolutionize the treatment of cancer and certain infectious diseases by harnessing the body's innate and adaptive immune responses. The company has developed a proprietary platform that harnesses bacteria's natural ability to activate both innate and adapted cellular immune pathways to generate a broad immune response. Their pipeline of proprietary, attenuated and killed non-pathogenic gram-negative bacterial candidates has demonstrated broad anti-tumor and anti-viral activity in pre-clinical models against colorectal, hepatocellular, pancreatic carcinoma, and non-Hodgkin's lymphoma. The Indaptus approach involves safely and effectively activating both innate as well as adaptive cellular anti-cancer pathways by passively targeting both the tumor and immune organs.</v>
    <v>891001, 519001, 807602, 802101, 591201</v>
    <v>Scientific Services / Laboratories - Non-Medical (e.g. Food Testing), Wholesale - Not Otherwise Classified, Rehabilitation Centres (Addiction), Chiropractors, Retail - Drug Stores</v>
    <v>null</v>
    <v>null</v>
    <v>2100</v>
    <v>Manufacture of pharmaceuticals, medicinal chemical and botanical products</v>
    <v>40.766874099999995</v>
    <v>http://www.linkedin.com/company/indaptus-therapeutics-inc</v>
    <v>-73.98225872899728</v>
    <v>Pharmaceuticals &amp; Cosmetics</v>
    <v>21.2, 21.1</v>
    <v>Manufacture of pharmaceutical preparations, Manufacture of basic pharmaceutical products</v>
    <v>325414</v>
    <v>Biological Product (except Diagnostic) Manufacturing</v>
    <v/>
    <v/>
    <v>4828</v>
    <v>1</v>
    <v>+16463748050</v>
    <v>10019</v>
    <v>investors@indaptusrx.com</v>
    <v>+16463748050</v>
    <v>New York</v>
    <v>10324069</v>
    <v>Leveraging our novel insights into the levels and ratios of activating signals needed to safely elicit a broad immune response, we are creating and advancing a pipeline of proprietary, attenuated and killed non-pathogenic gram-negative bacterial candidates designed to be widely accessible, with broad anti-tumor and anti-viral activity.</v>
    <v>HC-BP | Biotechnology &amp; Pharmaceuticals</v>
    <v>HC | Health Care</v>
    <v>HC.1 | Biotechnology &amp; Pharmaceuticals</v>
    <v>wordpress plugins: wpbakery, miscellaneous: rss, photo galleries: slider revolution - 6.6.16, font scripts: google font api, analytics: google analytics - GA4, javascript libraries: jquery - 3.6.1, databases: mysql, analytics: site kit - 1.111.0, analytics: facebook pixel - 2.9.134, page builders: wpbakery, advertising: basis technologies, blogs: wordpress - 6.1.4, cms: wordpress - 6.1.4, wordpress plugins: site kit - 1.111.0, javascript libraries: core-js - 3.0.0, javascript frameworks: gsap, web servers: apache http server - 2.4.52, tag managers: google tag manager, javascript libraries: isotope, font scripts: twitter emoji (twemoji) - 14.0.2, javascript libraries: jquery migrate - 3.3.2, operating systems: ubuntu, widgets: slider revolution - 6.6.16, programming languages: php</v>
    <v>null</v>
    <v>15.03.2024</v>
    <v>https://indaptusrx.com/</v>
    <v>indaptusrx.com</v>
    <v>en</v>
    <v>com</v>
    <v>2021</v>
    <v>null</v>
  </rv>
  <rv s="1">
    <v>Hoth Therapeutics</v>
    <v>0</v>
    <v>Hoth Therapeutics</v>
    <v>9</v>
    <v>Rockefeller Plaza</v>
    <v/>
    <v>null</v>
    <v>New York</v>
    <v>Hoth Therapeutics, Hoth</v>
    <v>7f0431ec-93e4-11eb-8ad6-7326edce8d21</v>
    <v>Hoth Therapeutics Inc.</v>
    <v>Hoth Therapeutics</v>
    <v>Public</v>
    <v>United States</v>
    <v>US</v>
    <v>24.11.2019</v>
    <v>admin@hoththerapeutics.com, info@hoththerapeutics.com</v>
    <v>7</v>
    <v>Oncology, Pharmaceutical Research and Development, Neurology, Dermatology, Patient Care, Patient Community, Health Care, University Collaboration, Scientific Advisory Board, Clinical Development</v>
    <v>At Hoth Therapeutics, Inc. (NASDAQ: HOTH), we strive to develop innovative, impactful, and ground-breaking treatments with a goal to improve patient quality of life. We are a catalyst in early-stage pharmaceutical research and development, elevating promising drugs from the bench to pre-clinical and clinical testing. Utilizing a patient-centric approach, we collaborate and partner with a team of scientists, clinicians, and key opinion leaders to seek out and investigate medications that hold immense potential to create breakthroughs and diversify treatment options.</v>
    <v>null</v>
    <v>Patient-Centric Approach, Pharmaceutical Research and Development Services, Ground-breaking Treatments for Inflammatory Diseases, Innovative Treatments, Ground Breakthrough Treatments in Dermatology, Groundbreaking Treations for Oncology, Investigational Medications, Treatment Experience Improvement, Preclinical and Clinical Testing Services, Treatment Outcomes Improvement, Scientific Advisory Board, Ground-breaking Treatments, Pre-clinical Testing</v>
    <v>Hoth Therapeutics is a biotech company that focuses on developing innovative, impactful, and ground-breaking treatments to improve patient quality of life. They are a catalyst in early-stage pharmaceutical research and development, elevating promising drugs from the bench to pre-clinical and clinical testing. The company collaborates with a team of scientists, clinicians, and key opinion leaders to seek out and investigate medications that hold immense potential to create breakthroughs and diversify treatment options. Hoth Theraeutics was founded on the belief that biotech companies must go beyond drug development and marketing by selecting innovative therapies for development that will make a difference in the patient treatment experience and improve treatment outcomes. Their goal is to drive cost-effective and innovative early phase pharmaceutical development that provides value to pharmaceutical and biopharmaceutical company partners for commercialization and ultimately extend this value to the patients they serve.</v>
    <v>891001, 519001, 808201, 641401, 591201</v>
    <v>Scientific Services / Laboratories - Non-Medical (e.g. Food Testing), Wholesale - Not Otherwise Classified, Medical Laboratories (Research), Management Consultants, Retail - Drug Stores</v>
    <v>null</v>
    <v>null</v>
    <v>2100</v>
    <v>Manufacture of pharmaceuticals, medicinal chemical and botanical products</v>
    <v>40.758043200000003</v>
    <v>https://www.linkedin.com/company/hoth-therapeutics-inc</v>
    <v>-73.979024800000005</v>
    <v>Pharmaceuticals &amp; Cosmetics</v>
    <v>21.2, 21.1</v>
    <v>Manufacture of pharmaceutical preparations, Manufacture of basic pharmaceutical products</v>
    <v>325412</v>
    <v>Pharmaceutical Preparation Manufacturing</v>
    <v/>
    <v/>
    <v>4611, 4825, 5951</v>
    <v>1</v>
    <v>+16467562997</v>
    <v>10020</v>
    <v>info@hoththerapeutics.com</v>
    <v>+16467562997</v>
    <v>New York</v>
    <v>11485187</v>
    <v>Our employees, management team, board of directors and scientific advisors consistently demonstrate our company values of innovation, responsibility, and integrity.</v>
    <v>HC-BP | Biotechnology &amp; Pharmaceuticals</v>
    <v>HC | Health Care</v>
    <v>HC.1 | Biotechnology &amp; Pharmaceuticals</v>
    <v>javascript libraries: core-js, miscellaneous: rss, wordpress themes: divi, javascript libraries: slick, security: recaptcha, seo: yoast seo, font scripts: google font api, wordpress plugins: divi, databases: mysql, miscellaneous: open graph, web servers: apache http server, cms: wordpress, blogs: wordpress, mobile frameworks: jquery mobile, javascript libraries: jquery, form builders: contact form 7, caching: wordpress super cache, page builders: divi, wordpress plugins: yoast seo, programming languages: php, javascript libraries: jquery migrate, wordpress plugins: wordpress super cache, wordpress plugins: contact form 7</v>
    <v>https://twitter.com/hothinc</v>
    <v>06.08.2024</v>
    <v>https://hoththerapeutics.com/</v>
    <v>hoththerapeutics.com</v>
    <v>en</v>
    <v>com</v>
    <v>2017</v>
    <v>null</v>
  </rv>
  <rv s="1">
    <v>Concarlo</v>
    <v>0</v>
    <v>Concarlo</v>
    <v>9</v>
    <v>Parkside Avenue</v>
    <v/>
    <v>null</v>
    <v>New York</v>
    <v>Concarlo, Concarlo Therapeutics</v>
    <v>e655c7a2-93e4-11eb-b89f-536884b3e7dd</v>
    <v/>
    <v>Concarlo</v>
    <v>Private</v>
    <v>United States</v>
    <v>US</v>
    <v>23.11.2019</v>
    <v>info@concarlo.com, press@concarlo.com</v>
    <v>18</v>
    <v>Life Sciences, Rapid Transformational Therapy, Precision Oncology, Drug Discovery, Drug Resistance, Oncology, Food And Drug Administration, Biotechnology, Drug Development, Hematology And Oncology</v>
    <v>Let's increase survival for patients with drug-resistant cancers. Concarlo's mission is to be the world leader in p27 cancer biology and therapeutics in order to transform outcomes for cancer patients. Concarlo's vision is to transform the treatment of drug resistance by delivering on the science and technologies connected to the p27 target. We are working to create a world where there is possibility, hope and time for drug-resistant patients. We've assembled an experienced team of purpose-driven, world-class leaders in science and business. Transformative solutions for drug-resistant cancer. We develop novel therapeutics to dramatically improve outcomes for cancer patients, using world-leading innovation in p27 biology. "If your actions inspire others to dream more, learn more, do more, and become more, you are a leader.".</v>
    <v>null</v>
    <v>Biotechnology Research and Development, CDK2 Inhibitor, P27 Targeting Therapeutics, Transformative Therapies for Drug-resistant Cancers, P27 Biology Therapists, Cancer Outcomes Improvement, Precision-medicine Oncology Solutions, Therapeutics</v>
    <v>Concarlo Therapeutics is a biopharmaceutical company that specializes in developing novel therapeutics to improve outcomes for cancer patients with drug-resistant cancers. The company's mission is to create transformative therapies that control the p27 target to make cancer a treatable, manageable, and survivable condition. The team is led by Dr. Allamneni, a biotechnology R&amp;D expert with over 20 years of experience in the industry, and Dr. Mraz, who has over 20+ years of clinical experience in biopharma R&amp;Ds. The Chief Scientific Officer, Dr. Stacy Blain, is an internationally known expert in cell cycle and cancer biology with over 25 years of expertise in p27Kip1 cell cycle regulation. She founded Concarlo, capitalizing on discoveries she made and patented, and was trained at Princeton, Columbia, and the Memorial Sloan-Kettering Cancer Center.</v>
    <v>399101, 641403, 641401, 808001, 641411</v>
    <v>Building Owner - Multiple Occupancy - Mixed-Use Commercial, Operations Consultants, Management Consultants, Medical / Health Services - Not Otherwise Classified, Information Technology Consultants</v>
    <v>null</v>
    <v>null</v>
    <v>2100</v>
    <v>Manufacture of pharmaceuticals, medicinal chemical and botanical products</v>
    <v>42.95053860344828</v>
    <v>https://www.linkedin.com/company/concarlo-therapeutics-llc</v>
    <v>-78.849014975862062</v>
    <v>Pharmaceuticals &amp; Cosmetics</v>
    <v>21.2, 21.1</v>
    <v>Manufacture of pharmaceutical preparations, Manufacture of basic pharmaceutical products</v>
    <v>325412</v>
    <v>Pharmaceutical Preparation Manufacturing</v>
    <v/>
    <v/>
    <v>4611, 4825, 5951</v>
    <v>1</v>
    <v>+13472400341</v>
    <v>11226</v>
    <v>press@concarlo.com</v>
    <v>+13472400341</v>
    <v>New York</v>
    <v>28271704</v>
    <v>We've assembled an experienced team of purpose-driven, world-class leaders in science and business.</v>
    <v>HC-BP | Biotechnology &amp; Pharmaceuticals</v>
    <v>HC | Health Care</v>
    <v>HC.1 | Biotechnology &amp; Pharmaceuticals</v>
    <v>javascript libraries: core-js, miscellaneous: rss, performance: priority hints, miscellaneous: webpack, wordpress plugins: elementor, font scripts: google font api, security: hsts, miscellaneous: http/3, javascript graphics: particles.js, databases: mysql, miscellaneous: module federation, miscellaneous: open graph, font scripts: font awesome, javascript libraries: jquery ui, cms: wordpress, blogs: wordpress, javascript libraries: jquery, form builders: contact form 7, cdn: cloudflare, programming languages: php, javascript libraries: jquery migrate, page builders: elementor, wordpress plugins: contact form 7</v>
    <v>https://twitter.com/concarlo760</v>
    <v>24.03.2024</v>
    <v>https://concarlo.com/</v>
    <v>concarlo.com</v>
    <v>en</v>
    <v>com</v>
    <v>2016</v>
    <v>null</v>
  </rv>
  <rv s="1">
    <v>OnCusp Therapeutics</v>
    <v>0</v>
    <v>OnCusp Therapeutics</v>
    <v>9</v>
    <v>Broadway</v>
    <v/>
    <v>null</v>
    <v>New York</v>
    <v>OnCusp Therapeutics, OnCusp</v>
    <v>3bb57934-727d-11ec-aee4-cf9868d6399f</v>
    <v>OnCusp Therapeutics Inc.</v>
    <v>OnCusp Therapeutics</v>
    <v>Private</v>
    <v>United States</v>
    <v>US</v>
    <v>05.01.2022</v>
    <v>info@oncusptx.com</v>
    <v>21</v>
    <v>Oncology, Drug Development, Clinical Development, Scientific Advisory Board, Cancer Patients, Strategy And Execution, Hematology And Oncology, Mechanisms Of Action, Small Molecules, Drug Discovery</v>
    <v>OnCusp Therapeutics is transforming a growing portfolio of cutting-edge molecules into innovative treatments that deliver help and hope to cancer patients worldwide. The company is led by a founding team that has deep experience in business development, clinical development and building start-up biopharmaceutical company. OnCusp continually strives to optimize the largest value inflection point in the drug development value chain and believes that accelerating oncology drug innovation is the best way to deliver help and hope to cancer patients worldwide. OnCusp completed a $25m seed round from investors including Sequoia Capital China, Biotrack Capital, Oriza Seed Fund, and AIHC Capital. OnCusp has offices in New York and Shanghai.</v>
    <v>null</v>
    <v>Biopharmaceutical Research and Development, CDH6 ADC, Translational Research, Preclinical Innovation, Business &amp; Development, Accelerating Oncology Drug Innovation, Oncology Assets, Clinically Validated Treatments for Cancer Patients, Solid Tumor Treatment, Clinical Development</v>
    <v>OnCusp Therapeutics, Inc. is a biopharmaceutical company based in New York City. Founded by Dr. Bing Yuan, Dr. Eric Slosberg, and Dr. Andy Fu, the company aims to develop cutting-edge preclinical innovations into clinically validated treatments for cancer patients globally. With a team of experienced professionals, OnCusp focuses on building startup biotechs, leading successful preclinical and clinical programs, and creating value through global partnerships. The company is dedicated to advancing globally competitive oncology assets for patients.</v>
    <v>299001, 591201, 808001, 807402, 740801</v>
    <v>Wax Products Manufacturing (incl Polishes / Candles), Retail - Drug Stores, Medical / Health Services - Not Otherwise Classified, Group Homes (For Physical / Developmental Disabilities), Business Services - Not Otherwise Classified</v>
    <v>null</v>
    <v>null</v>
    <v>2100</v>
    <v>Manufacture of pharmaceuticals, medicinal chemical and botanical products</v>
    <v>40.720225599999999</v>
    <v>https://www.linkedin.com/company/oncusp-therapeutics</v>
    <v>-74.001568199999994</v>
    <v>Pharmaceuticals &amp; Cosmetics</v>
    <v>21.2, 21.1</v>
    <v>Manufacture of pharmaceutical preparations, Manufacture of basic pharmaceutical products</v>
    <v>325412</v>
    <v>Pharmaceutical Preparation Manufacturing</v>
    <v>541714</v>
    <v>Research and Development in Biotechnology (except Nanobiotechnology)</v>
    <v>4611, 4825, 5951</v>
    <v>2</v>
    <v>+16465852168</v>
    <v>10013</v>
    <v>info@oncusptx.com</v>
    <v>+16465852168</v>
    <v>New York</v>
    <v>32933188</v>
    <v>OnCusp Therapeutics is transforming a growing portfolio of cutting-edge molecules into innovative treatments that deliver help and hope to cancer patients worldwide.</v>
    <v>HC-BP | Biotechnology &amp; Pharmaceuticals</v>
    <v>HC | Health Care</v>
    <v>HC.1 | Biotechnology &amp; Pharmaceuticals</v>
    <v>web servers: iis - 10.0, javascript libraries: swiper, web frameworks: microsoft asp.net, operating systems: windows server, javascript libraries: jquery - 1.8.3</v>
    <v>null</v>
    <v>06.08.2024</v>
    <v>https://www.oncusptx.com/</v>
    <v>oncusptx.com</v>
    <v>en</v>
    <v>com</v>
    <v>2021</v>
    <v>null</v>
  </rv>
  <rv s="1">
    <v>Olatec Therapeutics</v>
    <v>0</v>
    <v>Olatec Therapeutics</v>
    <v>9</v>
    <v/>
    <v/>
    <v>null</v>
    <v>New York</v>
    <v>Olatec Therapeutics, Olatec proprietary</v>
    <v>a09b4915-93e4-11eb-be5a-4f810ab55f2e</v>
    <v>OLATEC THERAPEUTICS LLC.</v>
    <v>Olatec Therapeutics</v>
    <v>Private</v>
    <v>United States</v>
    <v>US</v>
    <v>24.11.2019</v>
    <v>inquiries@olatec.com</v>
    <v>15</v>
    <v>Clinical Development, Scientific Advisory Board, Clinical Advisory Board, Drug Development, Inflammatory Conditions, Clinical Benefits, Small Molecules, Innate Immunity, Breast Cancer, Heart Failure</v>
    <v>Olatec is a privately held biopharmaceutical company developing a platform of safe, oral NLRP3 antagonist therapeutics, to treat and prevent a broad spectrum of acute and chronic inflammatory diseases that are known to be mediated by Interleukin-1 (IL-1), including: arthritis, heart failure, asthma, Alzheimer's disease, Parkinson's disease, multiple sclerosis, spinal cord injury, type-2 diabetes, melanoma and breast cancers, among others. Olatec's drug development team, working together over 10 years, is comprised of experienced management and international thought leaders that have unparalleled expertise in inflammation and immunology and have been involved in the discovery and development of first-line inflammation treatments in the market today. The Company conducts operations in the United States and Europe and maintains offices in New York and the Netherlands. Olatec is dedicated to improving the health and physical well-being of patients around the world, through the development and commercialization of our platform of safe and effective pharmaceuticals that treat a broad spectrum of inflammatory diseases.</v>
    <v>null</v>
    <v>Biopharmaceutical Research and Development, First-line Inflammations Treatments, Inflammation and Immunology Expertise, Small Molecule Drugs, Il-1β Inhibitors, NL3 Antagonist Therapeutics, Inflammatory Diseases Therapeutic Development, Clinical Development</v>
    <v>Olatec is a privately held biopharmaceutical company that specializes in the development of safe, oral NLRP3 antagonist therapeutics to treat and prevent a wide range of acute and chronic inflammatory diseases that are mediated by Interleukin-1 (Il-1). These diseases include arthritis, heart failure, asthma, Alzheimer's disease, Parkinson's disease and multiple sclerosis, spinal cord injury, type-2 diabetes, melanoma and breast cancers, among others. Olatec's lead compound, dapansutrile (lab code: Olt1177), inhibits the production of pro-inflammatory cytokines IL-1β and IL-18 by selectively targeting Nlrp-3, the body's first line response in the innate immune system.</v>
    <v/>
    <v/>
    <v>null</v>
    <v>null</v>
    <v>2100</v>
    <v>Manufacture of pharmaceuticals, medicinal chemical and botanical products</v>
    <v>0</v>
    <v>https://www.linkedin.com/company/olatec</v>
    <v>0</v>
    <v>Pharmaceuticals &amp; Cosmetics</v>
    <v>21.2, 21.1</v>
    <v>Manufacture of pharmaceutical preparations, Manufacture of basic pharmaceutical products</v>
    <v>325412</v>
    <v>Pharmaceutical Preparation Manufacturing</v>
    <v/>
    <v/>
    <v>4611, 4825, 5951</v>
    <v>1</v>
    <v>+18336528321</v>
    <v>10065</v>
    <v>inquiries@olatec.com</v>
    <v>+18336528321</v>
    <v>New York</v>
    <v>23694134</v>
    <v>Olatec's drug development team, working together over 10 years, is comprised of experienced management and international thought leaders that have unparalleled expertise in inflammation and immunology and have been involved in the discovery and development of first-line inflammation treatments in the market today.</v>
    <v>HC-BP | Biotechnology &amp; Pharmaceuticals</v>
    <v>HC | Health Care</v>
    <v>HC.1 | Biotechnology &amp; Pharmaceuticals</v>
    <v>javascript libraries: lodash, miscellaneous: babel, javascript libraries: core-js, security: recaptcha, video players: videojs, databases: mysql, analytics: snowplow analytics, video players: mediaelement.js, miscellaneous: open graph, iaas: snowplow analytics, javascript libraries: jquery ui, video players: vimeo, javascript libraries: fancybox, javascript frameworks: mustache, javascript libraries: jquery, programming languages: php, cms: weebly, analytics: google analytics</v>
    <v>https://twitter.com/OlatecThera</v>
    <v>07.08.2024</v>
    <v>https://www.olatec.com/</v>
    <v>olatec.com</v>
    <v>en</v>
    <v>com</v>
    <v>2003</v>
    <v>null</v>
  </rv>
  <rv s="1">
    <v>Intrance Medical Systems</v>
    <v>0</v>
    <v>Intrance Medical Systems</v>
    <v>9</v>
    <v/>
    <v/>
    <v>null</v>
    <v>New York</v>
    <v>Intrance Medical Systems, Intrance Medical, Intrance</v>
    <v>ccb29b51-04bd-11ec-8f5b-a156f8c84f03</v>
    <v>Intrance Medical Systems Inc., Intrance Medical Inc.</v>
    <v>Intrance Medical Systems</v>
    <v>Private</v>
    <v>United States</v>
    <v>US</v>
    <v>23.08.2021</v>
    <v>info@intrancemedical.com</v>
    <v>3</v>
    <v>Clinic Products, Clinical Development, Combined Treatments, Pharmaceuticals And Chemicals, Food And Drug Administration, Clinic Registration, Business &amp; Development, Pharma Companies, Therapeutic Area, Regulatory Operations</v>
    <v>Intrance Medical Systems, Inc ., a subsidiary of Sweden-based Intrance Holdings AB, is a private biopharmaceutical company focused on the development and commercialization of its lead clinical product for the treatment of advanced Parkinson's disease in the U.S., Canada, Mexico, South America, Japan and Taiwan. Intrance's lead product, known as Lecigon in Europe, is a fixed-dose combination treatment of carbidopa, entacapone, and levodopa for enteral infusion in advanced Parkinson's disease patients. The company is planning to advance its U.S. clinical development program in this target indication and has filed an Investigational New Drug (IND) application with the U.S. We have a successful global history supported by a strong scientific foundation and proven clinical and commercial expertise. Intrance's novel approach has the potential to become a new standard of care allowing for continuous use and optimized treatment for late-stage disease. Parkinson's disease (PD) affects nearly one million people in the United States.</v>
    <v>null</v>
    <v>Biopharmaceutical Research and Commercialization, Biopharmaceutical Research and Development, Proprietary Pharmaceutical Gel Formulation, Next-generation Therapy for Parkinsons Disease, Real-world Patient Experience in Europe, Investigational New Drug Applications, Clinical Development and Commercialization, Regulatory Approval in Europe, Fixed-dose Combination Therapy, Biotech Research and Development, Clinical Registration Data, Enteral Infusion, Food And Drug Administration, Parkinsons Disease Treatments and Commercialization, Lightweight Infusion Pump, Fixed Dose Combinations, Medical Systems</v>
    <v>Intrance Medical Systems, Inc. is a private biopharmaceutical company based in the United States that specializes in the development and commercialization of a lead clinical product for the treatment of advanced Parkinson's disease. Their product, Lecigon, is a fixed-dose combination treatment that combines levodopa, carbidopa, and entacapone for enteral infusion in patients with advanced Parkinson disease. The company is currently in the process of advancing its clinical development program in this target indication and has filed an Investigational New Drug (IND) application with the U.S. Food and Drug Administration (Fda). Intrance's team consists of industry veterans with extensive expertise in advanced Parkinson' disease, and the company is supported by a strong syndicate of investors. The product, which was acquired by a neurology specialty pharma company for commercialization in Europe, has gained significant market share and user acceptance.</v>
    <v>801801, 801201, 801101, 181102, 153601</v>
    <v>Physiotherapists / Occupational Therapists, Physicians and Surgeons (Specialist Surgeons), Physicians and Surgeons (No Specialist Surgeons), Renovation - Residential (Singles / Semis / Townhouses), Millwright / Industrial Machinery Installation (No Agricultural)</v>
    <v>null</v>
    <v>null</v>
    <v>2100</v>
    <v>Manufacture of pharmaceuticals, medicinal chemical and botanical products</v>
    <v>0</v>
    <v>http://www.linkedin.com/company/intrance-medical-systems</v>
    <v>0</v>
    <v>Pharmaceuticals &amp; Cosmetics</v>
    <v>21.2, 21.1</v>
    <v>Manufacture of pharmaceutical preparations, Manufacture of basic pharmaceutical products</v>
    <v>325412</v>
    <v>Pharmaceutical Preparation Manufacturing</v>
    <v/>
    <v/>
    <v>4611, 4825, 5951</v>
    <v>1</v>
    <v/>
    <v>null</v>
    <v>info@intrancemedical.com</v>
    <v>null</v>
    <v>New York</v>
    <v>5086031</v>
    <v>Intrance Medical Systems is focused on the development and commercialization of its lead clinical product for the treatment of advanced Parkinson's disease in the U. S., Canada, Mexico, South America, Japan and Taiwan.</v>
    <v>HC-MS | Medical Equipment &amp; Supplies</v>
    <v>HC | Health Care</v>
    <v>HC.4 | Medical Technology</v>
    <v>javascript libraries: lodash, cdn: google cloud cdn, performance: priority hints, miscellaneous: webpack, issue trackers: sentry, javascript frameworks: react, security: hsts, cms: wix, miscellaneous: http/3, miscellaneous: module federation, miscellaneous: open graph, ssl/tls certificate authorities: sectigo, iaas: google cloud, blogs: wix, javascript libraries: polyfill</v>
    <v>null</v>
    <v>07.08.2024</v>
    <v>https://www.intrancemedical.com/</v>
    <v>intrancemedical.com</v>
    <v>en</v>
    <v>com</v>
    <v>2018</v>
    <v>null</v>
  </rv>
  <rv s="1">
    <v>Artios Pharma</v>
    <v>0</v>
    <v>Artios Pharma</v>
    <v>9</v>
    <v>Park Avenue South</v>
    <v/>
    <v>null</v>
    <v>New York</v>
    <v>Artios Pharma</v>
    <v>2a381fc1-df7d-11ec-8476-a76102add1cf</v>
    <v>Artios Pharma Limited, Artios Inc.</v>
    <v>Artios Pharma</v>
    <v>Private</v>
    <v>United States</v>
    <v>US</v>
    <v>09.02.2022</v>
    <v>accounts@artios.com, hr@artios.com, info@artios.com</v>
    <v>0</v>
    <v>Scientific Advisors, Drug Discovery, Clinical Development, Oncology, Life Sciences, Biotechnology, Molecular Biology, Medicinal Chemistry, Clinical Sciences, Therapeutic Area</v>
    <v>Our specialized DcoDeR platform integrates Artios' leadership capabilities, expertise and experience in DNA damage biology and drug discovery to systematically discover and develop medicines targeting the totality of the DDR.</v>
    <v>null</v>
    <v>DDR Targeted Medicines, DNA Damage Solutions, ATR Inhibitor ART0380, Biotechnology Research and Development, Drug Discovery, DNA Damage Response Therapie Development, Inhibitors with Monotherapy Potential, Combination Treatments, Precision Medicine, Biotech Research and Development, Drug Discovery Platform, DDR Therapeutic Strategies, Cancer Therapists, ATR Inhibitor, Monotherapy, Pathway Repairs, Cancer Therapies Development, Cancer Treatment Development, DNA Damage Repair Therapies</v>
    <v>Artios Pharma is a leading independent DNA Damage Response (DDR) company that specializes in developing precision medicines for the treatment of cancer. The company is committed to discovering and developing new cancer therapies with first and best-in-class potential. Artios Pharma has a strong pipeline of novel cancer therapies in development, with a comprehensive approach that exploits the full range of DDR-based therapeutic opportunities. The team is recognized as innovators in DDR drug discovery, with experience dating back to its inception. The scientific founders, Niall Martin, PhD, and Graeme Smith, PhD have pioneered successful DDR programs and invented a blockbuster PARP inhibitor (now marketed as Lynparza® (olaparib) by AstraZeneca). Artios Pharmaceuticals is developing breakthrough cancer treatments that target DNA Damage response (DFR) pathways to specifically destroy certain devastating cancers that are difficult to treat.</v>
    <v/>
    <v/>
    <v>null</v>
    <v>null</v>
    <v>2100</v>
    <v>Manufacture of pharmaceuticals, medicinal chemical and botanical products</v>
    <v>40.736961899999997</v>
    <v>https://www.linkedin.com/company/artios-pharma-ltd</v>
    <v>-73.988448700000006</v>
    <v>Pharmaceuticals &amp; Cosmetics</v>
    <v>21.2, 21.1</v>
    <v>Manufacture of pharmaceutical preparations, Manufacture of basic pharmaceutical products</v>
    <v>325414</v>
    <v>Biological Product (except Diagnostic) Manufacturing</v>
    <v/>
    <v/>
    <v>4828</v>
    <v>3</v>
    <v>+441223867900</v>
    <v>10003</v>
    <v>info@artios.com</v>
    <v>+441223867900</v>
    <v>New York</v>
    <v>17000000</v>
    <v>Artios is an England-based biotechnology company that researches and develops DNA damage response therapies for the treatment of cancer.</v>
    <v>HC-BP | Biotechnology &amp; Pharmaceuticals</v>
    <v>HC | Health Care</v>
    <v>HC.1 | Biotechnology &amp; Pharmaceuticals</v>
    <v>wordpress plugins: rankmath seo, seo: rankmath seo, analytics: hotjar, miscellaneous: rss, ui frameworks: bootstrap, security: recaptcha, reverse proxies: nginx, databases: mysql, miscellaneous: open graph, font scripts: font awesome, video players: vimeo, cms: wordpress, blogs: wordpress, tag managers: google tag manager, javascript libraries: jquery, web servers: nginx, programming languages: php, analytics: google analytics</v>
    <v>https://twitter.com/artiospharma</v>
    <v>11.08.2024</v>
    <v>https://www.artios.com/</v>
    <v>artios.com</v>
    <v>en</v>
    <v>com</v>
    <v>2016</v>
    <v>null</v>
  </rv>
  <rv s="1">
    <v>Proteovant</v>
    <v>0</v>
    <v>Proteovant</v>
    <v>9</v>
    <v/>
    <v/>
    <v>null</v>
    <v>New York</v>
    <v>Proteovant, Proteovant Therapeutics</v>
    <v>ca745c97-0ab3-11ec-9d77-05c8e8e9ff1c</v>
    <v>Proteovant Therapeutics Inc., Oncopia Therapeutics Inc.</v>
    <v>Proteovant</v>
    <v>Private</v>
    <v>United States</v>
    <v>US</v>
    <v>31.08.2021</v>
    <v>info@proteovant.com, partnering@proteovant.com</v>
    <v>0</v>
    <v>Biotechnology</v>
    <v>We are Protein Degraders. At Proteovant, our team possesses the scientific knowledge, proprietary technologies, business acumen and risk tolerance required to unlock this pioneering field of science and ultimately deliver disease-modifying therapies for patients. We harness the human body's natural protein degradation machinery to discover and develop transformative new medicines to treat patients with life-altering diseases. With our approach, we are able to pursue previously undruggable disease targets and pioneer this expansive field with speed and scale. We integrate extensive medicinal chemistry and biology intuition with deep, proprietary artificial intelligence capabilities – resulting in a robust pipeline that spans a range of therapeutic areas and novel molecular targets. We are funded by Roivant Sciences and SK Holdings. For more information, please visit our website at www.proteovant.com</v>
    <v>null</v>
    <v>Biopharmaceutical Development, Targeted Protein Degradation, Biotechnology Research and Development</v>
    <v>Proteovant is a biotechnology company based in New York that specializes in researching and developing targeted protein degradation therapies for the treatment of life-altering diseases.</v>
    <v>519001, 891001, 801101, 807402, 591201</v>
    <v>Wholesale - Not Otherwise Classified, Scientific Services / Laboratories - Non-Medical (e.g. Food Testing), Physicians and Surgeons (No Specialist Surgeons), Group Homes (For Physical / Developmental Disabilities), Retail - Drug Stores</v>
    <v>null</v>
    <v>null</v>
    <v>2100</v>
    <v>Manufacture of pharmaceuticals, medicinal chemical and botanical products</v>
    <v>0</v>
    <v>null</v>
    <v>0</v>
    <v>Pharmaceuticals &amp; Cosmetics</v>
    <v>21.2, 21.1</v>
    <v>Manufacture of pharmaceutical preparations, Manufacture of basic pharmaceutical products</v>
    <v>325412</v>
    <v>Pharmaceutical Preparation Manufacturing</v>
    <v/>
    <v/>
    <v>4611, 4825, 5951</v>
    <v>2</v>
    <v/>
    <v>10036</v>
    <v>info@proteovant.com</v>
    <v>null</v>
    <v>New York</v>
    <v>6800000</v>
    <v>SK Inc. boasts globally competitive operating companies in diverse areas such as energy, chemicals, information and communications, materials, logistics and service.</v>
    <v>HC-BP | Biotechnology &amp; Pharmaceuticals</v>
    <v>HC | Health Care</v>
    <v>HC.1 | Biotechnology &amp; Pharmaceuticals</v>
    <v>hosting: kinsta, javascript libraries: jquery - 3.6.3, paas: kinsta, cdn: cdnjs, font scripts: google font api, miscellaneous: http/3, databases: mysql, cms: wordpress, blogs: wordpress, cdn: cloudflare, programming languages: php</v>
    <v>null</v>
    <v>07.08.2024</v>
    <v>https://proteovant.com/</v>
    <v>proteovant.com</v>
    <v>en</v>
    <v>com</v>
    <v>2020</v>
    <v>null</v>
  </rv>
  <rv s="1">
    <v>Ordaos Bio</v>
    <v>0</v>
    <v>Ordaos Bio</v>
    <v>9</v>
    <v>West 33rd Street</v>
    <v/>
    <v>null</v>
    <v>New York</v>
    <v>Ordaos Bio</v>
    <v>4b125581-05f2-11ec-8718-b338539fea8b</v>
    <v>Ordaos Inc., Ordaōs Bio and Cellaria Inc.</v>
    <v>Ordaos Bio</v>
    <v>Private</v>
    <v>United States</v>
    <v>US</v>
    <v>23.08.2021</v>
    <v>support@ordaos.bio</v>
    <v>26</v>
    <v>Drug Discovery, Protein Engineering, Monoclonal Antibody, Small Molecules, Biopharma, Oncology</v>
    <v>Ordaōs is a human-enabled, machine-driven drug design company. Our miniPRO proteins help drug hunters deliver treatments that are safer and more effective than traditional discovery methods.</v>
    <v>null</v>
    <v>Biotechnology Research and Development, Customized Mini-proteins for Drug Hunting, Drug Discovery and Development Services, Biotechnology Research and Innovation, AI Platform for Drug Design, Human-enabled Drug Design, Therapeutic Candidates Overcoming Evolutionary Escape, Protein Structures Evaluation, Machine-driven Drug Design Services, Disease Microenvironments Penetration, Protein Binding Affinity Screening</v>
    <v>Ordaōs is a drug design company that specializes in human-enabled, machine-driven drug design. They utilize miniPRO proteins to assist drug hunters in creating safer and more effective treatments compared to traditional discovery methods.</v>
    <v>641403, 641401, 504701, 591201, 891801</v>
    <v>Operations Consultants, Management Consultants, Wholesale - Chemicals (Not Otherwise Classified), Retail - Drug Stores, Software Developers (Pre-Packaged)</v>
    <v>null</v>
    <v>null</v>
    <v>2100</v>
    <v>Manufacture of pharmaceuticals, medicinal chemical and botanical products</v>
    <v>40.753220149999997</v>
    <v>http://www.linkedin.com/company/ordaosbio</v>
    <v>-73.998200499999996</v>
    <v>Pharmaceuticals &amp; Cosmetics</v>
    <v>21.2, 21.1</v>
    <v>Manufacture of pharmaceutical preparations, Manufacture of basic pharmaceutical products</v>
    <v>325414</v>
    <v>Biological Product (except Diagnostic) Manufacturing</v>
    <v/>
    <v/>
    <v>4828</v>
    <v>1</v>
    <v>+12016965358</v>
    <v>10001</v>
    <v>support@ordaos.bio</v>
    <v>+12016965358</v>
    <v>New York</v>
    <v>5000000</v>
    <v>Ordaōs is a human-enabled, machine-driven drug design company.</v>
    <v>HC-BP | Biotechnology &amp; Pharmaceuticals</v>
    <v>HC | Health Care</v>
    <v>HC.1 | Biotechnology &amp; Pharmaceuticals</v>
    <v>analytics: matomo analytics, javascript libraries: core-js, paas: netlify, miscellaneous: webpack, cdn: netlify, javascript frameworks: react, miscellaneous: pwa, static site generator: gatsby, javascript frameworks: gatsby, security: hsts, analytics: hubspot analytics, miscellaneous: open graph, marketing automation: hubspot, analytics: google analytics, cookie compliance: hubspot cookie policy banner</v>
    <v>https://twitter.com/ordaosbio</v>
    <v>07.08.2024</v>
    <v>https://ordaos.bio/</v>
    <v>ordaos.bio</v>
    <v>en</v>
    <v>bio</v>
    <v>2019</v>
    <v>null</v>
  </rv>
  <rv s="1">
    <v>LeaderMed</v>
    <v>0</v>
    <v>LeaderMed</v>
    <v>9</v>
    <v>Greenwich Street</v>
    <v/>
    <v>null</v>
    <v>New York</v>
    <v>LeaderMed, L eaderMed Group</v>
    <v>41a835a4-13f9-11ec-a57d-d5c4172fae00</v>
    <v>Leadermed Health Group Limited</v>
    <v>LeaderMed</v>
    <v>Private</v>
    <v>United States</v>
    <v>US</v>
    <v>12.09.2021</v>
    <v>contact@leadermedgroup.com</v>
    <v>29</v>
    <v>Clinical Development, Pharmaceutical Products and Solutions, Sales And Marketing, Intellectual Property, Clinical Efficacy, Drug Development, Pharmaceutical Products, Medical Devices, Drug Sales, CDMO Services</v>
    <v>LeaderMed is a global, innovative biopharmaceutical company that leverages the Asia-Pacific market, expediting R&amp;D cost-effectively;In addition to penetrating the APAC market and bringing significant sales, we generate quality clinical data that can be used by partners to initiate Phase 3 or pivotal trials elsewhere, such as the U.S. and EMEA;LeaderMed is developing first-in-class therapeutics in several diseases with significant unmet needs. The current company pipeline includes therapeutic candidates for: diabetes, obesity, hemophilia A and B, lung fibrosis, myocardial fibrosis, and scar-less wound healing. Headquartered in the U.S. and with operations and manufacturing capabilities in Korea, Singapore and China, LeaderMed is led by a veteran executive team featuring decades of collective expertise in the full lifecycle of drug development.</v>
    <v>null</v>
    <v>New Medicines, Contract Development and Manufacturing Organization, Asia-pacific Manufacturing, Marketing, and Distribution Assets, Biopharmaceutical Research and Development, IND to NDA Pharmaceutical Development, Long-acting Development Products, Venture-backed Companies, CRO/CDMO Services, Joint Ventures and Contracts, Diabetes Treatment, First-in-class Therapeutics, In-licensing and Acquisitions, Phase 3 or Pivotal Trial Initiation, Marketing and Distribution Capabilities, Biotechnology, Medical Devices, Clinical Data Generation, Therapeutics for Obesity, Therapies for Hemophilia A or B, Patent Development, Therapers for Lung Fibrosis, Theraper for Scar-less Wound Healing, Regulatory Approval of New Medicines, Efficacy Testing</v>
    <v>LeaderMed is a global biopharmaceutical company headquartered in the U.S. with operations and manufacturing capabilities in Korea, Singapore, and China. They specialize in developing first-in-class therapeutics for diseases with significant unmet needs, including diabetes, obesity, hemophilia A and B, lung fibrosis, myocardial fibrosis and scar-less wound healing. LeaderMed leverages the Asia-Pacific market to expedite research and development cost-effectively and generate quality clinical data for partners to initiate Phase 3 or pivotal trials elsewhere. The company is led by a veteran executive team with decades of collective expertise in drug development.</v>
    <v>808001, 808003, 801801, 801101, 802101</v>
    <v>Medical / Health Services - Not Otherwise Classified, Ambulances (Patient Transfer, Non-Emergency), Physiotherapists / Occupational Therapists, Physicians and Surgeons (No Specialist Surgeons), Chiropractors</v>
    <v>https://www.instagram.com/UltraSculpt.LeaderMed/</v>
    <v>null</v>
    <v>2100</v>
    <v>Manufacture of pharmaceuticals, medicinal chemical and botanical products</v>
    <v>40.710286100000005</v>
    <v>http://www.linkedin.com/company/leadermed-health-group-limited</v>
    <v>-74.011985039320336</v>
    <v>Pharmaceuticals &amp; Cosmetics</v>
    <v>21.2, 21.1</v>
    <v>Manufacture of pharmaceutical preparations, Manufacture of basic pharmaceutical products</v>
    <v>325412</v>
    <v>Pharmaceutical Preparation Manufacturing</v>
    <v/>
    <v/>
    <v>4611, 4825, 5951</v>
    <v>3</v>
    <v>+16092977766</v>
    <v>10007</v>
    <v>contact@leadermedgroup.com</v>
    <v>+16092977766</v>
    <v>New York</v>
    <v>46102844</v>
    <v>Headquartered in the U. S. and with operations and manufacturing capabilities in Korea, Singapore and China, LeaderMed is led by a veteran executive team featuring decades of collective expertise in the full lifecycle of drug development.</v>
    <v>HC-BP | Biotechnology &amp; Pharmaceuticals</v>
    <v>HC | Health Care</v>
    <v>HC.1 | Biotechnology &amp; Pharmaceuticals</v>
    <v>form builders: wpforms - 1.8.0.1, javascript libraries: jquery ui - 1.13.2, miscellaneous: rss, javascript libraries: swiper, miscellaneous: webpack, web servers: openresty, wordpress plugins: elementor - 3.11.1, ui frameworks: animate.css, page builders: elementor - 3.11.1, wordpress plugins: profilepress - 4.7.0, font scripts: google font api, security: hsts, reverse proxies: nginx, databases: mysql, miscellaneous: module federation, cms: wordpress - 6.3, wordpress plugins: elementor header &amp; footer builder, blogs: wordpress - 6.3, javascript libraries: jquery - 3.7.0, javascript libraries: select2, font scripts: font awesome, javascript libraries: core-js - 3.26.1, wordpress themes: astra - 4.0.2, wordpress plugins: wpforms - 1.8.0.1, javascript libraries: jquery migrate - 3.4.1, javascript libraries: lodash - 1.13.6, javascript libraries: isotope, web servers: nginx, programming languages: php</v>
    <v>null</v>
    <v>18.07.2024</v>
    <v>https://leadermedgroup.com/</v>
    <v>leadermedgroup.com</v>
    <v>en</v>
    <v>com</v>
    <v>2020</v>
    <v>null</v>
  </rv>
  <rv s="1">
    <v>ImmunyX</v>
    <v>0</v>
    <v>ImmunyX</v>
    <v>9</v>
    <v>6th Avenue</v>
    <v/>
    <v>null</v>
    <v>New York</v>
    <v>Immunyx, Immunyx Pharma, A New Paradigm for Immune Modulation</v>
    <v>88ba50f1-9c19-11ec-a5aa-85e6ed9a0397</v>
    <v/>
    <v>ImmunyX</v>
    <v>Private</v>
    <v>United States</v>
    <v>US</v>
    <v>05.02.2022</v>
    <v>info@immunyx.com</v>
    <v>8</v>
    <v>General Hospitals, Research, Drug Development, Pulmonology, Clinical Development, Biotechnology Research and Development, Medical Centers</v>
    <v>Immunyx Pharma is focused on changing the landscape of immune modulation by targeting neutrophil toxicity in numerous chronic diseases. The company was built by world leaders in neutrophil biology and nanoparticle delivery to use a targeted neutrophil nanoparticle platform (TENNs) to solve the significant issues in neutrophil therapy. While big pharma has invested heavily in neutrophil targeted drugs, they have failed to bring solutions to the clinic due to the danger of causing neutropenia and the difficulty of modulating such a large &amp; dynamic population of cells. Our TENN platform is intended to manipulate neutrophil toxic behavior without destroying their disease fighting function, while bringing a concentrated payload of drug to all neutrophils throughout the body with a long bioavailability. We are currently focusing on applying our platform to modulate neutrophil activity in cancer and inflammatory disease.</v>
    <v>null</v>
    <v>Targeted Neutrophil Nanoparticle Platform, Inflammation Treatment, Biopharmaceutical Targeting, Pharmaceutical Research and Development, Biotechnology Research and Development, Immune Modulation Science Advancements, Immune System Modulation, Therapies for Chronic Illnesses</v>
    <v>Immunyx Pharma is a company that aims to revolutionize immune modulation by addressing the issue of neutrophil toxicity in various chronic diseases. Founded by experts in neutrophile biology and nanoparticle delivery, the company utilizes a targeted neutrophill nanoparticle platform (TENNs) to address the significant challenges in neutophil therapy. Unlike other big pharma companies, Immunyx Pharma's TENN platform can manipulate neutrophilic toxic behavior without damaging the disease-fighting function of neutrosomes, while delivering a concentrated payload of drugs to all neutrophils throughout the body with long bioavailability. Currently, the focus is on modulating neutrophiliac activity in cancer and inflammatory diseases.</v>
    <v/>
    <v/>
    <v>null</v>
    <v>null</v>
    <v>2100</v>
    <v>Manufacture of pharmaceuticals, medicinal chemical and botanical products</v>
    <v>40.723377550000002</v>
    <v>https://il.linkedin.com/company/immunyx-pharma</v>
    <v>-74.005497406168843</v>
    <v>Pharmaceuticals &amp; Cosmetics</v>
    <v>21.2, 21.1</v>
    <v>Manufacture of pharmaceutical preparations, Manufacture of basic pharmaceutical products</v>
    <v>325414</v>
    <v>Biological Product (except Diagnostic) Manufacturing</v>
    <v/>
    <v/>
    <v>4828</v>
    <v>2</v>
    <v/>
    <v>10013</v>
    <v>info@immunyx.com</v>
    <v>null</v>
    <v>New York</v>
    <v>8356149</v>
    <v>ImmunyX is pioneering new approaches to immune modulation using targeted nanoparticles to change the function of neutrophils.</v>
    <v>HC-BP | Biotechnology &amp; Pharmaceuticals</v>
    <v>HC | Health Care</v>
    <v>HC.1 | Biotechnology &amp; Pharmaceuticals</v>
    <v>cms: wordpress - 6.3.2, javascript libraries: jquery ui - 1.13.2, javascript libraries: core-js - 3.32.0, ui frameworks: bootstrap - 3.3.7, miscellaneous: rss, performance: priority hints, miscellaneous: webpack, wordpress themes: hestia - 3.1.0, seo: yoast seo - 21.4, font scripts: google font api, security: hsts, miscellaneous: http/3, databases: mysql, miscellaneous: module federation, javascript libraries: jquery - 3.7.0, miscellaneous: open graph, wordpress plugins: elementor - 3.16.6, javascript libraries: jquery migrate - 3.4.1, blogs: wordpress - 6.3.2, cdn: cloudflare, wordpress plugins: yoast seo - 21.4, programming languages: php, page builders: elementor - 3.16.6</v>
    <v>null</v>
    <v>07.08.2024</v>
    <v>https://www.immunyx.com/</v>
    <v>immunyx.com</v>
    <v>en</v>
    <v>com</v>
    <v>2021</v>
    <v>null</v>
  </rv>
  <rv s="1">
    <v>Calder Biosciences</v>
    <v>0</v>
    <v>Calder Biosciences</v>
    <v>9</v>
    <v>West 30th Street</v>
    <v/>
    <v>null</v>
    <v>New York</v>
    <v>Calder Biosciences, Calder</v>
    <v>c2c95384-11f0-11ec-b5a3-5d1c835a01b1</v>
    <v>Calder Biosciences Inc.</v>
    <v>Calder Biosciences</v>
    <v>Private</v>
    <v>United States</v>
    <v>US</v>
    <v>10.09.2021</v>
    <v>info@calderbiosciences.com</v>
    <v>6</v>
    <v>Scientific Advisors, Influenza, Immunity &amp; Protection, Technology Platform, Research, Biotechnology Research and Development, Biotechnology</v>
    <v>Calder Biosciences, Inc. is a nano-scale molecular engineering company that is applying its platform technology to develop novel respiratory syncytial virus (RSV) and universal Influenza vaccines that both represent multi-billion dollar market opportunities with mitigated clinical risk.</v>
    <v>null</v>
    <v>Biotechnology Research and Development, Universal Influenza Vaccine, Proprietary Composition of Matter IP, Nano Molecular Engineering, Vaccine Engineering, Design Structures, Bioprocess for Crosslinking Reaction Catalyzing, RSV Recombinant Subunit Vaccines Manufacturer, Respiratory Syncytial Virus Vaccine, Biological Product Manufacturing, Nanotechnology Research and Development Services</v>
    <v>Calder Biosciences, Inc. is a nano-scale molecular engineering company specializing in the development of respiratory syncytial virus (RSV) and universal Influenza vaccines. They are using their platform technology to create novel therapeutics for these diseases, with the aim of addressing significant market opportunities and minimizing clinical risk.</v>
    <v>891001, 519001, 641403, 808201, 641401</v>
    <v>Scientific Services / Laboratories - Non-Medical (e.g. Food Testing), Wholesale - Not Otherwise Classified, Operations Consultants, Medical Laboratories (Research), Management Consultants</v>
    <v>null</v>
    <v>null</v>
    <v>2100</v>
    <v>Manufacture of pharmaceuticals, medicinal chemical and botanical products</v>
    <v>40.748302700000004</v>
    <v>https://www.linkedin.com/company/calder-biosciences-inc</v>
    <v>-73.992310900000007</v>
    <v>Pharmaceuticals &amp; Cosmetics</v>
    <v>21.2, 21.1</v>
    <v>Manufacture of pharmaceutical preparations, Manufacture of basic pharmaceutical products</v>
    <v>325414</v>
    <v>Biological Product (except Diagnostic) Manufacturing</v>
    <v>541714</v>
    <v>Research and Development in Biotechnology (except Nanobiotechnology)</v>
    <v>4828</v>
    <v>2</v>
    <v>+19178064057, +19178964057</v>
    <v>10001</v>
    <v>founders@calderbiosciences.com</v>
    <v>+19178064057</v>
    <v>New York</v>
    <v>6355296</v>
    <v>Our mission is to save lives by delivering conformationally stable immunogens and creating a new generation of subunit vaccines. The immunogens we generate are designed to hold the same shape as they do on the surface of the virus, such that antibodies elicited by vaccination then recognize and neutralize the pathogen</v>
    <v>HC-BP | Biotechnology &amp; Pharmaceuticals</v>
    <v>HC | Health Care</v>
    <v>HC.1 | Biotechnology &amp; Pharmaceuticals</v>
    <v>javascript libraries: lodash, cdn: google cloud cdn, appointment scheduling: calendly, performance: priority hints, miscellaneous: webpack, issue trackers: sentry, javascript frameworks: react, security: hsts, cms: wix, miscellaneous: http/3, miscellaneous: module federation, miscellaneous: open graph, ssl/tls certificate authorities: sectigo, iaas: google cloud, blogs: wix, javascript libraries: polyfill</v>
    <v>https://twitter.com/calderbio</v>
    <v>03.08.2024</v>
    <v>https://www.calderbiosciences.com/</v>
    <v>calderbiosciences.com</v>
    <v>en</v>
    <v>com</v>
    <v>2018</v>
    <v>https://www.youtube.com/@CalderBio/videos</v>
  </rv>
  <rv s="1">
    <v>Agno Pharma</v>
    <v>0</v>
    <v>Agno Pharma</v>
    <v>9</v>
    <v>56th Street</v>
    <v/>
    <v>null</v>
    <v>New York</v>
    <v>Agno Pharma</v>
    <v>0eb1cfa4-93e5-11eb-be5a-4f810ab55f2e</v>
    <v/>
    <v>Agno Pharma</v>
    <v>Private</v>
    <v>United States</v>
    <v>US</v>
    <v>18.02.2020</v>
    <v>info@agnopharma.com</v>
    <v>19</v>
    <v>Analytical Development, Medicinal Chemistry, Sourcing &amp; Logistics, High Potency, Custom Synthesis, Chemical Process Development, Stability Storage, Fine Chemicals, Pharmaceutical Intermediate, Chemical Processing</v>
    <v>Agno Pharma is a global pharmaceutical contract research and manufacturing organization (CRO &amp; CMO), with a US-FDA approved, ISO 9001, ISO 14001, &amp; OHSAS 18001 certified GMP API manufacturing facility in China. We engage in the research, development, manufacturing, sourcing, marketing, and distribution of chemically and biologically derived pharmaceutical intermediates, APIs, and fine chemicals. Agno Pharma is a leading CRO/CMO, providing a broad range of high-quality, integrated services across both drug discovery and drug development. We are a fully integrated company with in-house business development, R&amp;D, manufacturing and regulatory compliance capabilities. Our company is founded upon our belief in the synergistic merger of ICH pharmaceutical technologies, management, product registration, and cGMP compliance, together with China's cost-effective research, development, and manufacturing capabilities. Agno Pharma has successfully established a fully integrated services and technology platform during the past decade.</v>
    <v>null</v>
    <v>Distribution &amp; Marketing, Custom Synthesis and Manufacturing, Research and Development Services, Chemically Derived Pharmaceuticals, High Potency Apis Manufacturer, Sourcing, Testing, Manufacturing, and Distribution, Discovery Support, Custom Synthesis, Bio-pharmaceuticals Manufacturer, Analytical Method Development and Validation Services, Research and Development, Bio-pharmaceutical and Drug Intermediates, Chemical Manufacturer, Outsourcing/tolling Manufacturing Services, Contract Organization Services, Pharmaceutical Contract Research Organization, Regulatory Compliance Services, ICH Stability Storage and Testing Services, Contract Manufacturing Services, Generic Apis</v>
    <v>Agno Pharma is a global leader in the research and development, manufacturing, sourcing, marketing, and distribution of chemically derived pharmaceuticals, biopharmaceuticals, and specialty chemicals. They offer a reliable single-source contract service organization for discovery support, process development, custom synthesis, and toll manufacturing outsourcing needs. Agno Pharma combines ICH pharmaceutical technologies, management, product registration, and cGMP compliance with China's economical development and manufacturing capabilities to provide high-quality services and products to clients in a timely and cost-competitive manner.</v>
    <v>504701, 891001, 808201, 519001, 591201</v>
    <v>Wholesale - Chemicals (Not Otherwise Classified), Scientific Services / Laboratories - Non-Medical (e.g. Food Testing), Medical Laboratories (Research), Wholesale - Not Otherwise Classified, Retail - Drug Stores</v>
    <v>null</v>
    <v>null</v>
    <v>2100</v>
    <v>Manufacture of pharmaceuticals, medicinal chemical and botanical products</v>
    <v>40.6381157</v>
    <v>http://www.linkedin.com/company/agno-pharma</v>
    <v>-74.008206531305049</v>
    <v>Pharmaceuticals &amp; Cosmetics</v>
    <v>21.2, 21.1</v>
    <v>Manufacture of pharmaceutical preparations, Manufacture of basic pharmaceutical products</v>
    <v>325412</v>
    <v>Pharmaceutical Preparation Manufacturing</v>
    <v/>
    <v/>
    <v>4611, 4825, 5951</v>
    <v>2</v>
    <v>+12125744825, +18663801287</v>
    <v>11220</v>
    <v>info@agnopharma.com</v>
    <v>+12125744825</v>
    <v>New York</v>
    <v>28900000</v>
    <v>Agno Pharma, a global leader in the research and development, manufacturing, sourcing, marketing and distribution of chemically derived pharmaceuticals, biopharmaceuticals and specialty chemicals, is your reliable single-source contract service organization for your discovery support, process development, custom synthesis and toll manufacturing outsourcing needs.</v>
    <v>HC-BP | Biotechnology &amp; Pharmaceuticals</v>
    <v>HC | Health Care</v>
    <v>HC.1 | Biotechnology &amp; Pharmaceuticals</v>
    <v>javascript libraries: jquery</v>
    <v>null</v>
    <v>28.06.2024</v>
    <v>http://agnopharma.com/</v>
    <v>agnopharma.com</v>
    <v>en</v>
    <v>com</v>
    <v>2003</v>
    <v>null</v>
  </rv>
  <rv s="1">
    <v>Precision Value &amp; Health</v>
    <v>0</v>
    <v>Precision Value &amp; Health</v>
    <v>9</v>
    <v>East 42nd Street</v>
    <v/>
    <v>null</v>
    <v>New York</v>
    <v>Precision Value &amp; Health, Precision Value, Precision Medicine Group</v>
    <v>c4e6d1ec-93e4-11eb-8474-3bbe2d07207d</v>
    <v/>
    <v>Precision Value &amp; Health</v>
    <v>Private</v>
    <v>United States</v>
    <v>US</v>
    <v>24.06.2020</v>
    <v/>
    <v>130</v>
    <v>Pharmaceutical Sciences, Network And Security, Data &amp; Analytics, Marketing Communication, Regulatory Affairs, Targeted Advertising, Marketing Campaigns, GDPR Policy</v>
    <v>Across the commercialization continuum, Precision Value &amp; Health teams are focused on transforming data for heath and leveraging evidence and insights to tailor communications for every stakeholder. From payers to health systems, scientists to healthcare providers, and consumers to advocates, our results are designed to shift the trajectory and accelerate your success. Precision Value &amp; Health's teams include: PRECISIO
Nadvisors (global pricing and market access strategy), PRECISIO
Neffect (branding and launch experts), PRECISIO
Nheor (evidence generation and strategy), PRECISIO
Nscientia (medical communications), PRECISIO
Nvalue (managed markets marketing), PRECISIO
Nxtract (data-driven solutions and engagement).</v>
    <v>null</v>
    <v>Personalized Engagements, Cell and Gene Therapie Advancements, Medical Communications, Raw Health Data Transformation, Regulatory Affairs, Launch Excellence, Brand Adoption, Data-driven Engagement Solutions, Payer Insights, Real-world Experience Utilizing, High-tech Biopharmaceutical Marketing, Advanced Lab Sciences, Marketing Communication, Transformational Therapists, Product Development and Commercialization Challenges, Data Transformation Services, Evidence-based Data Utilization, Translational Informatics, Commercialization &amp; Innovation, Innovative Therapeutic Solutions, Pharmaceutical and Life Science Consulting, Evidence Generation, Managed Marketing, Market Access, Tailored Communications for Every Stakeholder, Brand Launch Expertise, Gross to Net Optimization</v>
    <v>Precision Value &amp; Health is a company that specializes in transforming data for health and leveraging evidence and insights to create tailored communications for various stakeholders. Their teams, including Precisio Nadvisors, PRECisio Neffect, PREcisio Nheor, Prepisio Nscientia, PREPercisIO Nvalue, and PRECiso Nxtract, offer services such as global pricing and market access strategy, branding and launch expertise, evidence generation and strategy, medical communications, and data-driven solutions and engagement. Their goal is to shift the trajectory and accelerate the success of their clients in the healthcare industry.</v>
    <v>641406, 641405, 641401, 641403, 641411</v>
    <v>Strategic Consultants, Marketing Consultants, Management Consultants, Operations Consultants, Information Technology Consultants</v>
    <v>null</v>
    <v>null</v>
    <v>2100</v>
    <v>Manufacture of pharmaceuticals, medicinal chemical and botanical products</v>
    <v>40.752302800000002</v>
    <v>https://www.linkedin.com/company/precision-value-health</v>
    <v>-73.978430500000002</v>
    <v>Pharmaceuticals &amp; Cosmetics</v>
    <v>21.2, 21.1</v>
    <v>Manufacture of pharmaceutical preparations, Manufacture of basic pharmaceutical products</v>
    <v>325412</v>
    <v>Pharmaceutical Preparation Manufacturing</v>
    <v/>
    <v/>
    <v>4611, 4825, 5951</v>
    <v>1</v>
    <v>+12126862650</v>
    <v>10165</v>
    <v>privacy@precisionmedicinegrp.com</v>
    <v>+12126862650</v>
    <v>New York</v>
    <v>5200000</v>
    <v>Across the commercialization continuum, Precision Value &amp; Health teams are focused on transforming data for heath and leveraging evidence and insights to tailor communications for every stakeholder.</v>
    <v>HC-BP | Biotechnology &amp; Pharmaceuticals</v>
    <v>HC | Health Care</v>
    <v>HC.1 | Biotechnology &amp; Pharmaceuticals</v>
    <v>cdn: fastly, analytics: matomo analytics, javascript libraries: core-js, miscellaneous: rss, ui frameworks: bootstrap, performance: priority hints, security: recaptcha, seo: yoast seo, paas: pantheon, javascript libraries: lazysizes, security: hsts, reverse proxies: nginx, javascript libraries: modernizr, databases: mysql, wordpress plugins: hubspot wordpress plugin, wordpress plugins: popup maker, analytics: hubspot analytics, miscellaneous: open graph, cookie compliance: onetrust, javascript libraries: jquery ui, javascript libraries: lightbox, video players: vimeo, analytics: linkedin insight tag, cms: wordpress, blogs: wordpress, caching: varnish, tag managers: google tag manager, javascript libraries: isotope, javascript libraries: jquery, javascript graphics: chart.js, databases: mariadb, form builders: contact form 7, marketing automation: hubspot, web servers: nginx, wordpress plugins: yoast seo, programming languages: php, javascript libraries: jquery migrate, performance: lazysizes, wordpress plugins: contact form 7, analytics: google analytics</v>
    <v>null</v>
    <v>19.06.2024</v>
    <v>https://www.precisionvaluehealth.com/</v>
    <v>precisionvaluehealth.com</v>
    <v>en</v>
    <v>com</v>
    <v>2012</v>
    <v>null</v>
  </rv>
  <rv s="1">
    <v>Pharma's Almanac</v>
    <v>0</v>
    <v>Pharma's Almanac</v>
    <v>9</v>
    <v>5th Avenue</v>
    <v/>
    <v>null</v>
    <v>New York</v>
    <v>Pharma's Almanac, Pharma Biotech Business</v>
    <v>e7789cc3-93e4-11eb-b89f-536884b3e7dd</v>
    <v>Juniper Pharmaceuticals Inc., Vantage Nutrition LLC., That’s Nice LLC., Grifols S.A.</v>
    <v>Pharma's Almanac</v>
    <v>Private</v>
    <v>United States</v>
    <v>US</v>
    <v>24.11.2019</v>
    <v/>
    <v>5</v>
    <v>Life Sciences, Pharmaceuticals And Chemicals, Decentralized Clinical Trials, Pharmaceutical Ingredients, Small Molecules, Thought Leadership, Cell Therapy, Pharmaceutical Products and Services, Primary Market Research, Pharmaceutical Manufacturing</v>
    <v>Since its inception in 2015, Pharma's Almanac has grown into a premier publication, a Nice Insight publication increasingly recognized for offering in-depth analysis of pharma's most intensive markets, active business sectors, and major players. In an effort to provide readers a point of engagement for those looking for primary market research or decision-supporting business data and commentary, Pharma's Almanac is now posting the best of its business, thought leadership, and technical trend content online.</v>
    <v>null</v>
    <v>Primary Market Research, Engineering, Drug Substances, Biomaterials Services, Regulatory Services, Thought Leadership, Licenses, Diagnostic Services, Contract Development and Manufacturing Organization, Patient-centric Care, Oncology, Novel Therapeutics Development, Bioprocessing Services, Biologics, Biomarker Development, Business Analysis for The Pharmaceutical Industry, Continuous Manufacturing, Preclinical, Market Intelligence, Main Players Analysis, In-depth Analysis of Intensive Markets, Biomanufacturing, Biosimilars, Drug Discovery, Parenteral, Regulatory Serialization, Active Business Sectors Analysis, Injectable Injections, Advanced Therapies, Stem Cells</v>
    <v>Pharma's Almanac is a leading publication that was established in 2015. It is recognized as a Nice Insight publication and is known for providing in-depth analysis of the pharma industry's markets, active business sectors, and major players. The company aims to offer primary market research, decision-supporting business data, and commentary to its readers through its online platform.</v>
    <v>808201, 519001, 891001, 641401, 591201</v>
    <v>Medical Laboratories (Research), Wholesale - Not Otherwise Classified, Scientific Services / Laboratories - Non-Medical (e.g. Food Testing), Management Consultants, Retail - Drug Stores</v>
    <v>null</v>
    <v>null</v>
    <v>2100</v>
    <v>Manufacture of pharmaceuticals, medicinal chemical and botanical products</v>
    <v>40.737426300000003</v>
    <v>http://www.linkedin.com/company/pharmasalmanac</v>
    <v>-73.9921437</v>
    <v>Pharmaceuticals &amp; Cosmetics</v>
    <v>21.2, 21.1</v>
    <v>Manufacture of pharmaceutical preparations, Manufacture of basic pharmaceutical products</v>
    <v>325412</v>
    <v>Pharmaceutical Preparation Manufacturing</v>
    <v/>
    <v/>
    <v>4611, 4825, 5951</v>
    <v>1</v>
    <v>+12123664455</v>
    <v>10003</v>
    <v>null</v>
    <v>+12123664455</v>
    <v>New York</v>
    <v>8328997</v>
    <v>Pharma's Almanac: Nice Insight's Content Community</v>
    <v>HC-BP | Biotechnology &amp; Pharmaceuticals</v>
    <v>HC | Health Care</v>
    <v>HC.1 | Biotechnology &amp; Pharmaceuticals</v>
    <v>analytics: matomo analytics, analytics: hotjar, javascript libraries: slick, cms: hubspot cms hub, analytics: google analytics - GA4, security: hsts, miscellaneous: http/3, javascript libraries: jquery - 1.7.1, font scripts: typekit, javascript libraries: select2, analytics: hubspot analytics, miscellaneous: open graph, reverse proxies: envoy, marketing automation: hubspot, cdn: cloudflare, security: cloudflare bot management</v>
    <v>null</v>
    <v>30.05.2024</v>
    <v>https://www.pharmasalmanac.com/</v>
    <v>pharmasalmanac.com</v>
    <v>en</v>
    <v>com</v>
    <v>2015</v>
    <v>null</v>
  </rv>
  <rv s="1">
    <v>Gilgamesh Pharmaceuticals</v>
    <v>0</v>
    <v>Gilgamesh Pharmaceuticals</v>
    <v>9</v>
    <v>University Place</v>
    <v/>
    <v>null</v>
    <v>New York</v>
    <v>Gilgamesh Pharmaceuticals</v>
    <v>aaf0dab8-93e4-11eb-90d2-e3355a7e800b</v>
    <v/>
    <v>Gilgamesh Pharmaceuticals</v>
    <v>Private</v>
    <v>United States</v>
    <v>US</v>
    <v>27.10.2020</v>
    <v>careers@gilgameshpharmaceutical.com, info@gilgameshpharmaceutical.com, investors@gilgameshpharmaceutical.com, media@gilgameshpharmaceutical.com</v>
    <v>27</v>
    <v>Mental Illnesses, Pharmaceuticals And Chemicals, Drug Addiction, Depression, Anxiety &amp; Depression, Mental Health Care, Pharmaceutical Manufacturing, Mental Health Crisis, Medical, Depressive Disorders</v>
    <v>Gilgamesh is a pioneering early-stage biotech developing novel compounds that build upon the benefits of classic psychedelics with improvements of other components such as safety, tolerability, duration, and efficacy. Mental health worldwide has reached epidemic proportions and novel treatments have not kept pace with the urgent need to treat depression, anxiety, drug addiction and many other devastating diseases. Our purpose is to accelerate treatments and fundamentally improve mental health.</v>
    <v>null</v>
    <v>Rapid Therapies, Ai, Neuroscience, and Neurotechnology, Molecular Measures of Neuroplasticity, Pharmaceutical Research and Development, Clin Biotechnology, Chemical Entities, Clinical-stage Biotechnology Company, Durable Therapists, Ai-powered Behavioral and Imaging Driven Platform, Clinical Stage Neuroscience Biotech, Medicinal Chemistry Expertise, Proprietary Scientific Platform, Mental Health Therapy, Safer Ibogaine Analogs, 5-HT 2A R AGONISTS, Clinical Translation, Symptom Management, Next-generation Therapies for Psychiatric Disorders, Novel Compounds, New Chemical Entities, Drug Selection Optimization</v>
    <v>Gilgamesh is a clinical-stage biotech company that aims to revolutionize the treatment of mental illnesses by prioritizing rapid-acting and durable therapies that address the underlying causes of disease. They achieve this by developing innovative chemical entities (NCEs) that are optimized for safety, efficacy, and patient accessibility.</v>
    <v>808001, 591201, 519001, 891001, 808201</v>
    <v>Medical / Health Services - Not Otherwise Classified, Retail - Drug Stores, Wholesale - Not Otherwise Classified, Scientific Services / Laboratories - Non-Medical (e.g. Food Testing), Medical Laboratories (Research)</v>
    <v>null</v>
    <v>null</v>
    <v>2100</v>
    <v>Manufacture of pharmaceuticals, medicinal chemical and botanical products</v>
    <v>40.734327800000003</v>
    <v>https://www.linkedin.com/company/gilgamesh-pharmaceuticals</v>
    <v>-73.992182900000003</v>
    <v>Pharmaceuticals &amp; Cosmetics</v>
    <v>21.2, 21.1</v>
    <v>Manufacture of pharmaceutical preparations, Manufacture of basic pharmaceutical products</v>
    <v>325412</v>
    <v>Pharmaceutical Preparation Manufacturing</v>
    <v/>
    <v/>
    <v>4611, 4825, 5951</v>
    <v>1</v>
    <v>+13479676831</v>
    <v>10003</v>
    <v>info@gilgameshpharmaceutical.com</v>
    <v>+13479676831</v>
    <v>New York</v>
    <v>6000000</v>
    <v>We develop novel medicines that harness the therapeutic promise of psychedelics to revolutionize the treatment of mental illness</v>
    <v>HC-BP | Biotechnology &amp; Pharmaceuticals</v>
    <v>HC | Health Care</v>
    <v>HC.1 | Biotechnology &amp; Pharmaceuticals</v>
    <v>javascript libraries: core-js, page builders: webflow, font scripts: google font api, miscellaneous: lottiefiles, cdn: google hosted libraries, miscellaneous: open graph, javascript libraries: jquery, analytics: google analytics</v>
    <v>https://twitter.com/gilgameshrx</v>
    <v>06.08.2024</v>
    <v>https://www.gilgameshpharmaceutical.com/</v>
    <v>gilgameshpharmaceutical.com</v>
    <v>en</v>
    <v>com</v>
    <v>2019</v>
    <v>null</v>
  </rv>
  <rv s="1">
    <v>Mindlab</v>
    <v>0</v>
    <v>Mindlab</v>
    <v>9</v>
    <v>West 126th Street</v>
    <v/>
    <v>null</v>
    <v>New York</v>
    <v>Mindlab</v>
    <v>c348d953-93e4-11eb-be5a-4f810ab55f2e</v>
    <v>MindLab LLC.</v>
    <v>Mindlab</v>
    <v>Private</v>
    <v>United States</v>
    <v>US</v>
    <v>30.05.2020</v>
    <v>info@mindlabpharma.com, privacy.office@mindlabpharma.com</v>
    <v>6</v>
    <v>Sickle Cell Disease, Pain Relief, Neurological Disorders, Bladder Conditions, Clinical Trial Design, Pain Managment, Pain Medication, Morphine, Rare Disease, Therapeutic Products</v>
    <v>MindLab is a biopharmaceutical company focused on developing and commercializing novel therapeutic products for the treatment of pain management disorders that address the prevalent issues of addiction, tolerance, side effects, durability, and adherence. Our mission is to ensure that no one suffers from pain without adequate treatment. MLB-001 has exceeded expectations in proof-of-concept testing. Mindlab is made up of a world-class team of specialists and researchers. MLB-001 combines morphine sulfate, dextromethorphan, and quinidine, at optimized concentrations, to simultaneously decrease morphine abuse liability and enhance pain control. Multiple strategic companies involved in pain and SCD R&amp;D trials. We've created a novel formulation and clinical trial design, ratified by industry experts, that holds the promise of a solution to existing opioid deficiencies.</v>
    <v>null</v>
    <v>Biopharmaceutical Research and Commercialization, Biotech Research and Development, Medical Products for Pain Management, Chronic Bladder Conditions, Pain Control at Lower Doses, Opioid-based Products Manufacturer, Rare Disease Opportunity, Interstitial Cystitis Treatment, FDA Approval Strategy, Dopamine Release Attenuation, Chronic Neurological Conditions Treatment</v>
    <v>MindLab is a biopharmaceutical company that specializes in developing and commercializing innovative therapeutic products for pain management disorders. Their main focus is on addressing addiction, tolerance, side effects, durability, and adherence. Their mission is to ensure that no one suffers from pain without adequate treatment. MindLab's lead product, Mlb-001, is a novel opioid analgesic that attenuates the release of dopamine and controls pain at significantly lower doses by potentiating its analgesic effect. It combines morphine sulfate, dextromethorphan, and quinidine at optimized concentrations to decrease morphine abuse liability and enhance pain control. Mindlab's team of highly qualified and experienced specialists and researchers have created a novel formulation and clinical trial design that holds the promise of a solution to existing opioid deficiencies. Multiple strategic companies are involved in pain and SCD R&amp;D trials, including the US Department of Defense.</v>
    <v>801801, 807402, 802101, 801101, 591201</v>
    <v>Physiotherapists / Occupational Therapists, Group Homes (For Physical / Developmental Disabilities), Chiropractors, Physicians and Surgeons (No Specialist Surgeons), Retail - Drug Stores</v>
    <v>null</v>
    <v>null</v>
    <v>2100</v>
    <v>Manufacture of pharmaceuticals, medicinal chemical and botanical products</v>
    <v>40.807154312500003</v>
    <v>https://www.linkedin.com/company/mindlab-llc</v>
    <v>-73.942149624999999</v>
    <v>Pharmaceuticals &amp; Cosmetics</v>
    <v>21.2, 21.1</v>
    <v>Manufacture of pharmaceutical preparations, Manufacture of basic pharmaceutical products</v>
    <v>325412</v>
    <v>Pharmaceutical Preparation Manufacturing</v>
    <v/>
    <v/>
    <v>4611, 4825, 5951</v>
    <v>1</v>
    <v>+12122340042, +12122346677</v>
    <v>10027</v>
    <v>info@mindlabpharma.com</v>
    <v>+12122340042</v>
    <v>New York</v>
    <v>9916376</v>
    <v>MindLab is a biopharmaceutical company focused on developing and commercializing novel therapeutic products for the treatment of pain management disorders that address the prevalent issues of addiction, tolerance, side effects, durability, and adherence.</v>
    <v>HC-BP | Biotechnology &amp; Pharmaceuticals</v>
    <v>HC | Health Care</v>
    <v>HC.1 | Biotechnology &amp; Pharmaceuticals</v>
    <v>hosting: bluehost, wordpress plugins: wpbakery, ui frameworks: bootstrap - 3.3.7, miscellaneous: rss, font scripts: google font api, databases: mysql, form builders: contact form 7 - 5.1.3, page builders: wpbakery, cms: wordpress - 5.8.7, wordpress themes: colorlib sparkling, font scripts: twitter emoji (twemoji) - 13.1.0, web servers: apache http server, javascript libraries: jquery - 3.6.0, blogs: wordpress - 5.8.7, javascript libraries: jquery migrate - 3.3.2, programming languages: php, wordpress plugins: contact form 7 - 5.1.3</v>
    <v>null</v>
    <v>26.03.2024</v>
    <v>https://mindlabpharma.com/</v>
    <v>mindlabpharma.com</v>
    <v>en</v>
    <v>com</v>
    <v>0</v>
    <v>null</v>
  </rv>
  <rv s="1">
    <v>CLS Therapeutics</v>
    <v>0</v>
    <v>CLS Therapeutics</v>
    <v>9</v>
    <v>6th Avenue</v>
    <v/>
    <v>null</v>
    <v>New York</v>
    <v>CLS Therapeutics</v>
    <v>70ebcdd2-6ddb-11ec-94ae-abd5f73982b1</v>
    <v>CLS Therapeutics Inc.</v>
    <v>CLS Therapeutics</v>
    <v>Private</v>
    <v>United States</v>
    <v>US</v>
    <v>04.01.2022</v>
    <v/>
    <v>15</v>
    <v>Oncology, Cell Therapy, Therapeutic Approaches, Gastrointestinal Cancer, Cancer Treatments, Pancreatic Cancer, Cancer Patients, Nucleic Acids, Gene Therapy</v>
    <v>In particular, the templates iubenda provides are generated automatically, yet every word of our template has been written and continuously revised by a skilled legal team. CLS-014 first-in-class disease-modifying gene therapy for cancer learn more about CLS-D1. CLS Therapeutics is a biopharmaceutical company translating the new biology of cell-free DNA into novel therapeutic approaches for multiple cancers with unmet medical needs, beginning with our first program for pancreatic cancer. The company's first-in-class lead candidate CLS-014 is a novel adeno-associated vector vector encoding hyperactive variant of human DNase I enzyme designed to clean deadly circulating extracellular DNA from patients' blood. CLS Therapeutics, founded by scientists and biotech entrepreneurs and guided by a team comprised of the brightest minds in the field of oncology and gene therapy, committed to advancing cutting-edge research to help cancer patients. CLS Therapeutics works to deliver on the promise of circulating nucleic acid science to advance a new generation of transformative gene therapies for cancer patients.</v>
    <v>null</v>
    <v>Adeno-associated Vector Vector Encoding, Cell-free DNA Translation, Biopharmaceutical Company, Circulating Nucleic Acids, Pancreatic Cancer Care Program, Biotechnology, Gene Therapy</v>
    <v>CLS Therapeutics is a biopharmaceutical company based in New York City that is focused on developing transformative gene therapies for cancer patients. The company's first-in-class lead candidate, Cls-014, is a novel adeno-associated vector encoding hyperactive variant of human DNase I enzyme designed to target cell-free DNA in serum with the high ability to fight cancers. CLS Therapeves is committed to advancing cutting-edge research to help cancer patients and has built a team of internationally recognized experts in circulating nucleic acid research, gene therapy, and oncology to develop and commercialize Cls-001 (Deoxynucleogene Ancparvovec) for the treatment of advanced or metastatic pancreatic adenocarcinoma. The Chief Financial Officer of CLS Therateutics is Mr. Brad Rosenblum.</v>
    <v>891001, 519001, 807602, 807601, 641401</v>
    <v>Scientific Services / Laboratories - Non-Medical (e.g. Food Testing), Wholesale - Not Otherwise Classified, Rehabilitation Centres (Addiction), Rehabilitation Centres (Physical), Management Consultants</v>
    <v>null</v>
    <v>null</v>
    <v>2100</v>
    <v>Manufacture of pharmaceuticals, medicinal chemical and botanical products</v>
    <v>40.723377550000002</v>
    <v>null</v>
    <v>-74.005497406168843</v>
    <v>Pharmaceuticals &amp; Cosmetics</v>
    <v>21.2, 21.1</v>
    <v>Manufacture of pharmaceutical preparations, Manufacture of basic pharmaceutical products</v>
    <v>325412</v>
    <v>Pharmaceutical Preparation Manufacturing</v>
    <v>541714</v>
    <v>Research and Development in Biotechnology (except Nanobiotechnology)</v>
    <v>4611, 4825, 5951</v>
    <v>1</v>
    <v>+16466173088, +19089381475</v>
    <v>10013</v>
    <v>gtetz@clstherapeutics.com</v>
    <v>+16466173088</v>
    <v>New York</v>
    <v>23694134</v>
    <v>We have built a team of internationally recognized experts in circulating nucleic acid research, gene therapy and oncology, transforming treatment of the worst curable gastrointestinal cancers that are of an unmet medical need by the discovery of a novel breakthrough therapeutic target.</v>
    <v>HC-DY | Health Care Delivery</v>
    <v>HC | Health Care</v>
    <v>HC.3 | Health Care Providers</v>
    <v/>
    <v>null</v>
    <v>10.09.2023</v>
    <v>http://clstherapeutics.com/</v>
    <v>clstherapeutics.com</v>
    <v>en</v>
    <v>com</v>
    <v>0</v>
    <v>null</v>
  </rv>
  <rv s="1">
    <v>BIONOVA</v>
    <v>0</v>
    <v>BIONOVA</v>
    <v>9</v>
    <v>11th Street</v>
    <v/>
    <v>null</v>
    <v>New York</v>
    <v>BIONOVA, Bionovatech, BIONOVA VS.</v>
    <v>09000e74-720e-11ec-a93b-b38bb4742e8a</v>
    <v>BIONOVA Inc.</v>
    <v>BIONOVA</v>
    <v>Private</v>
    <v>United States</v>
    <v>US</v>
    <v>05.01.2022</v>
    <v/>
    <v>4</v>
    <v>Formulation Products, Personal Care, Skin Care, Pharmaceutical, Healing, English Vocabulary, Personal Care Products Manufacturing, Surgery, Collagen Products, Dermatology</v>
    <v>We offer a unique, customized approach to anti-aging that focuses on providing targeted zone treatments for hard-to-treat areas. Our treatments are made with a proprietary biotech delivery system that mimics the human cell, ensuring that all active ingredients are bioavailable and can reach the target cells. Our treatments are designed to:Regenerate local skin areas by nourishing them with appropriate nutrients
Support continuous collagen production
Improve the skin barrier function
We are proud to offer our Award-Winning treatments to clients who are looking for effective and innovative solutions for their anti-aging needs.</v>
    <v>null</v>
    <v>Bio-pharmaceuticals for Personal Care, Nourishing Local Areas with Nutrients, Biocompatible Active Ingredients, Biological Substances for Skin Care, Skin Barrier Protection, Targeted Zone Treatments for Hard-to-treat Areas, Biotech Delivery System, Regenerating Local Skin Areas, Health and Wellness Products, Anti-aging Treatments, Collagen Production Maintenance</v>
    <v>Bionova is a company that specializes in health and wellness, offering a range of products from skincare to biopharmaceuticals with reduced side effects. They have developed a revolutionary delivery system that can handle up to 150 bioactive substances in a single delivery system. Their approach to health and longevity involves increasing the self-healing properties and adaptation systems of the body. Bionova's products are individually formulated and cost-effective, making them ideal for the life science industries. They also offer a virtual doctor service for convenience.</v>
    <v>807602, 807601, 807402, 503201, 299001</v>
    <v>Rehabilitation Centres (Addiction), Rehabilitation Centres (Physical), Group Homes (For Physical / Developmental Disabilities), Wholesale - Cosmetics, Wax Products Manufacturing (incl Polishes / Candles)</v>
    <v>null</v>
    <v>null</v>
    <v>2100</v>
    <v>Manufacture of pharmaceuticals, medicinal chemical and botanical products</v>
    <v>40.748432800000003</v>
    <v>http://www.linkedin.com/company/bionovainc</v>
    <v>-73.949597699999998</v>
    <v>Pharmaceuticals &amp; Cosmetics</v>
    <v>21.2, 21.1</v>
    <v>Manufacture of pharmaceutical preparations, Manufacture of basic pharmaceutical products</v>
    <v>325412</v>
    <v>Pharmaceutical Preparation Manufacturing</v>
    <v/>
    <v/>
    <v>4611, 4825, 5951</v>
    <v>1</v>
    <v>+17184334180</v>
    <v>11101</v>
    <v>null</v>
    <v>+17184334180</v>
    <v>New York</v>
    <v>6719962</v>
    <v>The invention of Nano-Modules allowed restoring cells dysfunction that causes a disease. The ability to contrive Nano-Modules based on dysfunction was a scientific breakthrough !Offering the body, targeted to the problem, bioactive substances that help restore broken links without interfering with body's processes and no side effects. - Michael Danielov</v>
    <v>HC-BP | Biotechnology &amp; Pharmaceuticals</v>
    <v>HC | Health Care</v>
    <v>HC.1 | Biotechnology &amp; Pharmaceuticals</v>
    <v>javascript libraries: core-js, cms: jimdo, security: hsts, reverse proxies: nginx, javascript libraries: modernizr - 2.8.3, miscellaneous: open graph, javascript libraries: lodash - 3.10.1, javascript frameworks: mustache - 0.7.2, web servers: nginx</v>
    <v>null</v>
    <v>28.03.2024</v>
    <v>https://www.bionovatech.com/</v>
    <v>bionovatech.com</v>
    <v>en</v>
    <v>com</v>
    <v>1998</v>
    <v>null</v>
  </rv>
  <rv s="1">
    <v>IN8bio</v>
    <v>0</v>
    <v>IN8bio</v>
    <v>9</v>
    <v>5th Avenue</v>
    <v/>
    <v>null</v>
    <v>New York</v>
    <v>IN8bio</v>
    <v>1c380400-0e48-11ec-a710-f569c52d1241</v>
    <v>In8bio Inc.</v>
    <v>IN8bio</v>
    <v>Public</v>
    <v>United States</v>
    <v>US</v>
    <v>05.09.2021</v>
    <v>info@in8bio.com</v>
    <v>43</v>
    <v>Cell Therapy, Scientific Advisors, Cancer Patients, Bone Marrow Transplant, Scientific Advisory Board, Cell Biology, Technology Platform, Healthcare Financing, Cancer Treatments, Biotech Companies</v>
    <v>We are a clinical-stage biopharmaceutical company focused on the discovery, development and commercialization of gamma-delta T cell therapies for the treatment of cancer. Our platform employs allogeneic, autologous and genetically modified approaches to develop novel cell therapies, which are designed to effectively identify and eradicate tumor cells. Our lead product candidates are currently in Phase 1 clinical trials: INB-200, for the treatment of newly diagnosed glioblastoma, or GBM, and INB-100, for the treatment of patients with leukemia that are undergoing hematopoietic stem cell transplantation, or HSCT. Our platform has yielded a broad portfolio of preclinical and discovery-stage programs, focused on addressing solid tumors. We develop ex vivo expanded and activated gamma-delta T cell based upon our deep expertise in gamma-delta T cell biology, proprietary genetic engineering and cell-type specific manufacturing capabilities, collectively known as our DeltEx platform. We are dedicated to leveraging our DeltEx platform to develop next generation cell therapies that we believe can dramatically improve outcomes for cancer patients.</v>
    <v>null</v>
    <v>Cell-type Specific Manufacturing, Proprietary Genetic Engineering, Biopharmaceutical Research and Commercialization, Commercialization of Gamma-delta T Cell Therapies, Biopharmaceutical Research and Development, Clinical-stage Biopharmaceutical Company, Biotechnology, Tumor Cell Identification and Eradication</v>
    <v>IN8bio Inc. is a clinical-stage biopharmaceutical company specializing in the discovery, development, and commercialization of gamma-delta T cell therapies for the treatment of cancer. These naturally occurring immune cells play a crucial role in the innate and adaptive immune systems and can differentiate between healthy and diseased tissue. IN8biotic develops ex vivo-expanded and activated gamma-Delta T cells using their expertise in gamma-darelta T-cell biology, genetic engineering, and cell-type specific manufacturing capabilities, known as their Delt Ex platform. They employ allogeneic, autologous, and genetically modified approaches to create novel cell therapies that effectively identify and eradicate tumor cells. IN 8bio is currently recognized as the most advanced gamma-Darelta T Cell Company and the first to introduce genetically modified gamma-Delta T cells into the clinic.</v>
    <v>808001, 807602, 807601, 807402, 801601</v>
    <v>Medical / Health Services - Not Otherwise Classified, Rehabilitation Centres (Addiction), Rehabilitation Centres (Physical), Group Homes (For Physical / Developmental Disabilities), Dentists</v>
    <v>https://www.instagram.com/in8bio/</v>
    <v>null</v>
    <v>7210</v>
    <v>Research and experimental development on natural sciences and engineering</v>
    <v>40.748442050000001</v>
    <v>https://www.linkedin.com/company/in8bio</v>
    <v>-73.985658901607508</v>
    <v>Other Professional Services</v>
    <v>72.19, 72.11</v>
    <v>Other research and experimental development on natural sciences and engineering, Research and experimental development on biotechnology</v>
    <v>541714</v>
    <v>Research and Development in Biotechnology (except Nanobiotechnology)</v>
    <v/>
    <v/>
    <v/>
    <v>2</v>
    <v>+16466006438</v>
    <v>10118</v>
    <v>info@in8bio.com</v>
    <v>+16466006438</v>
    <v>New York</v>
    <v>15392711</v>
    <v>IN8bio was founded with the mission of developing innovative therapies to address cancer using gamma-delta T cells</v>
    <v>HC-DY | Health Care Delivery</v>
    <v>HC | Health Care</v>
    <v>HC.3 | Health Care Providers</v>
    <v>miscellaneous: rss, form builders: contact form 7 - 5.8, seo: yoast seo - 21.0, paas: wp engine, wordpress plugins: contact form 7 - 5.8, font scripts: google font api, analytics: google analytics - GA4, reverse proxies: nginx, wordpress plugins: yoast seo - 21.0, databases: mysql, javascript libraries: jquery - 3.7.0, miscellaneous: open graph, video players: vimeo, javascript libraries: jquery migrate - 3.4.1, cms: wordpress, hosting: wp engine, blogs: wordpress, javascript libraries: isotope, web servers: nginx, programming languages: php, javascript frameworks: gsap - 3.11.3</v>
    <v>https://twitter.com/In8bio</v>
    <v>06.08.2024</v>
    <v>https://in8bio.com/</v>
    <v>in8bio.com</v>
    <v>en</v>
    <v>com</v>
    <v>2016</v>
    <v>https://www.youtube.com/channel/UC7UqRB7XgggMNTTtddJK3Fg</v>
  </rv>
  <rv s="1">
    <v>Synaptogenix</v>
    <v>0</v>
    <v>Synaptogenix</v>
    <v>9</v>
    <v>6th Avenue</v>
    <v/>
    <v>null</v>
    <v>New York</v>
    <v>Synaptogenix, Neurotrope</v>
    <v>4d854e7b-021a-11ec-9a3c-3f0c47cca8a8</v>
    <v>Synaptogenix Inc.</v>
    <v>Synaptogenix</v>
    <v>Public</v>
    <v>United States</v>
    <v>US</v>
    <v>20.08.2021</v>
    <v>ir@synaptogen.com</v>
    <v>3</v>
    <v>SEC Filings, Historic Stock Lookup, Presentations &amp; Reports, Investment Calculator, Earnings Releases, Investor Presentations, Events And Presentations, Biotech Companies, Institutional Investor, Neurodegenerative Diseases</v>
    <v>Discovering restorative, novel therapeutics for patients with life altering neurodegenerative diseases and developmental disorders. Management team has 30+ years of experience with the development of Bryostatin and Platform Drugs. Alzheimer's disease-related alterations in synaptic density: neocortex and hippocampus. PKC activation during training restores mushroom spine synapses and memory in the aged rat. A cellular model of Alzheimer's disease therapeutic efficacy: PKC activation reverses. The maddening saga of how an Alzheimer's 'cabal' thwarted progress toward a cure for decades. Towards universal therapeutics for memory disorders. Synaptogenix is led by an experienced team with deep expertise in neurodegenerative disorders and successful track records in both drug discovery and development. Synaptogenix is a clinical-stage biotech company leveraging Bryostatin-1 and its analogues to discover and develop targeted, novel regenerative therapeutics for neurodegenerative diseases and developmental disorders.</v>
    <v>null</v>
    <v>Therapies for Neurodegenerative Diseases, Biopharmaceutical Development, Clinical-stage Biotechnology Company, Biotechnology Research and Development, Biotech Research and Development, Neurodegenerative Disease Treatment, Therapeutics for Fragile X Syndrome, Therapies for Alzheimers Disease, Developmental Therapies, Therapeutic Interventions for Developmental Disorders</v>
    <v>Synaptogenix, Inc. is a clinical-stage biotech company that specializes in the discovery and development of targeted therapeutics for neurodegenerative diseases and developmental disorders. The company leverages Bryostatin-1 and its analogues to create restorative, novel therapeutics that restore cognitive function and regenerate cerebral connections. With over 30 years of experience in the development of Bryostatins and Platform Drugs, the management team has successfully translated decades of pre-clinical work to the clinic. SynaptogenIX, Inc., a wholly-owned subsidiary of Synaptogeneix, has completed two Phase II pilot study trials and has received over $200 million in funding from the Blanchette Rockefeller Neurosciences Institute and the National Institutes of Health (Nih). The company is working on indications such as Alzheimer's disease, Parkinson's disease and multiple sclerosis, traumatic brain injury, and stroke.</v>
    <v>891801, 891802, 807602, 807601, 807402</v>
    <v>Software Developers (Pre-Packaged), Software Developers (Custom), Rehabilitation Centres (Addiction), Rehabilitation Centres (Physical), Group Homes (For Physical / Developmental Disabilities)</v>
    <v>null</v>
    <v>null</v>
    <v>7210</v>
    <v>Research and experimental development on natural sciences and engineering</v>
    <v>40.757814699999997</v>
    <v>http://www.linkedin.com/company/neurotrope</v>
    <v>-73.982208</v>
    <v>Other Professional Services</v>
    <v>72.19, 72.11</v>
    <v>Other research and experimental development on natural sciences and engineering, Research and experimental development on biotechnology</v>
    <v>541714</v>
    <v>Research and Development in Biotechnology (except Nanobiotechnology)</v>
    <v/>
    <v/>
    <v/>
    <v>1</v>
    <v>+18008115591, +19732420005</v>
    <v>10036</v>
    <v>info@ntrpbio.com</v>
    <v>+19732420005</v>
    <v>New York</v>
    <v>10000000</v>
    <v>Bernstein has over thirty years of experience in the securities industry, primarily as senior portfolio manager for two alternative finance funds as well as in trading and structuring of arbitrage strategies.</v>
    <v>FN-EX | Security &amp; Commodity Exchanges</v>
    <v>FN | Financials</v>
    <v>FN.1 | Capital Markets</v>
    <v>cms: wordpress - 6.3.2, wordpress plugins: wpbakery, javascript libraries: jquery ui - 1.13.2, ui frameworks: pure css, javascript frameworks: jquery - 5.4.7, miscellaneous: rss, maps: google maps, performance: priority hints, wordpress themes: divi, security: recaptcha, javascript libraries: core-js - 3.19.1, javascript frameworks: datatables, javascript libraries: jquery - 5.4.7, seo: yoast seo - 21.4, javascript frameworks: jquery migrate - 3.3.2, font scripts: google font api, reverse proxies: nginx, wordpress plugins: divi, databases: mysql, page builders: wpbakery, javascript libraries: jquery - 3.7.0, wordpress plugins: popup maker, miscellaneous: open graph, captchas: recaptcha, font scripts: font awesome, javascript libraries: jquery ui, web servers: apache, seo tool: yoast seo - 19.5.1, seo tool: facebook friendly, javascript libraries: jquery migrate - 3.4.1, cms: wordpress -  6.0, javascript frameworks: jquery ui, blogs: wordpress - 6.3.2, blogging platforms: wordpress -  6.0, wordpress plugins: yoast seo - 19.5.1, javascript libraries: jquery migrate - 3.3.2, javascript libraries: datatables, cache tools: varnish - 6.5, form builders: contact form 7, caching: wordpress super cache, web servers: nginx, page builders: divi, wordpress plugins: yoast seo - 21.4, programming languages: php, wordpress plugins: wordpress super cache, wordpress plugins: contact form 7</v>
    <v>null</v>
    <v>07.08.2024</v>
    <v>https://www.synaptogen.com/</v>
    <v>synaptogen.com</v>
    <v>en</v>
    <v>com</v>
    <v>2012</v>
    <v>null</v>
  </rv>
  <rv s="1">
    <v>N-Gene Inc.</v>
    <v>0</v>
    <v>N-Gene Inc.</v>
    <v>9</v>
    <v>Madison Avenue</v>
    <v/>
    <v>null</v>
    <v>New York</v>
    <v/>
    <v>330065b8-93e5-11eb-b4a6-27899be4e45d</v>
    <v>N-Gene Inc., N-Gene Research Laboratories Inc.</v>
    <v>N-Gene Inc.</v>
    <v>Private</v>
    <v>United States</v>
    <v>US</v>
    <v>24.11.2019</v>
    <v/>
    <v>3</v>
    <v>Insulin Resistance, Pharmaceuticals And Chemicals, Clinics &amp; Training, Protein Expression, Pharmaceutical Manufacturing, Genetics &amp; Genomics, Medical, Peer Reviewed Papers, Scientific Advisory Board, Clinical Programming</v>
    <v>N-Gene Inc. was founded in 1997 for developing a family of proprietary, small molecules to address a wide range of adverse medical conditions. The lead molecule of the company's late-stage portfolio – BGP-15 – was initially developed for insulin resistance and reached phase 2 human clinical stage. Michael Brownstein, Ph.D., M.D. , our Senior Advisor earned his bachelor's degree at Columbia University and an M.D. and Ph.D. at the University of Chicago. Congress' Office of Technology Assessment, served as a consultant to the President's Commission for the Study of Ethical Problems in Medicine and Biomedical and Behavioral Research and was on the faculties of Microbiology and Genetics at Cornell University Medical College. His research is focussed on understanding mechanisms associated with exercise, obesity, type 2 diabetes and cancer and his aim is to develop novel drugs to treat lifestyle related diseases. Kalman Tory, M.D., Ph.D ., our medical advisor received his M.D. and Ph.D. degrees at Semmelweis University , Budapest.</v>
    <v>null</v>
    <v>Metabolic Syndrome/insulin Resistance Treatment, Biopharmaceutical Research and Commercialization, Phase 2 Human Clinical Stage, Pharmaceutical Research and Development, Licensing Agreements, Disease-modifying Therapies, Pharmaceutical Company, Biotechnology Research and Development, Protein Homeostasis Research, Small Molecules for Clinical Use, Biochemistry and Pharmacology, Cancer Chemotherapy Improvement, Skin Aging Slow down, Insulin Resistance, Therapeutic Effects, BGP-15 Small Molecule, Life Sciences, Mitochondrial Stress Response Alleviation</v>
    <v>N-Gene Inc. is a biotechnology company founded in 1997 with a focus on developing a family of proprietary small molecules to address various medical conditions. Their lead compound, Bgp-15, targets cellular stress responses, including heat shock protein and mitochondrial stress responses resulting in improved protein homeostasis and mitochondrial function. The company has signed a licensing agreement with Mitochon Technologies and Vudbenk Life Science to continue the orphan development of Bgp15. The lead advisor, Michael Brownstein, Ph.D., M.D, has extensive experience in neurobiology, neuroendocrinology, biochemical pharmacology, genetics, and genomics, and has published over 300 papers in peer-reviewed journals. N-Gene's research and development strategy involves exploiting the natural defense mechanism of cells, and their lead compound has shown therapeutic effects in a wide variety of diseases.</v>
    <v>591201, 807602, 807601, 807402, 808201</v>
    <v>Retail - Drug Stores, Rehabilitation Centres (Addiction), Rehabilitation Centres (Physical), Group Homes (For Physical / Developmental Disabilities), Medical Laboratories (Research)</v>
    <v>null</v>
    <v>null</v>
    <v>7210</v>
    <v>Research and experimental development on natural sciences and engineering</v>
    <v>40.761791100000003</v>
    <v>http://www.linkedin.com/company/n-gene-research-laboratories-inc-</v>
    <v>-73.972412240820177</v>
    <v>Other Professional Services</v>
    <v>72.19, 72.11</v>
    <v>Other research and experimental development on natural sciences and engineering, Research and experimental development on biotechnology</v>
    <v>541714</v>
    <v>Research and Development in Biotechnology (except Nanobiotechnology)</v>
    <v/>
    <v/>
    <v/>
    <v>1</v>
    <v>+12126050225</v>
    <v>10022</v>
    <v>null</v>
    <v>+12126050225</v>
    <v>New York</v>
    <v>16300000</v>
    <v>N-Gene Research Laboratories, Inc. is a pharmaceutical company with a pipeline of proprietary drugs to treat insulin-resistance syndrome, improve cancer chemotherapy, and slow skin aging.</v>
    <v>HC-DY | Health Care Delivery</v>
    <v>HC | Health Care</v>
    <v>HC.3 | Health Care Providers</v>
    <v/>
    <v>null</v>
    <v>08.08.2024</v>
    <v>http://ngene.us/</v>
    <v>ngene.us</v>
    <v>en</v>
    <v>us</v>
    <v>1997</v>
    <v>null</v>
  </rv>
  <rv s="1">
    <v>Lisure Science</v>
    <v>0</v>
    <v>Lisure Science</v>
    <v>9</v>
    <v/>
    <v/>
    <v>null</v>
    <v>New York</v>
    <v>Lisure Science</v>
    <v>209cc252-f9d4-11ec-8f70-1b07403e23e6</v>
    <v>Lisure Technology Co., Lisure Science Suzhou Co. Ltd.</v>
    <v>Lisure Science</v>
    <v>Private</v>
    <v>United States</v>
    <v>US</v>
    <v>30.06.2022</v>
    <v/>
    <v>15</v>
    <v>Pharmaceuticals And Chemicals, Performance Testing, Project Management, Project Execution, Automating Processes, Medical Equipment Manufacturing, Pharmaceutical Manufacturing, Medical, Cost &amp; Savings, Hr Systems</v>
    <v>LISURE is a one-stop shop for engineering systems for biopharmaceutical industry. We provide simple, straightforward and effective total downstream processing solutions.</v>
    <v>null</v>
    <v>Bioprocessing, Engineering Services for Biopharmaceutical Industry, Process Intensification and Automation Solutions, Engineering Expertise, Biopharmaceutical Downstream Processing, Buffer Management, Filtration Systems</v>
    <v>Lisure Technology Co. is a US subsidiary of Lisure Science (Suzhou) Co., China, specializing in process intensification and automation solutions for biopharmaceutical downstream processing. They offer a range of total DSP solutions, including LPLC, MPLC, HPLC, TFF, NFF, Id/Ic, and PI systems, such as the 15,000 L/hr system and 2-meter diameter chromatography column, as well as innovative solutions like CBMS and RTF. Lisure Technology's mission is to provide straightforward yet robust process solutions that address customer concerns related to patient safety and product quality. They aim to exceed customer expectations by offering flexibility and agility in product configuration and project execution.</v>
    <v>641201, 641501, 623001, 862001, 641401</v>
    <v>Insurance Agents / Brokers / Adjusters, Financial Planners / Advisors, Commodity Brokers / Dealers, Professional Associations, Management Consultants</v>
    <v>null</v>
    <v>null</v>
    <v>2651</v>
    <v>Manufacture of measuring, testing, navigating, and control equipment</v>
    <v>0</v>
    <v>https://www.linkedin.com/company/lisure</v>
    <v>0</v>
    <v>Other Capital Goods</v>
    <v>26.51</v>
    <v>Manufacture of instruments and appliances for measuring, testing and navigation</v>
    <v>334516</v>
    <v>Analytical Laboratory Instrument Manufacturing</v>
    <v/>
    <v/>
    <v>3685</v>
    <v>2</v>
    <v>+8651269561800</v>
    <v>null</v>
    <v>null</v>
    <v>+8651269561800</v>
    <v>New York</v>
    <v>7633495</v>
    <v>Lisure Technology Co. is a subsidiary of Lisure Science (Suzhou) Co., one of the largest OEM skid manufacturers for the Biopharmaceutical industry in China. With expertise in flow system design, hardware design, control strategy design, and quality management, Lisure offers innovative process solutions for biopharmaceutical downstream processes. Join our team of passionate scientists and engineers for top-notch bioprocess solutions.</v>
    <v>IF-EN | Engineering &amp; Construction Services</v>
    <v>IF | Infrastructure</v>
    <v>IF.2 | Infrastructure</v>
    <v>javascript frameworks: astro, javascript frameworks: vue.js, web servers: openresty, security: hsts, reverse proxies: nginx, page builders: hostinger website builder, miscellaneous: http/3, video players: youtube, hosting: hostinger, miscellaneous: open graph, static site generator: astro, web servers: nginx, cdn: cloudflare, analytics: google analytics - UA</v>
    <v>null</v>
    <v>03.06.2024</v>
    <v>https://lisure-us.com/</v>
    <v>lisure-us.com</v>
    <v>en</v>
    <v>com</v>
    <v>2009</v>
    <v>null</v>
  </rv>
  <rv s="1">
    <v>Modern Meadow</v>
    <v>0</v>
    <v>Modern Meadow</v>
    <v>9</v>
    <v/>
    <v/>
    <v>null</v>
    <v>New York</v>
    <v>Modern Meadow, Modern Meadow United States</v>
    <v>0e798190-93e5-11eb-919a-b3f9a5ad205c</v>
    <v>Modern Meadow Inc.</v>
    <v>Modern Meadow</v>
    <v>Private</v>
    <v>United States</v>
    <v>US</v>
    <v>24.11.2019</v>
    <v>info@modernmeadow.com, legal@modernmeadow.com</v>
    <v>80</v>
    <v>Material Science, Footwear Accessories, Process Development, Biotechnology</v>
    <v>Modern Meadow is an American biotechnology company that uses biofabrication to create sustainable materials. The company was co-founded by Andras Forgacs, Gabor Forgacs, Karoly Jakab and Francoise Marga in 2011, and is based in Nutley, New Jersey.</v>
    <v>https://facebook.com/modernmeadow</v>
    <v>Biotechnology Research Services, Bioengineered Textiles, Animal-free Materials, Cultured Leather Manufacturing, Biofabrication Technology, Synthetic Leather Alternatives, Biological Design Services, Biocompatible Materials Development, Cellular Agriculture Products, Sustainable Material Production</v>
    <v>Modern Meadow is a biotechnology company based in New York that specializes in the development of biofabricated alternative materials for industrial applications.</v>
    <v>299001, 235201, 504701, 543302, 287501</v>
    <v>Wax Products Manufacturing (incl Polishes / Candles), Burlap / Canvas / Awnings / Tents / Sails Manufacturing, Wholesale - Chemicals (Not Otherwise Classified), Retail - Butcher Shop, Chemical Manufacturing (Not Flammable/Carcinogenic/Environmentally Harmful)</v>
    <v>https://www.instagram.com/modernmeadow/</v>
    <v>null</v>
    <v>7210</v>
    <v>Research and experimental development on natural sciences and engineering</v>
    <v>0</v>
    <v>https://www.linkedin.com/company/modern-meadow</v>
    <v>0</v>
    <v>Raw Materials</v>
    <v>72.19, 72.11</v>
    <v>Other research and experimental development on natural sciences and engineering, Research and experimental development on biotechnology</v>
    <v>541714</v>
    <v>Research and Development in Biotechnology (except Nanobiotechnology)</v>
    <v/>
    <v/>
    <v/>
    <v>2</v>
    <v>+15737380800, +18446963236</v>
    <v>null</v>
    <v>info@modernmeadow.com</v>
    <v>+18446963236</v>
    <v>New York</v>
    <v>24000000</v>
    <v>Modern Meadow biomaterials are helping visionary companies bring high-quality, sustainable products to market.</v>
    <v>RT-CH | Chemicals</v>
    <v>RT | Resource Transformation</v>
    <v>RT.2 | Chemicals</v>
    <v>page builders: webflow, javascript libraries: jquery - 3.5.1, miscellaneous: open graph, cdn: jsdelivr, video players: vimeo, analytics: google analytics - UA, javascript libraries: core-js - 3.19.0</v>
    <v>https://twitter.com/modernmeadow</v>
    <v>01.08.2024</v>
    <v>https://modernmeadow.com/</v>
    <v>modernmeadow.com</v>
    <v>en</v>
    <v>com</v>
    <v>2011</v>
    <v>null</v>
  </rv>
  <rv s="1">
    <v>QHY Group</v>
    <v>0</v>
    <v>QHY Group</v>
    <v>9</v>
    <v>Broadway</v>
    <v/>
    <v>null</v>
    <v>New York</v>
    <v>QHY Group</v>
    <v>6fc3915b-ffa0-11eb-84b7-f3d8e8d60373</v>
    <v/>
    <v>QHY Group</v>
    <v>Private</v>
    <v>United States</v>
    <v>US</v>
    <v>17.08.2021</v>
    <v>pr@americanqhygroup.com</v>
    <v>170</v>
    <v>Wastewater, Chemical Industries, Automobile Manufacturer, Stepper Motor, Municipal Wastewater, Electrical And Engineering, Wastewater Treatment</v>
    <v>QHY Group is a public trading company focusing on providing wastewater treatment solutions . They specialize in developing and manufacturing advanced wastewater treatment systems and equipment which can be used to treat various types of wastewater , including contaminated water from industrial sites, mining sites, and agricultural runoff. They also provide a range of monitoring and testing services for their clients. Additionally, QHY Group has developed technologies for the removal of PFAS chemicals from wastewater, and they have entered into an agreement with the CSIRO to evaluate the effectiveness of their technology for use in PFAS removal.</v>
    <v>null</v>
    <v>Fracking Oil Production, Animal Farm Effluent Treatment Solutions Provider, Compound Compositions, Processes, and Equipment, Groundwater Storage Treatment Solutions, Sludge Dewatering and Concentration Solutions, PFAS Removal, Public Trading Company, Decentralized Wastewater Treatment Systems, Sustainable Sewage Treatment Systems</v>
    <v>QHY Group is a public trading company that specializes in providing wastewater treatment technology and solutions. Founded in the US, the company offers efficient, cost-effective, and environmentally friendly solutions for various wastewater treatment needs, including PFAS removal, oil &amp; gas hydraulic fracking production, decentralized domestic wastewater treatment, and animal farm effluent treatment. QHY Group has patents exclusively licensed from its CEO and CEO, Max Mao, as well as worldwide exclusivity to use two international patents and 19 Chinese national patents covering a variety of compound compositions, processes, and equipment for treating different types of wastewater. The company's wastewater treatment products, such as the "QH®" series of sewage treatment products developed from new biological ion separation technology, allow enterprises to reach emission standards with less cost without secondary pollution.</v>
    <v>891401, 171101, 172001, 171103, 495301</v>
    <v>Geophysical Services (Incl Soil Testing), Plumbing - Residential, Water Softening or Treatment Equipment Sales / Installation / Service (No Water Treatment Facilities), Plumbing - Commercial, Garbage Collection - Industrial (incl Bin Rental)</v>
    <v>null</v>
    <v>null</v>
    <v>3700</v>
    <v>Sewerage</v>
    <v>40.757268400000001</v>
    <v>null</v>
    <v>-73.986662346028311</v>
    <v>Resources &amp; Energy</v>
    <v>37</v>
    <v>Sewerage</v>
    <v>221320</v>
    <v>Sewage Treatment Facilities</v>
    <v/>
    <v/>
    <v>7580</v>
    <v>1</v>
    <v/>
    <v>10036</v>
    <v>pr@americanqhygroup.com</v>
    <v>null</v>
    <v>New York</v>
    <v>66140160</v>
    <v>Beijing QHY Environment S&amp;T Co. Ltd. is a water supply &amp; water treatment services company based in New York, United States.</v>
    <v>IF-WU | Water Utilities &amp; Services</v>
    <v>IF | Infrastructure</v>
    <v>IF.1 | Utilities</v>
    <v>javascript libraries: jquery - 2.2.4, photo galleries: photoswipe, ui frameworks: bootstrap, javascript libraries: swiper, javascript libraries: modernizr - 2.8.3, analytics: baidu analytics (百度统计), javascript libraries: photoswipe</v>
    <v>null</v>
    <v>22.03.2024</v>
    <v>https://americanqhygroup.com/</v>
    <v>americanqhygroup.com</v>
    <v>en</v>
    <v>com</v>
    <v>0</v>
    <v>null</v>
  </rv>
</rvData>
</file>

<file path=xl/richData/rdrichvaluestructure.xml><?xml version="1.0" encoding="utf-8"?>
<rvStructures xmlns="http://schemas.microsoft.com/office/spreadsheetml/2017/richdata" count="2">
  <s t="_entity">
    <k n="_DisplayString" t="s"/>
    <k n="_Provider" t="spb"/>
    <k n="_Title" t="s"/>
    <k n="_ViewInfo" t="spb"/>
    <k n="Address" t="s"/>
    <k n="All Locations" t="s"/>
    <k n="Android App" t="s"/>
    <k n="City" t="s"/>
    <k n="Commercial Names" t="s"/>
    <k n="Company ID" t="s"/>
    <k n="Company Legal Names" t="s"/>
    <k n="Company Name" t="s"/>
    <k n="Company Status" t="s"/>
    <k n="Company Type" t="s"/>
    <k n="Country" t="s"/>
    <k n="Country code" t="s"/>
    <k n="Created at" t="s"/>
    <k n="EIN" t="s"/>
    <k n="Emails" t="s"/>
    <k n="Employee Count Type" t="s"/>
    <k n="Employees"/>
    <k n="Extracted Business Tags" t="s"/>
    <k n="Extracted Long Description" t="s"/>
    <k n="Facebook" t="s"/>
    <k n="Generated Business Tags" t="s"/>
    <k n="Generated Long Description" t="s"/>
    <k n="IBC insurance codes" t="s"/>
    <k n="IBC insurance labels" t="s"/>
    <k n="Incorporation Date" t="s"/>
    <k n="Instagram" t="s"/>
    <k n="iOS App" t="s"/>
    <k n="ISIC 4 code" t="s"/>
    <k n="ISIC 4 label" t="s"/>
    <k n="Jurisdiction" t="s"/>
    <k n="Latitude"/>
    <k n="Legal Form" t="s"/>
    <k n="LEI" t="s"/>
    <k n="Linkedin" t="s"/>
    <k n="Longitude"/>
    <k n="Main Sector" t="s"/>
    <k n="Match Details Confidence Score" t="s"/>
    <k n="Match Details For Company Name" t="s"/>
    <k n="Match Details For Location" t="s"/>
    <k n="Match Details For Phone Number" t="s"/>
    <k n="Match Details For Registry Ids" t="s"/>
    <k n="Match Details For Website" t="s"/>
    <k n="Match Details Matched On" t="s"/>
    <k n="NACE rev2 code" t="s"/>
    <k n="NACE rev2 label" t="s"/>
    <k n="NAICS 2022 primary code" t="s"/>
    <k n="NAICS 2022 primary label" t="s"/>
    <k n="NAICS 2022 secondary codes" t="s"/>
    <k n="NAICS 2022 secondary labels" t="s"/>
    <k n="NCCI rev2 code" t="s"/>
    <k n="Number of locations"/>
    <k n="Phone numbers" t="s"/>
    <k n="Postcode" t="s"/>
    <k n="Primary Email" t="s"/>
    <k n="Primary Phone" t="s"/>
    <k n="Region" t="s"/>
    <k n="Registered Address" t="s"/>
    <k n="Registered City" t="s"/>
    <k n="Registered Country" t="s"/>
    <k n="Registered Country code" t="s"/>
    <k n="Registered Latitude"/>
    <k n="Registered Longitude"/>
    <k n="Registered Region" t="s"/>
    <k n="Registry IDs" t="s"/>
    <k n="Revenue"/>
    <k n="Revenue Type" t="s"/>
    <k n="Short Description" t="s"/>
    <k n="SIC Industry" t="s"/>
    <k n="SIC Sector" t="s"/>
    <k n="SIC Sub Sector" t="s"/>
    <k n="Technologies" t="s"/>
    <k n="TIN" t="s"/>
    <k n="Twitter" t="s"/>
    <k n="Updated at" t="s"/>
    <k n="VAT ID" t="s"/>
    <k n="Website" t="s"/>
    <k n="Website Domain" t="s"/>
    <k n="Website Language Code" t="s"/>
    <k n="Website TLD" t="s"/>
    <k n="Year founded"/>
    <k n="YouTube" t="s"/>
  </s>
  <s t="_entity">
    <k n="_DisplayString" t="s"/>
    <k n="_Provider" t="spb"/>
    <k n="_Title" t="s"/>
    <k n="_ViewInfo" t="spb"/>
    <k n="Address" t="s"/>
    <k n="All Locations" t="s"/>
    <k n="Android App" t="s"/>
    <k n="City" t="s"/>
    <k n="Commercial Names" t="s"/>
    <k n="Company ID" t="s"/>
    <k n="Company Legal Names" t="s"/>
    <k n="Company Name" t="s"/>
    <k n="Company Type" t="s"/>
    <k n="Country" t="s"/>
    <k n="Country code" t="s"/>
    <k n="Created at" t="s"/>
    <k n="Emails" t="s"/>
    <k n="Employees"/>
    <k n="Extracted Business Tags" t="s"/>
    <k n="Extracted Long Description" t="s"/>
    <k n="Facebook" t="s"/>
    <k n="Generated Business Tags" t="s"/>
    <k n="Generated Long Description" t="s"/>
    <k n="IBC insurance codes" t="s"/>
    <k n="IBC insurance labels" t="s"/>
    <k n="Instagram" t="s"/>
    <k n="iOS App" t="s"/>
    <k n="ISIC 4 code" t="s"/>
    <k n="ISIC 4 label" t="s"/>
    <k n="Latitude"/>
    <k n="Linkedin" t="s"/>
    <k n="Longitude"/>
    <k n="Main Sector" t="s"/>
    <k n="NACE rev2 code" t="s"/>
    <k n="NACE rev2 label" t="s"/>
    <k n="NAICS 2022 primary code" t="s"/>
    <k n="NAICS 2022 primary label" t="s"/>
    <k n="NAICS 2022 secondary codes" t="s"/>
    <k n="NAICS 2022 secondary labels" t="s"/>
    <k n="NCCI rev2 code" t="s"/>
    <k n="Number of locations"/>
    <k n="Phone numbers" t="s"/>
    <k n="Postcode" t="s"/>
    <k n="Primary Email" t="s"/>
    <k n="Primary Phone" t="s"/>
    <k n="Region" t="s"/>
    <k n="Revenue"/>
    <k n="Short description" t="s"/>
    <k n="SIC Industry" t="s"/>
    <k n="SIC Sector" t="s"/>
    <k n="SIC Sub Sector" t="s"/>
    <k n="Technologies" t="s"/>
    <k n="Twitter" t="s"/>
    <k n="Updated at" t="s"/>
    <k n="Website" t="s"/>
    <k n="Website Domain" t="s"/>
    <k n="Website Language Code" t="s"/>
    <k n="Website TLD" t="s"/>
    <k n="Year founded"/>
    <k n="YouTube" t="s"/>
  </s>
</rvStructures>
</file>

<file path=xl/richData/rdsupportingpropertybag.xml><?xml version="1.0" encoding="utf-8"?>
<supportingPropertyBags xmlns="http://schemas.microsoft.com/office/spreadsheetml/2017/richdata2">
  <spbArrays count="9">
    <a count="3">
      <v t="s">Company ID</v>
      <v t="s">Created at</v>
      <v t="s">Updated at</v>
    </a>
    <a count="50">
      <v t="s">Commercial Names</v>
      <v t="s">Company Name</v>
      <v t="s">Company Legal Names</v>
      <v t="s">Company Type</v>
      <v t="s">Short Description</v>
      <v t="s">Extracted Long Description</v>
      <v t="s">Generated Long Description</v>
      <v t="s">City</v>
      <v t="s">Country</v>
      <v t="s">Country code</v>
      <v t="s">Region</v>
      <v t="s">Address</v>
      <v t="s">Year founded</v>
      <v t="s">Latitude</v>
      <v t="s">Longitude</v>
      <v t="s">Registered City</v>
      <v t="s">Registered Country</v>
      <v t="s">Registered Country code</v>
      <v t="s">Registered Region</v>
      <v t="s">Registered Address</v>
      <v t="s">Registered Latitude</v>
      <v t="s">Registered Longitude</v>
      <v t="s">Registry IDs</v>
      <v t="s">Postcode</v>
      <v t="s">All Locations</v>
      <v t="s">Number of locations</v>
      <v t="s">Main Sector</v>
      <v t="s">Website Domain</v>
      <v t="s">Website Language Code</v>
      <v t="s">Website</v>
      <v t="s">Website TLD</v>
      <v t="s">Incorporation Date</v>
      <v t="s">Company Status</v>
      <v t="s">EIN</v>
      <v t="s">LEI</v>
      <v t="s">TIN</v>
      <v t="s">VAT ID</v>
      <v t="s">Primary Email</v>
      <v t="s">Emails</v>
      <v t="s">Primary Phone</v>
      <v t="s">Phone numbers</v>
      <v t="s">Employee Count Type</v>
      <v t="s">Employees</v>
      <v t="s">Revenue Type</v>
      <v t="s">Revenue</v>
      <v t="s">Extracted Business Tags</v>
      <v t="s">Generated Business Tags</v>
      <v t="s">Jurisdiction</v>
      <v t="s">Legal Form</v>
      <v t="s">Phone numbers</v>
    </a>
    <a count="7">
      <v t="s">Match Details Confidence Score</v>
      <v t="s">Match Details Matched On</v>
      <v t="s">Match Details For Company Name</v>
      <v t="s">Match Details For Location</v>
      <v t="s">Match Details For Phone Number</v>
      <v t="s">Match Details For Registry Ids</v>
      <v t="s">Match Details For Website</v>
    </a>
    <a count="14">
      <v t="s">NAICS 2022 primary code</v>
      <v t="s">NAICS 2022 primary label</v>
      <v t="s">NAICS 2022 secondary codes</v>
      <v t="s">NAICS 2022 secondary labels</v>
      <v t="s">SIC Sector</v>
      <v t="s">SIC Sub Sector</v>
      <v t="s">SIC Industry</v>
      <v t="s">ISIC 4 code</v>
      <v t="s">ISIC 4 label</v>
      <v t="s">NACE rev2 code</v>
      <v t="s">NACE rev2 label</v>
      <v t="s">NCCI rev2 code</v>
      <v t="s">IBC insurance labels</v>
      <v t="s">IBC insurance codes</v>
    </a>
    <a count="7">
      <v t="s">Facebook</v>
      <v t="s">Linkedin</v>
      <v t="s">Twitter</v>
      <v t="s">Instagram</v>
      <v t="s">YouTube</v>
      <v t="s">iOS App</v>
      <v t="s">Android App</v>
    </a>
    <a count="1">
      <v t="s">Technologies</v>
    </a>
    <a count="6">
      <v t="spb">1</v>
      <v t="spb">2</v>
      <v t="spb">3</v>
      <v t="spb">4</v>
      <v t="spb">5</v>
      <v t="spb">6</v>
    </a>
    <a count="21">
      <v t="s">Commercial Names</v>
      <v t="s">Company Name</v>
      <v t="s">Company Legal Names</v>
      <v t="s">Company Type</v>
      <v t="s">Short description</v>
      <v t="s">Extracted Long Description</v>
      <v t="s">Generated Long Description</v>
      <v t="s">City</v>
      <v t="s">Country</v>
      <v t="s">Country code</v>
      <v t="s">Region</v>
      <v t="s">Address</v>
      <v t="s">Year founded</v>
      <v t="s">Latitude</v>
      <v t="s">Longitude</v>
      <v t="s">Postcode</v>
      <v t="s">Main Sector</v>
      <v t="s">Website Domain</v>
      <v t="s">Website Language Code</v>
      <v t="s">Website</v>
      <v t="s">Website TLD</v>
    </a>
    <a count="5">
      <v t="spb">1</v>
      <v t="spb">8</v>
      <v t="spb">4</v>
      <v t="spb">5</v>
      <v t="spb">6</v>
    </a>
  </spbArrays>
  <spbData count="10">
    <spb s="0">
      <v>https://explore.veridion.com/</v>
      <v>https://explore.veridion.com/_next/image?url=%2Fimages%2Fmain_logo.png&amp;w=256&amp;q=75</v>
      <v>Unlock decision-grade insights and data for any business with a digital presence</v>
    </spb>
    <spb s="1">
      <v>Core</v>
      <v>0</v>
      <v>0</v>
      <v>1</v>
    </spb>
    <spb s="1">
      <v>Company Information</v>
      <v>1</v>
      <v>1</v>
      <v>1</v>
    </spb>
    <spb s="1">
      <v>Match Details</v>
      <v>2</v>
      <v>1</v>
      <v>1</v>
    </spb>
    <spb s="1">
      <v>Industry &amp; Insurance Classifications</v>
      <v>3</v>
      <v>1</v>
      <v>1</v>
    </spb>
    <spb s="1">
      <v>Digital Presence</v>
      <v>4</v>
      <v>1</v>
      <v>1</v>
    </spb>
    <spb s="1">
      <v>Technology Insights</v>
      <v>5</v>
      <v>1</v>
      <v>1</v>
    </spb>
    <spb s="2">
      <v>6</v>
    </spb>
    <spb s="1">
      <v>Company Information</v>
      <v>7</v>
      <v>1</v>
      <v>1</v>
    </spb>
    <spb s="2">
      <v>8</v>
    </spb>
  </spbData>
</supportingPropertyBags>
</file>

<file path=xl/richData/rdsupportingpropertybagstructure.xml><?xml version="1.0" encoding="utf-8"?>
<spbStructures xmlns="http://schemas.microsoft.com/office/spreadsheetml/2017/richdata2" count="3">
  <s>
    <k n="link" t="s"/>
    <k n="logo" t="s"/>
    <k n="name" t="s"/>
  </s>
  <s>
    <k n="title" t="s"/>
    <k n="fields" t="spba"/>
    <k n="collapsed" t="b"/>
    <k n="collapsible" t="b"/>
  </s>
  <s>
    <k n="pods" t="spba"/>
  </s>
</spb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DDE3BC-F462-4F5D-971C-06BEA348E911}" name="Table2" displayName="Table2" ref="B8:R25" totalsRowShown="0" headerRowDxfId="42" headerRowBorderDxfId="41">
  <tableColumns count="17">
    <tableColumn id="1" xr3:uid="{36A525C3-02F9-4D5D-ACB2-9F46186BEFFC}" name="Commercial Names" dataDxfId="40"/>
    <tableColumn id="2" xr3:uid="{5FA12199-DDF3-4818-869E-70E6A0A571A8}" name="Legal Names" dataDxfId="39"/>
    <tableColumn id="3" xr3:uid="{6D0AA40D-BF04-41DC-8AAB-541FC89C6425}" name="Address Txt" dataDxfId="38"/>
    <tableColumn id="16" xr3:uid="{1978254A-7230-4ED8-B1B3-524AECA7F44A}" name="Website" dataDxfId="37"/>
    <tableColumn id="17" xr3:uid="{8C56ED9D-86E3-46C3-8540-921E9F8A5238}" name="Phone Number" dataDxfId="36"/>
    <tableColumn id="4" xr3:uid="{4464A55D-F27D-4F24-8399-37FA3FB1B9E4}" name="Registry Id" dataDxfId="35"/>
    <tableColumn id="5" xr3:uid="{7843218A-25FF-4CD6-A752-EEED29260025}" name="Match &amp; Enrich" dataDxfId="34">
      <calculatedColumnFormula array="1">_xldudf_VERIDION_ENRICH(Table2[[#This Row],[Commercial Names]],Table2[[#This Row],[Legal Names]],Table2[[#This Row],[Address Txt]],Table2[[#This Row],[Website]],Table2[[#This Row],[Phone Number]],Table2[[#This Row],[Registry Id]])</calculatedColumnFormula>
    </tableColumn>
    <tableColumn id="6" xr3:uid="{6EB14B03-DCDB-401F-8609-4E692AD1E457}" name="Address" dataDxfId="33">
      <calculatedColumnFormula array="1">IF(ISERR(_FV($H9,"Address")),"",_FV($H9,"Address"))</calculatedColumnFormula>
    </tableColumn>
    <tableColumn id="7" xr3:uid="{B689ECAD-C644-44C7-98BB-A7315DABE1D5}" name="City" dataDxfId="32">
      <calculatedColumnFormula array="1">IF(ISERR(_FV($H9,"City")),"",_FV($H9,"City"))</calculatedColumnFormula>
    </tableColumn>
    <tableColumn id="8" xr3:uid="{C6DDA589-F1CE-4AA5-9A4A-2434F5B364D8}" name="Country" dataDxfId="31">
      <calculatedColumnFormula array="1">IF(ISERR(_FV($H9,"Country")),"",_FV($H9,"Country"))</calculatedColumnFormula>
    </tableColumn>
    <tableColumn id="9" xr3:uid="{BAD58250-1128-4A20-8DB5-A431ACAF9407}" name="Year Founded" dataDxfId="30">
      <calculatedColumnFormula array="1">IF(ISERR(_FV($H9,"Year founded",TRUE)),"",_FV($H9,"Year founded",TRUE))</calculatedColumnFormula>
    </tableColumn>
    <tableColumn id="10" xr3:uid="{D1297628-C4A3-4B9E-8018-C047EDB107A0}" name="Business Tags" dataDxfId="29">
      <calculatedColumnFormula array="1">IF(ISERR(_FV($H9,"Business Tags",TRUE)),"",_FV($H9,"Business Tags",TRUE))</calculatedColumnFormula>
    </tableColumn>
    <tableColumn id="11" xr3:uid="{77953B01-2456-4951-A862-7DDABCB1E8AC}" name="IBC insurance labels" dataDxfId="28">
      <calculatedColumnFormula array="1">IF(ISERR(_FV($H9,"IBC insurance labels",TRUE)),"",_FV($H9,"IBC insurance labels",TRUE))</calculatedColumnFormula>
    </tableColumn>
    <tableColumn id="12" xr3:uid="{07E7926D-CF8B-4BDB-95A5-7FC062CABCC2}" name="NAICS 2022 primary label" dataDxfId="27">
      <calculatedColumnFormula array="1">IF(ISERR(_FV($H9,"NAICS 2022 primary label",TRUE)),"",_FV($H9,"NAICS 2022 primary label",TRUE))</calculatedColumnFormula>
    </tableColumn>
    <tableColumn id="13" xr3:uid="{E955CB10-A64D-4EE3-8921-2245AE98084B}" name="LinkedIn" dataDxfId="26">
      <calculatedColumnFormula array="1">IF(ISERR(_FV($H9,"Linkedin")),"",_FV($H9,"Linkedin"))</calculatedColumnFormula>
    </tableColumn>
    <tableColumn id="14" xr3:uid="{E09D9CAF-CC75-47E2-8685-700A185EE25D}" name="Employees" dataDxfId="25">
      <calculatedColumnFormula array="1">IF(ISERR(_FV($H9,"Employees")),"",_FV($H9,"Employees"))</calculatedColumnFormula>
    </tableColumn>
    <tableColumn id="15" xr3:uid="{0F56C107-1933-416E-8BC3-382EB5FF6109}" name="Revenue" dataDxfId="24">
      <calculatedColumnFormula array="1">IF(ISERR(_FV($H9,"Revenue")),"",_FV($H9,"Revenue"))</calculatedColumnFormula>
    </tableColumn>
  </tableColumns>
  <tableStyleInfo name="TableStyleMedium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A1AAAA-2185-449C-ACF2-E66615E3954C}" name="attributes" displayName="attributes" ref="A1:B13" totalsRowShown="0" headerRowDxfId="23" dataDxfId="22">
  <autoFilter ref="A1:B13" xr:uid="{E0A1AAAA-2185-449C-ACF2-E66615E3954C}"/>
  <tableColumns count="2">
    <tableColumn id="2" xr3:uid="{4324186A-0079-41BE-8391-A1CA9750772B}" name="Attribute Name" dataDxfId="21"/>
    <tableColumn id="1" xr3:uid="{F62F4F6D-450F-4C5F-B031-22B1C5FD0A24}" name="Atrribute" dataDxfId="20"/>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B3EF583-B282-4278-ABAA-F4368C762FEC}" name="relations" displayName="relations" ref="D1:D12" totalsRowShown="0" headerRowDxfId="19" dataDxfId="18">
  <autoFilter ref="D1:D12" xr:uid="{7B3EF583-B282-4278-ABAA-F4368C762FEC}"/>
  <tableColumns count="1">
    <tableColumn id="1" xr3:uid="{34B4B902-52B9-4171-8069-5622901DC1D4}" name="Relations" dataDxfId="17"/>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16CF9D5-8D33-405E-B8F1-CDF13CC06EF2}" name="strictness" displayName="strictness" ref="F1:F4" totalsRowShown="0" headerRowDxfId="16" dataDxfId="15">
  <autoFilter ref="F1:F4" xr:uid="{E16CF9D5-8D33-405E-B8F1-CDF13CC06EF2}"/>
  <tableColumns count="1">
    <tableColumn id="1" xr3:uid="{71906136-C005-4C54-9615-E76A8AF06511}" name="Strictness" dataDxfId="14"/>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37EE1E-EFC2-4904-B026-E6B9AC627B76}" name="attributes_relations" displayName="attributes_relations" ref="H1:S7" totalsRowShown="0" headerRowDxfId="13" dataDxfId="12">
  <autoFilter ref="H1:S7" xr:uid="{9037EE1E-EFC2-4904-B026-E6B9AC627B76}"/>
  <tableColumns count="12">
    <tableColumn id="1" xr3:uid="{4CE8A71B-EEF1-4662-A069-E887F0BB4664}" name="company_name" dataDxfId="11"/>
    <tableColumn id="2" xr3:uid="{54C6DD12-D020-442D-BB75-52889A8770BD}" name="company_website" dataDxfId="10"/>
    <tableColumn id="6" xr3:uid="{D17899B5-FC96-4D3C-B1CE-881A1F7E8C86}" name="company_location" dataDxfId="9"/>
    <tableColumn id="7" xr3:uid="{8B8410AE-B4C6-4132-AF5A-BA737FE61632}" name="company_postcode" dataDxfId="8"/>
    <tableColumn id="8" xr3:uid="{0F4C8EEE-1BEA-4725-BC57-2DF8D1645CF5}" name="company_category" dataDxfId="7"/>
    <tableColumn id="3" xr3:uid="{DCAD2CE1-466A-4B1D-ACF3-A747ADAE1FE9}" name="company_industry" dataDxfId="6"/>
    <tableColumn id="9" xr3:uid="{D0E6C1E4-ED9A-450D-B308-4A2E80754DC5}" name="company_naics_code" dataDxfId="5"/>
    <tableColumn id="10" xr3:uid="{1ACC3CE4-F67D-4964-B4E4-F27F29CFEE21}" name="company_employee_count" dataDxfId="4"/>
    <tableColumn id="4" xr3:uid="{B7019AB8-4EB0-4663-BA20-34B122C1F021}" name="company_estimated_revenue" dataDxfId="3"/>
    <tableColumn id="5" xr3:uid="{133D4282-126D-42BA-8F9D-6F0426D58BD7}" name="company_year_founded" dataDxfId="2"/>
    <tableColumn id="11" xr3:uid="{365D5AC8-5533-481A-80E9-CD2D7F5B279E}" name="company_keywords" dataDxfId="1"/>
    <tableColumn id="12" xr3:uid="{3167A391-37DF-4BDF-8917-42CA13D1FCB8}" name="company_products" dataDxfId="0"/>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6894C1-7BEB-4869-811E-421EA13E04AC}" name="supplier_types" displayName="supplier_types" ref="U1:U8" totalsRowShown="0">
  <autoFilter ref="U1:U8" xr:uid="{556894C1-7BEB-4869-811E-421EA13E04AC}"/>
  <tableColumns count="1">
    <tableColumn id="1" xr3:uid="{23536E04-0E4F-4BAA-938A-23C96689A83A}" name="Supplier Types"/>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 visibility="0" width="438" row="2">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s>
</file>

<file path=xl/webextensions/webextension1.xml><?xml version="1.0" encoding="utf-8"?>
<we:webextension xmlns:we="http://schemas.microsoft.com/office/webextensions/webextension/2010/11" id="{53fbecd8-44d8-4e8b-9901-336f9f29083d}">
  <we:reference id="53fbecd8-44d8-4e8b-9901-336f9f29083d" version="1.0.0.0" store="developer" storeType="Registry"/>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_xldudf_VERIDION_SEARCH</we:customFunctionIds>
        <we:customFunctionIds>_xldudf_VERIDION_ENRICH</we:customFunctionIds>
      </we:customFunctionIdList>
    </a:ext>
  </we:extLst>
</we:webextension>
</file>

<file path=xl/webextensions/webextension2.xml><?xml version="1.0" encoding="utf-8"?>
<we:webextension xmlns:we="http://schemas.microsoft.com/office/webextensions/webextension/2010/11" id="{909ECCA0-54FD-44E5-BA2D-E207603F91AD}">
  <we:reference id="WA200007568" version="1.0.0.1" store="en-US"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_xldudf_VERIDION_SEARCH</we:customFunctionIds>
        <we:customFunctionIds>_xldudf_VERIDION_ENRICH</we:customFunctionIds>
      </we:customFunctionIdList>
    </a:ext>
    <a:ext xmlns:a="http://schemas.openxmlformats.org/drawingml/2006/main" uri="{0858819E-0033-43BF-8937-05EC82904868}">
      <we:backgroundApp state="0" runtimeId="Taskpane.Url"/>
    </a:ext>
  </we:extLst>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5" Type="http://schemas.openxmlformats.org/officeDocument/2006/relationships/table" Target="../tables/table6.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2FBEC-8CDB-4FF2-87E2-91C68E35BC4C}">
  <dimension ref="A6:W35"/>
  <sheetViews>
    <sheetView showGridLines="0" tabSelected="1" workbookViewId="0">
      <pane ySplit="8" topLeftCell="A9" activePane="bottomLeft" state="frozen"/>
      <selection pane="bottomLeft" activeCell="I6" sqref="I6"/>
    </sheetView>
  </sheetViews>
  <sheetFormatPr defaultColWidth="0" defaultRowHeight="15" customHeight="1"/>
  <cols>
    <col min="1" max="1" width="3" customWidth="1"/>
    <col min="2" max="2" width="30.7109375" bestFit="1" customWidth="1"/>
    <col min="3" max="3" width="13.42578125" customWidth="1"/>
    <col min="4" max="4" width="12.7109375" bestFit="1" customWidth="1"/>
    <col min="5" max="5" width="12.7109375" customWidth="1"/>
    <col min="6" max="6" width="13.28515625" bestFit="1" customWidth="1"/>
    <col min="7" max="7" width="9.7109375" bestFit="1" customWidth="1"/>
    <col min="8" max="8" width="46.140625" customWidth="1"/>
    <col min="9" max="9" width="26.5703125" customWidth="1"/>
    <col min="10" max="10" width="10.28515625" bestFit="1" customWidth="1"/>
    <col min="11" max="11" width="13.5703125" bestFit="1" customWidth="1"/>
    <col min="12" max="12" width="14.140625" customWidth="1"/>
    <col min="13" max="13" width="17.85546875" customWidth="1"/>
    <col min="14" max="14" width="24.7109375" customWidth="1"/>
    <col min="15" max="15" width="34.42578125" bestFit="1" customWidth="1"/>
    <col min="16" max="16" width="28.85546875" bestFit="1" customWidth="1"/>
    <col min="17" max="17" width="12" customWidth="1"/>
    <col min="18" max="18" width="17.5703125" bestFit="1" customWidth="1"/>
    <col min="19" max="22" width="8.85546875" customWidth="1"/>
    <col min="23" max="23" width="0" hidden="1" customWidth="1"/>
    <col min="24" max="16384" width="8.85546875" hidden="1"/>
  </cols>
  <sheetData>
    <row r="6" spans="2:18" ht="9" customHeight="1"/>
    <row r="7" spans="2:18" ht="4.9000000000000004" customHeight="1">
      <c r="B7" s="10"/>
    </row>
    <row r="8" spans="2:18">
      <c r="B8" s="5" t="s">
        <v>0</v>
      </c>
      <c r="C8" s="5" t="s">
        <v>1</v>
      </c>
      <c r="D8" s="5" t="s">
        <v>2</v>
      </c>
      <c r="E8" s="5" t="s">
        <v>3</v>
      </c>
      <c r="F8" s="5" t="s">
        <v>4</v>
      </c>
      <c r="G8" s="5" t="s">
        <v>5</v>
      </c>
      <c r="H8" s="6" t="s">
        <v>6</v>
      </c>
      <c r="I8" s="5" t="s">
        <v>7</v>
      </c>
      <c r="J8" s="5" t="s">
        <v>8</v>
      </c>
      <c r="K8" s="5" t="s">
        <v>9</v>
      </c>
      <c r="L8" s="5" t="s">
        <v>10</v>
      </c>
      <c r="M8" s="5" t="s">
        <v>11</v>
      </c>
      <c r="N8" s="5" t="s">
        <v>12</v>
      </c>
      <c r="O8" s="5" t="s">
        <v>13</v>
      </c>
      <c r="P8" s="5" t="s">
        <v>14</v>
      </c>
      <c r="Q8" s="5" t="s">
        <v>15</v>
      </c>
      <c r="R8" s="5" t="s">
        <v>16</v>
      </c>
    </row>
    <row r="9" spans="2:18">
      <c r="B9" s="19" t="s">
        <v>17</v>
      </c>
      <c r="C9" s="19"/>
      <c r="D9" s="19" t="s">
        <v>18</v>
      </c>
      <c r="E9" s="19" t="s">
        <v>19</v>
      </c>
      <c r="F9" s="19"/>
      <c r="G9" s="20"/>
      <c r="H9" s="7" t="e" cm="1" vm="1">
        <f t="array" ref="H9">_xldudf_VERIDION_ENRICH(Table2[[#This Row],[Commercial Names]],Table2[[#This Row],[Legal Names]],Table2[[#This Row],[Address Txt]],Table2[[#This Row],[Website]],Table2[[#This Row],[Phone Number]],Table2[[#This Row],[Registry Id]])</f>
        <v>#VALUE!</v>
      </c>
      <c r="I9" s="2" t="str" cm="1">
        <f t="array" ref="I9">IF(ISERR(_FV($H9,"Address")),"",_FV($H9,"Address"))</f>
        <v>Rice Street</v>
      </c>
      <c r="J9" s="2" t="str" cm="1">
        <f t="array" ref="J9">IF(ISERR(_FV($H9,"City")),"",_FV($H9,"City"))</f>
        <v>Maplewood</v>
      </c>
      <c r="K9" s="2" t="str" cm="1">
        <f t="array" ref="K9">IF(ISERR(_FV($H9,"Country")),"",_FV($H9,"Country"))</f>
        <v>United States</v>
      </c>
      <c r="L9" s="2" cm="1">
        <f t="array" ref="L9">IF(ISERR(_FV($H9,"Year founded",TRUE)),"",_FV($H9,"Year founded",TRUE))</f>
        <v>1902</v>
      </c>
      <c r="M9" s="2" t="str" cm="1">
        <f t="array" ref="M9">IF(ISERR(_FV($H9,"Business Tags",TRUE)),"",_FV($H9,"Business Tags",TRUE))</f>
        <v/>
      </c>
      <c r="N9" s="2" t="str" cm="1">
        <f t="array" ref="N9">IF(ISERR(_FV($H9,"IBC insurance labels",TRUE)),"",_FV($H9,"IBC insurance labels",TRUE))</f>
        <v>Wholesale - Surgical / Dental / Hospital / Drafting / Engineering / Scientific Supplies, Tool and Die Manufacturing, Wholesale - Chemicals (Not Otherwise Classified), Abrasives Manufacturing, Chemical Manufacturing (Not Flammable/Carcinogenic/Environmentally Harmful)</v>
      </c>
      <c r="O9" s="2" t="str" cm="1">
        <f t="array" ref="O9">IF(ISERR(_FV($H9,"NAICS 2022 primary label",TRUE)),"",_FV($H9,"NAICS 2022 primary label",TRUE))</f>
        <v>Synthetic Dye and Pigment Manufacturing</v>
      </c>
      <c r="P9" s="2" t="str" cm="1">
        <f t="array" ref="P9">IF(ISERR(_FV($H9,"Linkedin")),"",_FV($H9,"Linkedin"))</f>
        <v>https://linkedin.com/company/3m</v>
      </c>
      <c r="Q9" s="3" cm="1">
        <f t="array" ref="Q9">IF(ISERR(_FV($H9,"Employees")),"",_FV($H9,"Employees"))</f>
        <v>95000</v>
      </c>
      <c r="R9" s="4" cm="1">
        <f t="array" ref="R9">IF(ISERR(_FV($H9,"Revenue")),"",_FV($H9,"Revenue"))</f>
        <v>34000000000</v>
      </c>
    </row>
    <row r="10" spans="2:18">
      <c r="B10" s="19" t="s">
        <v>20</v>
      </c>
      <c r="C10" s="19"/>
      <c r="D10" s="19"/>
      <c r="E10" s="19" t="s">
        <v>21</v>
      </c>
      <c r="F10" s="19"/>
      <c r="G10" s="21"/>
      <c r="H10" s="8" t="e" cm="1" vm="2">
        <f t="array" ref="H10">_xldudf_VERIDION_ENRICH(Table2[[#This Row],[Commercial Names]],Table2[[#This Row],[Legal Names]],Table2[[#This Row],[Address Txt]],Table2[[#This Row],[Website]],Table2[[#This Row],[Phone Number]],Table2[[#This Row],[Registry Id]])</f>
        <v>#VALUE!</v>
      </c>
      <c r="I10" s="2" t="str" cm="1">
        <f t="array" ref="I10">IF(ISERR(_FV($H10,"Address")),"",_FV($H10,"Address"))</f>
        <v>Infinite Loop</v>
      </c>
      <c r="J10" s="2" t="str" cm="1">
        <f t="array" ref="J10">IF(ISERR(_FV($H10,"City")),"",_FV($H10,"City"))</f>
        <v>Cupertino</v>
      </c>
      <c r="K10" s="2" t="str" cm="1">
        <f t="array" ref="K10">IF(ISERR(_FV($H10,"Country")),"",_FV($H10,"Country"))</f>
        <v>United States</v>
      </c>
      <c r="L10" s="2" cm="1">
        <f t="array" ref="L10">IF(ISERR(_FV($H10,"Year founded",TRUE)),"",_FV($H10,"Year founded",TRUE))</f>
        <v>1976</v>
      </c>
      <c r="M10" s="2" t="str" cm="1">
        <f t="array" ref="M10">IF(ISERR(_FV($H10,"Business Tags",TRUE)),"",_FV($H10,"Business Tags",TRUE))</f>
        <v/>
      </c>
      <c r="N10" s="2" t="str" cm="1">
        <f t="array" ref="N10">IF(ISERR(_FV($H10,"IBC insurance labels",TRUE)),"",_FV($H10,"IBC insurance labels",TRUE))</f>
        <v>Retail - Electronics (Consumer / Office, No Off Premises Install/Repair), Retail - Audio / Video Media Sales / Rentals (Music / Movies / Etc), Retail - Electronics (Install / Repair Off Premises), Retail - Furniture / Appliances / Lighting Fixtures (New, No Install / Repair Off Premises), Retail - Cameras / Photography Supplies</v>
      </c>
      <c r="O10" s="2" t="str" cm="1">
        <f t="array" ref="O10">IF(ISERR(_FV($H10,"NAICS 2022 primary label",TRUE)),"",_FV($H10,"NAICS 2022 primary label",TRUE))</f>
        <v>Electronics and Appliance Retailers</v>
      </c>
      <c r="P10" s="2" t="str" cm="1">
        <f t="array" ref="P10">IF(ISERR(_FV($H10,"Linkedin")),"",_FV($H10,"Linkedin"))</f>
        <v>https://linkedin.com/company/apple</v>
      </c>
      <c r="Q10" s="3" cm="1">
        <f t="array" ref="Q10">IF(ISERR(_FV($H10,"Employees")),"",_FV($H10,"Employees"))</f>
        <v>164000</v>
      </c>
      <c r="R10" s="4" cm="1">
        <f t="array" ref="R10">IF(ISERR(_FV($H10,"Revenue")),"",_FV($H10,"Revenue"))</f>
        <v>394330013696</v>
      </c>
    </row>
    <row r="11" spans="2:18">
      <c r="B11" s="19" t="s">
        <v>22</v>
      </c>
      <c r="C11" s="19"/>
      <c r="D11" s="19"/>
      <c r="E11" s="19" t="s">
        <v>23</v>
      </c>
      <c r="F11" s="19"/>
      <c r="G11" s="21"/>
      <c r="H11" s="8" t="e" cm="1" vm="3">
        <f t="array" ref="H11">_xldudf_VERIDION_ENRICH(Table2[[#This Row],[Commercial Names]],Table2[[#This Row],[Legal Names]],Table2[[#This Row],[Address Txt]],Table2[[#This Row],[Website]],Table2[[#This Row],[Phone Number]],Table2[[#This Row],[Registry Id]])</f>
        <v>#VALUE!</v>
      </c>
      <c r="I11" s="2" t="str" cm="1">
        <f t="array" ref="I11">IF(ISERR(_FV($H11,"Address")),"",_FV($H11,"Address"))</f>
        <v>Campus Kronberg</v>
      </c>
      <c r="J11" s="2" t="str" cm="1">
        <f t="array" ref="J11">IF(ISERR(_FV($H11,"City")),"",_FV($H11,"City"))</f>
        <v>Kronberg Im Taunus</v>
      </c>
      <c r="K11" s="2" t="str" cm="1">
        <f t="array" ref="K11">IF(ISERR(_FV($H11,"Country")),"",_FV($H11,"Country"))</f>
        <v>Germany</v>
      </c>
      <c r="L11" s="2" cm="1">
        <f t="array" ref="L11">IF(ISERR(_FV($H11,"Year founded",TRUE)),"",_FV($H11,"Year founded",TRUE))</f>
        <v>1989</v>
      </c>
      <c r="M11" s="2" t="str" cm="1">
        <f t="array" ref="M11">IF(ISERR(_FV($H11,"Business Tags",TRUE)),"",_FV($H11,"Business Tags",TRUE))</f>
        <v/>
      </c>
      <c r="N11" s="2" t="str" cm="1">
        <f t="array" ref="N11">IF(ISERR(_FV($H11,"IBC insurance labels",TRUE)),"",_FV($H11,"IBC insurance labels",TRUE))</f>
        <v>Management Consultants, Operations Consultants, Strategic Consultants, Information Technology Consultants, Human Resource Consultants</v>
      </c>
      <c r="O11" s="2" t="str" cm="1">
        <f t="array" ref="O11">IF(ISERR(_FV($H11,"NAICS 2022 primary label",TRUE)),"",_FV($H11,"NAICS 2022 primary label",TRUE))</f>
        <v>Administrative Management and General Management Consulting Services</v>
      </c>
      <c r="P11" s="2" t="str" cm="1">
        <f t="array" ref="P11">IF(ISERR(_FV($H11,"Linkedin")),"",_FV($H11,"Linkedin"))</f>
        <v>https://www.linkedin.com/company/accenture</v>
      </c>
      <c r="Q11" s="3" cm="1">
        <f t="array" ref="Q11">IF(ISERR(_FV($H11,"Employees")),"",_FV($H11,"Employees"))</f>
        <v>738000</v>
      </c>
      <c r="R11" s="4" cm="1">
        <f t="array" ref="R11">IF(ISERR(_FV($H11,"Revenue")),"",_FV($H11,"Revenue"))</f>
        <v>61599997952</v>
      </c>
    </row>
    <row r="12" spans="2:18">
      <c r="B12" s="19" t="s">
        <v>24</v>
      </c>
      <c r="C12" s="19"/>
      <c r="D12" s="19"/>
      <c r="E12" s="19" t="s">
        <v>25</v>
      </c>
      <c r="F12" s="19"/>
      <c r="G12" s="21"/>
      <c r="H12" s="8" t="e" cm="1" vm="4">
        <f t="array" ref="H12">_xldudf_VERIDION_ENRICH(Table2[[#This Row],[Commercial Names]],Table2[[#This Row],[Legal Names]],Table2[[#This Row],[Address Txt]],Table2[[#This Row],[Website]],Table2[[#This Row],[Phone Number]],Table2[[#This Row],[Registry Id]])</f>
        <v>#VALUE!</v>
      </c>
      <c r="I12" s="2" t="str" cm="1">
        <f t="array" ref="I12">IF(ISERR(_FV($H12,"Address")),"",_FV($H12,"Address"))</f>
        <v/>
      </c>
      <c r="J12" s="2" t="str" cm="1">
        <f t="array" ref="J12">IF(ISERR(_FV($H12,"City")),"",_FV($H12,"City"))</f>
        <v>Paris</v>
      </c>
      <c r="K12" s="2" t="str" cm="1">
        <f t="array" ref="K12">IF(ISERR(_FV($H12,"Country")),"",_FV($H12,"Country"))</f>
        <v>France</v>
      </c>
      <c r="L12" s="2" cm="1">
        <f t="array" ref="L12">IF(ISERR(_FV($H12,"Year founded",TRUE)),"",_FV($H12,"Year founded",TRUE))</f>
        <v>1933</v>
      </c>
      <c r="M12" s="2" t="str" cm="1">
        <f t="array" ref="M12">IF(ISERR(_FV($H12,"Business Tags",TRUE)),"",_FV($H12,"Business Tags",TRUE))</f>
        <v/>
      </c>
      <c r="N12" s="2" t="str" cm="1">
        <f t="array" ref="N12">IF(ISERR(_FV($H12,"IBC insurance labels",TRUE)),"",_FV($H12,"IBC insurance labels",TRUE))</f>
        <v>Travel Agencies, Ticket Agencies, Aircraft Maintenance / Repair / Storage (incl Hangars), Wholesale - Aircraft Supplies</v>
      </c>
      <c r="O12" s="2" t="str" cm="1">
        <f t="array" ref="O12">IF(ISERR(_FV($H12,"NAICS 2022 primary label",TRUE)),"",_FV($H12,"NAICS 2022 primary label",TRUE))</f>
        <v>Scheduled Freight Air Transportation</v>
      </c>
      <c r="P12" s="2" t="str" cm="1">
        <f t="array" ref="P12">IF(ISERR(_FV($H12,"Linkedin")),"",_FV($H12,"Linkedin"))</f>
        <v>https://linkedin.com/company/air-france</v>
      </c>
      <c r="Q12" s="3" cm="1">
        <f t="array" ref="Q12">IF(ISERR(_FV($H12,"Employees")),"",_FV($H12,"Employees"))</f>
        <v>84602</v>
      </c>
      <c r="R12" s="4" cm="1">
        <f t="array" ref="R12">IF(ISERR(_FV($H12,"Revenue")),"",_FV($H12,"Revenue"))</f>
        <v>17270026240</v>
      </c>
    </row>
    <row r="13" spans="2:18">
      <c r="B13" s="19" t="s">
        <v>26</v>
      </c>
      <c r="C13" s="19"/>
      <c r="D13" s="19"/>
      <c r="E13" s="19" t="s">
        <v>27</v>
      </c>
      <c r="F13" s="19"/>
      <c r="G13" s="21"/>
      <c r="H13" s="8" t="e" cm="1" vm="5">
        <f t="array" ref="H13">_xldudf_VERIDION_ENRICH(Table2[[#This Row],[Commercial Names]],Table2[[#This Row],[Legal Names]],Table2[[#This Row],[Address Txt]],Table2[[#This Row],[Website]],Table2[[#This Row],[Phone Number]],Table2[[#This Row],[Registry Id]])</f>
        <v>#VALUE!</v>
      </c>
      <c r="I13" s="2" t="str" cm="1">
        <f t="array" ref="I13">IF(ISERR(_FV($H13,"Address")),"",_FV($H13,"Address"))</f>
        <v>Landmark Drive</v>
      </c>
      <c r="J13" s="2" t="str" cm="1">
        <f t="array" ref="J13">IF(ISERR(_FV($H13,"City")),"",_FV($H13,"City"))</f>
        <v>Village Of Cottage Grove</v>
      </c>
      <c r="K13" s="2" t="str" cm="1">
        <f t="array" ref="K13">IF(ISERR(_FV($H13,"Country")),"",_FV($H13,"Country"))</f>
        <v>United States</v>
      </c>
      <c r="L13" s="2" cm="1">
        <f t="array" ref="L13">IF(ISERR(_FV($H13,"Year founded",TRUE)),"",_FV($H13,"Year founded",TRUE))</f>
        <v>1933</v>
      </c>
      <c r="M13" s="2" t="str" cm="1">
        <f t="array" ref="M13">IF(ISERR(_FV($H13,"Business Tags",TRUE)),"",_FV($H13,"Business Tags",TRUE))</f>
        <v/>
      </c>
      <c r="N13" s="2" t="str" cm="1">
        <f t="array" ref="N13">IF(ISERR(_FV($H13,"IBC insurance labels",TRUE)),"",_FV($H13,"IBC insurance labels",TRUE))</f>
        <v>Gas Station - Self Serve (No Repairs), Gas Station - Full Serve (No Repairs), Retail- Lawn/Garden Equipment, Grain Products Manufacturing / Processing (incl Flour / Cereal), Pesticide / Herbicide Application (Outdoor)</v>
      </c>
      <c r="O13" s="2" t="str" cm="1">
        <f t="array" ref="O13">IF(ISERR(_FV($H13,"NAICS 2022 primary label",TRUE)),"",_FV($H13,"NAICS 2022 primary label",TRUE))</f>
        <v>All Other Miscellaneous Crop Farming</v>
      </c>
      <c r="P13" s="2" t="str" cm="1">
        <f t="array" ref="P13">IF(ISERR(_FV($H13,"Linkedin")),"",_FV($H13,"Linkedin"))</f>
        <v>https://www.linkedin.com/company/alciviacoop</v>
      </c>
      <c r="Q13" s="3" cm="1">
        <f t="array" ref="Q13">IF(ISERR(_FV($H13,"Employees")),"",_FV($H13,"Employees"))</f>
        <v>160</v>
      </c>
      <c r="R13" s="4" cm="1">
        <f t="array" ref="R13">IF(ISERR(_FV($H13,"Revenue")),"",_FV($H13,"Revenue"))</f>
        <v>69005920</v>
      </c>
    </row>
    <row r="14" spans="2:18">
      <c r="B14" s="19" t="s">
        <v>28</v>
      </c>
      <c r="C14" s="19"/>
      <c r="D14" s="19"/>
      <c r="E14" s="19" t="s">
        <v>29</v>
      </c>
      <c r="F14" s="19"/>
      <c r="G14" s="21"/>
      <c r="H14" s="8" t="e" cm="1" vm="6">
        <f t="array" ref="H14">_xldudf_VERIDION_ENRICH(Table2[[#This Row],[Commercial Names]],Table2[[#This Row],[Legal Names]],Table2[[#This Row],[Address Txt]],Table2[[#This Row],[Website]],Table2[[#This Row],[Phone Number]],Table2[[#This Row],[Registry Id]])</f>
        <v>#VALUE!</v>
      </c>
      <c r="I14" s="2" t="str" cm="1">
        <f t="array" ref="I14">IF(ISERR(_FV($H14,"Address")),"",_FV($H14,"Address"))</f>
        <v>Commerce Way</v>
      </c>
      <c r="J14" s="2" t="str" cm="1">
        <f t="array" ref="J14">IF(ISERR(_FV($H14,"City")),"",_FV($H14,"City"))</f>
        <v>Brentwood</v>
      </c>
      <c r="K14" s="2" t="str" cm="1">
        <f t="array" ref="K14">IF(ISERR(_FV($H14,"Country")),"",_FV($H14,"Country"))</f>
        <v>United States</v>
      </c>
      <c r="L14" s="2" cm="1">
        <f t="array" ref="L14">IF(ISERR(_FV($H14,"Year founded",TRUE)),"",_FV($H14,"Year founded",TRUE))</f>
        <v>2000</v>
      </c>
      <c r="M14" s="2" t="str" cm="1">
        <f t="array" ref="M14">IF(ISERR(_FV($H14,"Business Tags",TRUE)),"",_FV($H14,"Business Tags",TRUE))</f>
        <v/>
      </c>
      <c r="N14" s="2" t="str" cm="1">
        <f t="array" ref="N14">IF(ISERR(_FV($H14,"IBC insurance labels",TRUE)),"",_FV($H14,"IBC insurance labels",TRUE))</f>
        <v/>
      </c>
      <c r="O14" s="2" t="str" cm="1">
        <f t="array" ref="O14">IF(ISERR(_FV($H14,"NAICS 2022 primary label",TRUE)),"",_FV($H14,"NAICS 2022 primary label",TRUE))</f>
        <v>undefined</v>
      </c>
      <c r="P14" s="2" t="str" cm="1">
        <f t="array" ref="P14">IF(ISERR(_FV($H14,"Linkedin")),"",_FV($H14,"Linkedin"))</f>
        <v>http://www.linkedin.com/company/alon-usa</v>
      </c>
      <c r="Q14" s="3" cm="1">
        <f t="array" ref="Q14">IF(ISERR(_FV($H14,"Employees")),"",_FV($H14,"Employees"))</f>
        <v>250</v>
      </c>
      <c r="R14" s="4" cm="1">
        <f t="array" ref="R14">IF(ISERR(_FV($H14,"Revenue")),"",_FV($H14,"Revenue"))</f>
        <v>3900000000</v>
      </c>
    </row>
    <row r="15" spans="2:18">
      <c r="B15" s="19" t="s">
        <v>30</v>
      </c>
      <c r="C15" s="19"/>
      <c r="D15" s="19"/>
      <c r="E15" s="19" t="s">
        <v>31</v>
      </c>
      <c r="F15" s="19"/>
      <c r="G15" s="21"/>
      <c r="H15" s="8" t="e" cm="1" vm="7">
        <f t="array" ref="H15">_xldudf_VERIDION_ENRICH(Table2[[#This Row],[Commercial Names]],Table2[[#This Row],[Legal Names]],Table2[[#This Row],[Address Txt]],Table2[[#This Row],[Website]],Table2[[#This Row],[Phone Number]],Table2[[#This Row],[Registry Id]])</f>
        <v>#VALUE!</v>
      </c>
      <c r="I15" s="2" t="str" cm="1">
        <f t="array" ref="I15">IF(ISERR(_FV($H15,"Address")),"",_FV($H15,"Address"))</f>
        <v>Queenhithe</v>
      </c>
      <c r="J15" s="2" t="str" cm="1">
        <f t="array" ref="J15">IF(ISERR(_FV($H15,"City")),"",_FV($H15,"City"))</f>
        <v>London</v>
      </c>
      <c r="K15" s="2" t="str" cm="1">
        <f t="array" ref="K15">IF(ISERR(_FV($H15,"Country")),"",_FV($H15,"Country"))</f>
        <v>United Kingdom</v>
      </c>
      <c r="L15" s="2" cm="1">
        <f t="array" ref="L15">IF(ISERR(_FV($H15,"Year founded",TRUE)),"",_FV($H15,"Year founded",TRUE))</f>
        <v>2008</v>
      </c>
      <c r="M15" s="2" t="str" cm="1">
        <f t="array" ref="M15">IF(ISERR(_FV($H15,"Business Tags",TRUE)),"",_FV($H15,"Business Tags",TRUE))</f>
        <v/>
      </c>
      <c r="N15" s="2" t="str" cm="1">
        <f t="array" ref="N15">IF(ISERR(_FV($H15,"IBC insurance labels",TRUE)),"",_FV($H15,"IBC insurance labels",TRUE))</f>
        <v>Management Consultants, Operations Consultants, Marketing Consultants, Information Technology Consultants, Employment Agencies</v>
      </c>
      <c r="O15" s="2" t="str" cm="1">
        <f t="array" ref="O15">IF(ISERR(_FV($H15,"NAICS 2022 primary label",TRUE)),"",_FV($H15,"NAICS 2022 primary label",TRUE))</f>
        <v>Portfolio Management and Investment Advice</v>
      </c>
      <c r="P15" s="2" t="str" cm="1">
        <f t="array" ref="P15">IF(ISERR(_FV($H15,"Linkedin")),"",_FV($H15,"Linkedin"))</f>
        <v>https://www.linkedin.com/company/alphasights</v>
      </c>
      <c r="Q15" s="3" cm="1">
        <f t="array" ref="Q15">IF(ISERR(_FV($H15,"Employees")),"",_FV($H15,"Employees"))</f>
        <v>1000</v>
      </c>
      <c r="R15" s="4" cm="1">
        <f t="array" ref="R15">IF(ISERR(_FV($H15,"Revenue")),"",_FV($H15,"Revenue"))</f>
        <v>209618288</v>
      </c>
    </row>
    <row r="16" spans="2:18">
      <c r="B16" s="19" t="s">
        <v>32</v>
      </c>
      <c r="C16" s="19"/>
      <c r="D16" s="19"/>
      <c r="E16" s="19" t="s">
        <v>33</v>
      </c>
      <c r="F16" s="19"/>
      <c r="G16" s="21"/>
      <c r="H16" s="8" t="str" cm="1">
        <f t="array" ref="H16">_xldudf_VERIDION_ENRICH(Table2[[#This Row],[Commercial Names]],Table2[[#This Row],[Legal Names]],Table2[[#This Row],[Address Txt]],Table2[[#This Row],[Website]],Table2[[#This Row],[Phone Number]],Table2[[#This Row],[Registry Id]])</f>
        <v>Company could not be enriched. Please try different inputs.</v>
      </c>
      <c r="I16" s="2" t="str" cm="1">
        <f t="array" ref="I16">IF(ISERR(_FV($H16,"Address")),"",_FV($H16,"Address"))</f>
        <v/>
      </c>
      <c r="J16" s="2" t="str" cm="1">
        <f t="array" ref="J16">IF(ISERR(_FV($H16,"City")),"",_FV($H16,"City"))</f>
        <v/>
      </c>
      <c r="K16" s="2" t="str" cm="1">
        <f t="array" ref="K16">IF(ISERR(_FV($H16,"Country")),"",_FV($H16,"Country"))</f>
        <v/>
      </c>
      <c r="L16" s="2" t="str" cm="1">
        <f t="array" ref="L16">IF(ISERR(_FV($H16,"Year founded",TRUE)),"",_FV($H16,"Year founded",TRUE))</f>
        <v/>
      </c>
      <c r="M16" s="2" t="str" cm="1">
        <f t="array" ref="M16">IF(ISERR(_FV($H16,"Business Tags",TRUE)),"",_FV($H16,"Business Tags",TRUE))</f>
        <v/>
      </c>
      <c r="N16" s="2" t="str" cm="1">
        <f t="array" ref="N16">IF(ISERR(_FV($H16,"IBC insurance labels",TRUE)),"",_FV($H16,"IBC insurance labels",TRUE))</f>
        <v/>
      </c>
      <c r="O16" s="2" t="str" cm="1">
        <f t="array" ref="O16">IF(ISERR(_FV($H16,"NAICS 2022 primary label",TRUE)),"",_FV($H16,"NAICS 2022 primary label",TRUE))</f>
        <v/>
      </c>
      <c r="P16" s="2" t="str" cm="1">
        <f t="array" ref="P16">IF(ISERR(_FV($H16,"Linkedin")),"",_FV($H16,"Linkedin"))</f>
        <v/>
      </c>
      <c r="Q16" s="3" t="str" cm="1">
        <f t="array" ref="Q16">IF(ISERR(_FV($H16,"Employees")),"",_FV($H16,"Employees"))</f>
        <v/>
      </c>
      <c r="R16" s="4" t="str" cm="1">
        <f t="array" ref="R16">IF(ISERR(_FV($H16,"Revenue")),"",_FV($H16,"Revenue"))</f>
        <v/>
      </c>
    </row>
    <row r="17" spans="2:18">
      <c r="B17" s="19" t="s">
        <v>34</v>
      </c>
      <c r="C17" s="19"/>
      <c r="D17" s="19" t="s">
        <v>35</v>
      </c>
      <c r="E17" s="19"/>
      <c r="F17" s="19"/>
      <c r="G17" s="21"/>
      <c r="H17" s="8" t="e" cm="1" vm="8">
        <f t="array" ref="H17">_xldudf_VERIDION_ENRICH(Table2[[#This Row],[Commercial Names]],Table2[[#This Row],[Legal Names]],Table2[[#This Row],[Address Txt]],Table2[[#This Row],[Website]],Table2[[#This Row],[Phone Number]],Table2[[#This Row],[Registry Id]])</f>
        <v>#VALUE!</v>
      </c>
      <c r="I17" s="2" t="str" cm="1">
        <f t="array" ref="I17">IF(ISERR(_FV($H17,"Address")),"",_FV($H17,"Address"))</f>
        <v/>
      </c>
      <c r="J17" s="2" t="str" cm="1">
        <f t="array" ref="J17">IF(ISERR(_FV($H17,"City")),"",_FV($H17,"City"))</f>
        <v>Denver</v>
      </c>
      <c r="K17" s="2" t="str" cm="1">
        <f t="array" ref="K17">IF(ISERR(_FV($H17,"Country")),"",_FV($H17,"Country"))</f>
        <v>United States</v>
      </c>
      <c r="L17" s="2" cm="1">
        <f t="array" ref="L17">IF(ISERR(_FV($H17,"Year founded",TRUE)),"",_FV($H17,"Year founded",TRUE))</f>
        <v>0</v>
      </c>
      <c r="M17" s="2" t="str" cm="1">
        <f t="array" ref="M17">IF(ISERR(_FV($H17,"Business Tags",TRUE)),"",_FV($H17,"Business Tags",TRUE))</f>
        <v/>
      </c>
      <c r="N17" s="2" t="str" cm="1">
        <f t="array" ref="N17">IF(ISERR(_FV($H17,"IBC insurance labels",TRUE)),"",_FV($H17,"IBC insurance labels",TRUE))</f>
        <v>Newspaper / Magazine Publishing / Printing, Building Owner - Multiple Occupancy - Mixed-Use Commercial, Building Owner - Multiple Occupancy - Warehouse / Wholesale, Wholesale - Newspapers / Periodicals / Books, Building Owner - Multiple Occupancy - Office</v>
      </c>
      <c r="O17" s="2" t="str" cm="1">
        <f t="array" ref="O17">IF(ISERR(_FV($H17,"NAICS 2022 primary label",TRUE)),"",_FV($H17,"NAICS 2022 primary label",TRUE))</f>
        <v>Lessors of Residential Buildings and Dwellings</v>
      </c>
      <c r="P17" s="2" t="str" cm="1">
        <f t="array" ref="P17">IF(ISERR(_FV($H17,"Linkedin")),"",_FV($H17,"Linkedin"))</f>
        <v>null</v>
      </c>
      <c r="Q17" s="3" cm="1">
        <f t="array" ref="Q17">IF(ISERR(_FV($H17,"Employees")),"",_FV($H17,"Employees"))</f>
        <v>15</v>
      </c>
      <c r="R17" s="4" cm="1">
        <f t="array" ref="R17">IF(ISERR(_FV($H17,"Revenue")),"",_FV($H17,"Revenue"))</f>
        <v>5090011</v>
      </c>
    </row>
    <row r="18" spans="2:18">
      <c r="B18" s="19"/>
      <c r="C18" s="19" t="s">
        <v>36</v>
      </c>
      <c r="D18" s="19" t="s">
        <v>37</v>
      </c>
      <c r="E18" s="19"/>
      <c r="F18" s="19"/>
      <c r="G18" s="21"/>
      <c r="H18" s="8" t="e" cm="1" vm="9">
        <f t="array" ref="H18">_xldudf_VERIDION_ENRICH(Table2[[#This Row],[Commercial Names]],Table2[[#This Row],[Legal Names]],Table2[[#This Row],[Address Txt]],Table2[[#This Row],[Website]],Table2[[#This Row],[Phone Number]],Table2[[#This Row],[Registry Id]])</f>
        <v>#VALUE!</v>
      </c>
      <c r="I18" s="2" t="str" cm="1">
        <f t="array" ref="I18">IF(ISERR(_FV($H18,"Address")),"",_FV($H18,"Address"))</f>
        <v/>
      </c>
      <c r="J18" s="2" t="str" cm="1">
        <f t="array" ref="J18">IF(ISERR(_FV($H18,"City")),"",_FV($H18,"City"))</f>
        <v>Bucharest</v>
      </c>
      <c r="K18" s="2" t="str" cm="1">
        <f t="array" ref="K18">IF(ISERR(_FV($H18,"Country")),"",_FV($H18,"Country"))</f>
        <v>Romania</v>
      </c>
      <c r="L18" s="2" cm="1">
        <f t="array" ref="L18">IF(ISERR(_FV($H18,"Year founded",TRUE)),"",_FV($H18,"Year founded",TRUE))</f>
        <v>2019</v>
      </c>
      <c r="M18" s="2" t="str" cm="1">
        <f t="array" ref="M18">IF(ISERR(_FV($H18,"Business Tags",TRUE)),"",_FV($H18,"Business Tags",TRUE))</f>
        <v/>
      </c>
      <c r="N18" s="2" t="str" cm="1">
        <f t="array" ref="N18">IF(ISERR(_FV($H18,"IBC insurance labels",TRUE)),"",_FV($H18,"IBC insurance labels",TRUE))</f>
        <v/>
      </c>
      <c r="O18" s="2" t="str" cm="1">
        <f t="array" ref="O18">IF(ISERR(_FV($H18,"NAICS 2022 primary label",TRUE)),"",_FV($H18,"NAICS 2022 primary label",TRUE))</f>
        <v>Custom Computer Programming Services</v>
      </c>
      <c r="P18" s="2" t="str" cm="1">
        <f t="array" ref="P18">IF(ISERR(_FV($H18,"Linkedin")),"",_FV($H18,"Linkedin"))</f>
        <v>https://www.linkedin.com/company/veridiondata</v>
      </c>
      <c r="Q18" s="3" cm="1">
        <f t="array" ref="Q18">IF(ISERR(_FV($H18,"Employees")),"",_FV($H18,"Employees"))</f>
        <v>75</v>
      </c>
      <c r="R18" s="4" cm="1">
        <f t="array" ref="R18">IF(ISERR(_FV($H18,"Revenue")),"",_FV($H18,"Revenue"))</f>
        <v>2000000</v>
      </c>
    </row>
    <row r="19" spans="2:18">
      <c r="B19" s="19" t="s">
        <v>38</v>
      </c>
      <c r="C19" s="19" t="s">
        <v>39</v>
      </c>
      <c r="D19" s="19" t="s">
        <v>35</v>
      </c>
      <c r="E19" s="19"/>
      <c r="F19" s="19"/>
      <c r="G19" s="21"/>
      <c r="H19" s="8" t="str" cm="1">
        <f t="array" ref="H19">_xldudf_VERIDION_ENRICH(Table2[[#This Row],[Commercial Names]],Table2[[#This Row],[Legal Names]],Table2[[#This Row],[Address Txt]],Table2[[#This Row],[Website]],Table2[[#This Row],[Phone Number]],Table2[[#This Row],[Registry Id]])</f>
        <v>Company could not be enriched. Please try different inputs.</v>
      </c>
      <c r="I19" s="2" t="str" cm="1">
        <f t="array" ref="I19">IF(ISERR(_FV($H19,"Address")),"",_FV($H19,"Address"))</f>
        <v/>
      </c>
      <c r="J19" s="2" t="str" cm="1">
        <f t="array" ref="J19">IF(ISERR(_FV($H19,"City")),"",_FV($H19,"City"))</f>
        <v/>
      </c>
      <c r="K19" s="2" t="str" cm="1">
        <f t="array" ref="K19">IF(ISERR(_FV($H19,"Country")),"",_FV($H19,"Country"))</f>
        <v/>
      </c>
      <c r="L19" s="2" t="str" cm="1">
        <f t="array" ref="L19">IF(ISERR(_FV($H19,"Year founded",TRUE)),"",_FV($H19,"Year founded",TRUE))</f>
        <v/>
      </c>
      <c r="M19" s="2" t="str" cm="1">
        <f t="array" ref="M19">IF(ISERR(_FV($H19,"Business Tags",TRUE)),"",_FV($H19,"Business Tags",TRUE))</f>
        <v/>
      </c>
      <c r="N19" s="2" t="str" cm="1">
        <f t="array" ref="N19">IF(ISERR(_FV($H19,"IBC insurance labels",TRUE)),"",_FV($H19,"IBC insurance labels",TRUE))</f>
        <v/>
      </c>
      <c r="O19" s="2" t="str" cm="1">
        <f t="array" ref="O19">IF(ISERR(_FV($H19,"NAICS 2022 primary label",TRUE)),"",_FV($H19,"NAICS 2022 primary label",TRUE))</f>
        <v/>
      </c>
      <c r="P19" s="2" t="str" cm="1">
        <f t="array" ref="P19">IF(ISERR(_FV($H19,"Linkedin")),"",_FV($H19,"Linkedin"))</f>
        <v/>
      </c>
      <c r="Q19" s="3" t="str" cm="1">
        <f t="array" ref="Q19">IF(ISERR(_FV($H19,"Employees")),"",_FV($H19,"Employees"))</f>
        <v/>
      </c>
      <c r="R19" s="4" t="str" cm="1">
        <f t="array" ref="R19">IF(ISERR(_FV($H19,"Revenue")),"",_FV($H19,"Revenue"))</f>
        <v/>
      </c>
    </row>
    <row r="20" spans="2:18">
      <c r="B20" s="19" t="s">
        <v>40</v>
      </c>
      <c r="C20" s="19"/>
      <c r="D20" s="19" t="s">
        <v>35</v>
      </c>
      <c r="E20" s="19"/>
      <c r="F20" s="19"/>
      <c r="G20" s="21"/>
      <c r="H20" s="8" t="e" cm="1" vm="10">
        <f t="array" ref="H20">_xldudf_VERIDION_ENRICH(Table2[[#This Row],[Commercial Names]],Table2[[#This Row],[Legal Names]],Table2[[#This Row],[Address Txt]],Table2[[#This Row],[Website]],Table2[[#This Row],[Phone Number]],Table2[[#This Row],[Registry Id]])</f>
        <v>#VALUE!</v>
      </c>
      <c r="I20" s="2" t="str" cm="1">
        <f t="array" ref="I20">IF(ISERR(_FV($H20,"Address")),"",_FV($H20,"Address"))</f>
        <v>West Tasman Drive</v>
      </c>
      <c r="J20" s="2" t="str" cm="1">
        <f t="array" ref="J20">IF(ISERR(_FV($H20,"City")),"",_FV($H20,"City"))</f>
        <v>San Jose</v>
      </c>
      <c r="K20" s="2" t="str" cm="1">
        <f t="array" ref="K20">IF(ISERR(_FV($H20,"Country")),"",_FV($H20,"Country"))</f>
        <v>United States</v>
      </c>
      <c r="L20" s="2" cm="1">
        <f t="array" ref="L20">IF(ISERR(_FV($H20,"Year founded",TRUE)),"",_FV($H20,"Year founded",TRUE))</f>
        <v>1984</v>
      </c>
      <c r="M20" s="2" t="str" cm="1">
        <f t="array" ref="M20">IF(ISERR(_FV($H20,"Business Tags",TRUE)),"",_FV($H20,"Business Tags",TRUE))</f>
        <v/>
      </c>
      <c r="N20" s="2" t="str" cm="1">
        <f t="array" ref="N20">IF(ISERR(_FV($H20,"IBC insurance labels",TRUE)),"",_FV($H20,"IBC insurance labels",TRUE))</f>
        <v>Information Technology Consultants, Cloud Computing, Software Implementation Integration, Technology Customer Support Services (For others), Strategic Consultants</v>
      </c>
      <c r="O20" s="2" t="str" cm="1">
        <f t="array" ref="O20">IF(ISERR(_FV($H20,"NAICS 2022 primary label",TRUE)),"",_FV($H20,"NAICS 2022 primary label",TRUE))</f>
        <v>Other Computer Related Services</v>
      </c>
      <c r="P20" s="2" t="str" cm="1">
        <f t="array" ref="P20">IF(ISERR(_FV($H20,"Linkedin")),"",_FV($H20,"Linkedin"))</f>
        <v>https://www.linkedin.com/company/cisco</v>
      </c>
      <c r="Q20" s="3" cm="1">
        <f t="array" ref="Q20">IF(ISERR(_FV($H20,"Employees")),"",_FV($H20,"Employees"))</f>
        <v>83300</v>
      </c>
      <c r="R20" s="4" cm="1">
        <f t="array" ref="R20">IF(ISERR(_FV($H20,"Revenue")),"",_FV($H20,"Revenue"))</f>
        <v>51560001536</v>
      </c>
    </row>
    <row r="21" spans="2:18">
      <c r="B21" s="19" t="s">
        <v>41</v>
      </c>
      <c r="C21" s="19"/>
      <c r="D21" s="19" t="s">
        <v>35</v>
      </c>
      <c r="E21" s="19"/>
      <c r="F21" s="19"/>
      <c r="G21" s="21"/>
      <c r="H21" s="8" t="e" cm="1" vm="11">
        <f t="array" ref="H21">_xldudf_VERIDION_ENRICH(Table2[[#This Row],[Commercial Names]],Table2[[#This Row],[Legal Names]],Table2[[#This Row],[Address Txt]],Table2[[#This Row],[Website]],Table2[[#This Row],[Phone Number]],Table2[[#This Row],[Registry Id]])</f>
        <v>#VALUE!</v>
      </c>
      <c r="I21" s="2" t="str" cm="1">
        <f t="array" ref="I21">IF(ISERR(_FV($H21,"Address")),"",_FV($H21,"Address"))</f>
        <v>Collyer Quay</v>
      </c>
      <c r="J21" s="2" t="str" cm="1">
        <f t="array" ref="J21">IF(ISERR(_FV($H21,"City")),"",_FV($H21,"City"))</f>
        <v>Singapore</v>
      </c>
      <c r="K21" s="2" t="str" cm="1">
        <f t="array" ref="K21">IF(ISERR(_FV($H21,"Country")),"",_FV($H21,"Country"))</f>
        <v>Singapore</v>
      </c>
      <c r="L21" s="2" cm="1">
        <f t="array" ref="L21">IF(ISERR(_FV($H21,"Year founded",TRUE)),"",_FV($H21,"Year founded",TRUE))</f>
        <v>2013</v>
      </c>
      <c r="M21" s="2" t="str" cm="1">
        <f t="array" ref="M21">IF(ISERR(_FV($H21,"Business Tags",TRUE)),"",_FV($H21,"Business Tags",TRUE))</f>
        <v/>
      </c>
      <c r="N21" s="2" t="str" cm="1">
        <f t="array" ref="N21">IF(ISERR(_FV($H21,"IBC insurance labels",TRUE)),"",_FV($H21,"IBC insurance labels",TRUE))</f>
        <v>Building Owner - Multiple Occupancy - Mixed-Use Commercial, Financial Planners / Advisors, Building Owner - Multiple Occupancy - Retail (Not Enclosed Mall), Bookkeeping Services, Insurance Agents / Brokers / Adjusters</v>
      </c>
      <c r="O21" s="2" t="str" cm="1">
        <f t="array" ref="O21">IF(ISERR(_FV($H21,"NAICS 2022 primary label",TRUE)),"",_FV($H21,"NAICS 2022 primary label",TRUE))</f>
        <v>Investment Banking and Securities Intermediation</v>
      </c>
      <c r="P21" s="2" t="str" cm="1">
        <f t="array" ref="P21">IF(ISERR(_FV($H21,"Linkedin")),"",_FV($H21,"Linkedin"))</f>
        <v>https://www.linkedin.com/company/engelhart-commodities-trading-partners</v>
      </c>
      <c r="Q21" s="3" cm="1">
        <f t="array" ref="Q21">IF(ISERR(_FV($H21,"Employees")),"",_FV($H21,"Employees"))</f>
        <v>189</v>
      </c>
      <c r="R21" s="4" cm="1">
        <f t="array" ref="R21">IF(ISERR(_FV($H21,"Revenue")),"",_FV($H21,"Revenue"))</f>
        <v>92022912</v>
      </c>
    </row>
    <row r="22" spans="2:18">
      <c r="B22" s="19" t="s">
        <v>42</v>
      </c>
      <c r="C22" s="19"/>
      <c r="D22" s="19" t="s">
        <v>35</v>
      </c>
      <c r="E22" s="19"/>
      <c r="F22" s="19"/>
      <c r="G22" s="21"/>
      <c r="H22" s="8" t="e" cm="1" vm="12">
        <f t="array" ref="H22">_xldudf_VERIDION_ENRICH(Table2[[#This Row],[Commercial Names]],Table2[[#This Row],[Legal Names]],Table2[[#This Row],[Address Txt]],Table2[[#This Row],[Website]],Table2[[#This Row],[Phone Number]],Table2[[#This Row],[Registry Id]])</f>
        <v>#VALUE!</v>
      </c>
      <c r="I22" s="2" t="str" cm="1">
        <f t="array" ref="I22">IF(ISERR(_FV($H22,"Address")),"",_FV($H22,"Address"))</f>
        <v/>
      </c>
      <c r="J22" s="2" t="str" cm="1">
        <f t="array" ref="J22">IF(ISERR(_FV($H22,"City")),"",_FV($H22,"City"))</f>
        <v>Buchanan</v>
      </c>
      <c r="K22" s="2" t="str" cm="1">
        <f t="array" ref="K22">IF(ISERR(_FV($H22,"Country")),"",_FV($H22,"Country"))</f>
        <v>United States</v>
      </c>
      <c r="L22" s="2" cm="1">
        <f t="array" ref="L22">IF(ISERR(_FV($H22,"Year founded",TRUE)),"",_FV($H22,"Year founded",TRUE))</f>
        <v>0</v>
      </c>
      <c r="M22" s="2" t="str" cm="1">
        <f t="array" ref="M22">IF(ISERR(_FV($H22,"Business Tags",TRUE)),"",_FV($H22,"Business Tags",TRUE))</f>
        <v/>
      </c>
      <c r="N22" s="2" t="str" cm="1">
        <f t="array" ref="N22">IF(ISERR(_FV($H22,"IBC insurance labels",TRUE)),"",_FV($H22,"IBC insurance labels",TRUE))</f>
        <v>Lawyers / Barristers / Solicitors, Social / Counselling / Consulting Services, Professional Associations, Business Improvement Associations / Chambers of Commerce, Newspaper / Magazine Publishing / Printing</v>
      </c>
      <c r="O22" s="2" t="str" cm="1">
        <f t="array" ref="O22">IF(ISERR(_FV($H22,"NAICS 2022 primary label",TRUE)),"",_FV($H22,"NAICS 2022 primary label",TRUE))</f>
        <v>Courts</v>
      </c>
      <c r="P22" s="2" t="str" cm="1">
        <f t="array" ref="P22">IF(ISERR(_FV($H22,"Linkedin")),"",_FV($H22,"Linkedin"))</f>
        <v>null</v>
      </c>
      <c r="Q22" s="3" cm="1">
        <f t="array" ref="Q22">IF(ISERR(_FV($H22,"Employees")),"",_FV($H22,"Employees"))</f>
        <v>1</v>
      </c>
      <c r="R22" s="4" cm="1">
        <f t="array" ref="R22">IF(ISERR(_FV($H22,"Revenue")),"",_FV($H22,"Revenue"))</f>
        <v>262738</v>
      </c>
    </row>
    <row r="23" spans="2:18">
      <c r="B23" s="19" t="s">
        <v>43</v>
      </c>
      <c r="C23" s="19"/>
      <c r="D23" s="19" t="s">
        <v>35</v>
      </c>
      <c r="E23" s="19"/>
      <c r="F23" s="19"/>
      <c r="G23" s="21"/>
      <c r="H23" s="8" t="e" cm="1" vm="13">
        <f t="array" ref="H23">_xldudf_VERIDION_ENRICH(Table2[[#This Row],[Commercial Names]],Table2[[#This Row],[Legal Names]],Table2[[#This Row],[Address Txt]],Table2[[#This Row],[Website]],Table2[[#This Row],[Phone Number]],Table2[[#This Row],[Registry Id]])</f>
        <v>#VALUE!</v>
      </c>
      <c r="I23" s="2" t="str" cm="1">
        <f t="array" ref="I23">IF(ISERR(_FV($H23,"Address")),"",_FV($H23,"Address"))</f>
        <v>Olson Memorial Highway Frontage Road South</v>
      </c>
      <c r="J23" s="2" t="str" cm="1">
        <f t="array" ref="J23">IF(ISERR(_FV($H23,"City")),"",_FV($H23,"City"))</f>
        <v>Golden Valley</v>
      </c>
      <c r="K23" s="2" t="str" cm="1">
        <f t="array" ref="K23">IF(ISERR(_FV($H23,"Country")),"",_FV($H23,"Country"))</f>
        <v>United States</v>
      </c>
      <c r="L23" s="2" cm="1">
        <f t="array" ref="L23">IF(ISERR(_FV($H23,"Year founded",TRUE)),"",_FV($H23,"Year founded",TRUE))</f>
        <v>1930</v>
      </c>
      <c r="M23" s="2" t="str" cm="1">
        <f t="array" ref="M23">IF(ISERR(_FV($H23,"Business Tags",TRUE)),"",_FV($H23,"Business Tags",TRUE))</f>
        <v/>
      </c>
      <c r="N23" s="2" t="str" cm="1">
        <f t="array" ref="N23">IF(ISERR(_FV($H23,"IBC insurance labels",TRUE)),"",_FV($H23,"IBC insurance labels",TRUE))</f>
        <v>Professional Associations, Agricultural Associations (Breeders / Racing / Growers / 4 H Clubs), Business Improvement Associations / Chambers of Commerce, Labour Unions, Beverage Manufacturing / Processing (Non-Alcoholic)</v>
      </c>
      <c r="O23" s="2" t="str" cm="1">
        <f t="array" ref="O23">IF(ISERR(_FV($H23,"NAICS 2022 primary label",TRUE)),"",_FV($H23,"NAICS 2022 primary label",TRUE))</f>
        <v>Professional Organizations</v>
      </c>
      <c r="P23" s="2" t="str" cm="1">
        <f t="array" ref="P23">IF(ISERR(_FV($H23,"Linkedin")),"",_FV($H23,"Linkedin"))</f>
        <v>https://www.linkedin.com/company/geaps</v>
      </c>
      <c r="Q23" s="3" cm="1">
        <f t="array" ref="Q23">IF(ISERR(_FV($H23,"Employees")),"",_FV($H23,"Employees"))</f>
        <v>15</v>
      </c>
      <c r="R23" s="4" cm="1">
        <f t="array" ref="R23">IF(ISERR(_FV($H23,"Revenue")),"",_FV($H23,"Revenue"))</f>
        <v>4312655</v>
      </c>
    </row>
    <row r="24" spans="2:18">
      <c r="B24" s="19" t="s">
        <v>44</v>
      </c>
      <c r="C24" s="19"/>
      <c r="D24" s="19" t="s">
        <v>35</v>
      </c>
      <c r="E24" s="19"/>
      <c r="F24" s="19"/>
      <c r="G24" s="21"/>
      <c r="H24" s="8" t="e" cm="1" vm="14">
        <f t="array" ref="H24">_xldudf_VERIDION_ENRICH(Table2[[#This Row],[Commercial Names]],Table2[[#This Row],[Legal Names]],Table2[[#This Row],[Address Txt]],Table2[[#This Row],[Website]],Table2[[#This Row],[Phone Number]],Table2[[#This Row],[Registry Id]])</f>
        <v>#VALUE!</v>
      </c>
      <c r="I24" s="2" t="str" cm="1">
        <f t="array" ref="I24">IF(ISERR(_FV($H24,"Address")),"",_FV($H24,"Address"))</f>
        <v>Market Street</v>
      </c>
      <c r="J24" s="2" t="str" cm="1">
        <f t="array" ref="J24">IF(ISERR(_FV($H24,"City")),"",_FV($H24,"City"))</f>
        <v>Hannibal</v>
      </c>
      <c r="K24" s="2" t="str" cm="1">
        <f t="array" ref="K24">IF(ISERR(_FV($H24,"Country")),"",_FV($H24,"Country"))</f>
        <v>United States</v>
      </c>
      <c r="L24" s="2" cm="1">
        <f t="array" ref="L24">IF(ISERR(_FV($H24,"Year founded",TRUE)),"",_FV($H24,"Year founded",TRUE))</f>
        <v>1940</v>
      </c>
      <c r="M24" s="2" t="str" cm="1">
        <f t="array" ref="M24">IF(ISERR(_FV($H24,"Business Tags",TRUE)),"",_FV($H24,"Business Tags",TRUE))</f>
        <v/>
      </c>
      <c r="N24" s="2" t="str" cm="1">
        <f t="array" ref="N24">IF(ISERR(_FV($H24,"IBC insurance labels",TRUE)),"",_FV($H24,"IBC insurance labels",TRUE))</f>
        <v>Copying / Duplicating Service (Quick Printers), Ink / Dye / Printer Manufacturing, Signs - Installation (low rise - 3 stories or less), Signs Manufacturing (No Plastic), Commercial Printing</v>
      </c>
      <c r="O24" s="2" t="str" cm="1">
        <f t="array" ref="O24">IF(ISERR(_FV($H24,"NAICS 2022 primary label",TRUE)),"",_FV($H24,"NAICS 2022 primary label",TRUE))</f>
        <v>Commercial Printing (except Screen and Books)</v>
      </c>
      <c r="P24" s="2" t="str" cm="1">
        <f t="array" ref="P24">IF(ISERR(_FV($H24,"Linkedin")),"",_FV($H24,"Linkedin"))</f>
        <v>https://www.linkedin.com/company/independent</v>
      </c>
      <c r="Q24" s="3" cm="1">
        <f t="array" ref="Q24">IF(ISERR(_FV($H24,"Employees")),"",_FV($H24,"Employees"))</f>
        <v>75</v>
      </c>
      <c r="R24" s="4" cm="1">
        <f t="array" ref="R24">IF(ISERR(_FV($H24,"Revenue")),"",_FV($H24,"Revenue"))</f>
        <v>13108147</v>
      </c>
    </row>
    <row r="25" spans="2:18">
      <c r="B25" s="19" t="s">
        <v>45</v>
      </c>
      <c r="C25" s="19" t="s">
        <v>46</v>
      </c>
      <c r="D25" s="19" t="s">
        <v>47</v>
      </c>
      <c r="E25" s="19" t="s">
        <v>48</v>
      </c>
      <c r="F25" s="19" t="s">
        <v>49</v>
      </c>
      <c r="G25" s="21" t="s">
        <v>50</v>
      </c>
      <c r="H25" s="8" t="e" cm="1" vm="15">
        <f t="array" ref="H25">_xldudf_VERIDION_ENRICH(Table2[[#This Row],[Commercial Names]],Table2[[#This Row],[Legal Names]],Table2[[#This Row],[Address Txt]],Table2[[#This Row],[Website]],Table2[[#This Row],[Phone Number]],Table2[[#This Row],[Registry Id]])</f>
        <v>#VALUE!</v>
      </c>
      <c r="I25" s="2" t="str" cm="1">
        <f t="array" ref="I25">IF(ISERR(_FV($H25,"Address")),"",_FV($H25,"Address"))</f>
        <v>Holbækvej</v>
      </c>
      <c r="J25" s="2" t="str" cm="1">
        <f t="array" ref="J25">IF(ISERR(_FV($H25,"City")),"",_FV($H25,"City"))</f>
        <v>Holbæk Municipality</v>
      </c>
      <c r="K25" s="2" t="str" cm="1">
        <f t="array" ref="K25">IF(ISERR(_FV($H25,"Country")),"",_FV($H25,"Country"))</f>
        <v>Denmark</v>
      </c>
      <c r="L25" s="2" cm="1">
        <f t="array" ref="L25">IF(ISERR(_FV($H25,"Year founded",TRUE)),"",_FV($H25,"Year founded",TRUE))</f>
        <v>0</v>
      </c>
      <c r="M25" s="2" t="str" cm="1">
        <f t="array" ref="M25">IF(ISERR(_FV($H25,"Business Tags",TRUE)),"",_FV($H25,"Business Tags",TRUE))</f>
        <v/>
      </c>
      <c r="N25" s="2" t="str" cm="1">
        <f t="array" ref="N25">IF(ISERR(_FV($H25,"IBC insurance labels",TRUE)),"",_FV($H25,"IBC insurance labels",TRUE))</f>
        <v/>
      </c>
      <c r="O25" s="2" t="str" cm="1">
        <f t="array" ref="O25">IF(ISERR(_FV($H25,"NAICS 2022 primary label",TRUE)),"",_FV($H25,"NAICS 2022 primary label",TRUE))</f>
        <v>Electronic and Precision Equipment Repair and Maintenance</v>
      </c>
      <c r="P25" s="2" t="str" cm="1">
        <f t="array" ref="P25">IF(ISERR(_FV($H25,"Linkedin")),"",_FV($H25,"Linkedin"))</f>
        <v>https://www.linkedin.com/company/nordic-service-group</v>
      </c>
      <c r="Q25" s="3" cm="1">
        <f t="array" ref="Q25">IF(ISERR(_FV($H25,"Employees")),"",_FV($H25,"Employees"))</f>
        <v>78</v>
      </c>
      <c r="R25" s="4" cm="1">
        <f t="array" ref="R25">IF(ISERR(_FV($H25,"Revenue")),"",_FV($H25,"Revenue"))</f>
        <v>11509741</v>
      </c>
    </row>
    <row r="26" spans="2:18"/>
    <row r="30" spans="2:18"/>
    <row r="35"/>
  </sheetData>
  <phoneticPr fontId="26" type="noConversion"/>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220"/>
  <sheetViews>
    <sheetView showGridLines="0" showRowColHeaders="0" workbookViewId="0">
      <selection activeCell="H22" sqref="H22"/>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52</v>
      </c>
    </row>
    <row r="3" spans="8:15" ht="18" customHeight="1">
      <c r="H3" s="17" t="s">
        <v>53</v>
      </c>
      <c r="J3" s="27" t="s">
        <v>54</v>
      </c>
      <c r="K3" s="27"/>
      <c r="L3" s="27"/>
      <c r="M3" s="27"/>
      <c r="N3" s="27"/>
      <c r="O3" s="27"/>
    </row>
    <row r="5" spans="8:15">
      <c r="H5" t="s">
        <v>55</v>
      </c>
    </row>
    <row r="6" spans="8:15" ht="6" customHeight="1"/>
    <row r="7" spans="8:15">
      <c r="H7" s="13" t="s">
        <v>56</v>
      </c>
      <c r="J7" s="13" t="s">
        <v>57</v>
      </c>
      <c r="L7" s="13" t="s">
        <v>58</v>
      </c>
    </row>
    <row r="8" spans="8:15" ht="18" customHeight="1">
      <c r="H8" s="17" t="str">
        <f>INDEX(attributes[Atrribute],MATCH(H3,attributes[Attribute Name],0))</f>
        <v>company_name</v>
      </c>
      <c r="I8" s="9"/>
      <c r="J8" s="18" t="s">
        <v>59</v>
      </c>
      <c r="K8" s="9"/>
      <c r="L8" s="15">
        <v>1</v>
      </c>
    </row>
    <row r="10" spans="8:15">
      <c r="H10" s="13" t="s">
        <v>60</v>
      </c>
    </row>
    <row r="11" spans="8:15">
      <c r="H11" s="17" t="str">
        <f>H8&amp;", "&amp;J8&amp;", "&amp;J3&amp;", "&amp;L8</f>
        <v>company_name, equals, Boston Consulting Group, 1</v>
      </c>
    </row>
    <row r="20" spans="8:14">
      <c r="H20" s="1" t="s">
        <v>61</v>
      </c>
      <c r="I20" s="1"/>
      <c r="J20" s="1" t="s">
        <v>7</v>
      </c>
      <c r="K20" s="1" t="s">
        <v>8</v>
      </c>
      <c r="L20" s="1" t="s">
        <v>9</v>
      </c>
      <c r="M20" s="1" t="s">
        <v>62</v>
      </c>
      <c r="N20" s="1" t="s">
        <v>10</v>
      </c>
    </row>
    <row r="21" spans="8:14">
      <c r="H21" s="16" t="e" cm="1" vm="16">
        <f t="array" ref="H21:H24">_xldudf_VERIDION_SEARCH(H11)</f>
        <v>#VALUE!</v>
      </c>
      <c r="I21" s="12"/>
      <c r="J21" t="str" cm="1">
        <f t="array" ref="J21">IF(ISERR(_FV($H21,"Address")),"",_FV($H21,"Address"))</f>
        <v>State Street</v>
      </c>
      <c r="K21" t="str" cm="1">
        <f t="array" ref="K21">IF(ISERR(_FV($H21,"City")),"",_FV($H21,"City"))</f>
        <v>Boston</v>
      </c>
      <c r="L21" t="str" cm="1">
        <f t="array" ref="L21">IF(ISERR(_FV($H21,"Country")),"",_FV($H21,"Country"))</f>
        <v>United States</v>
      </c>
      <c r="M21" t="str" cm="1">
        <f t="array" ref="M21">IF(ISERR(_FV($H21,"NAICS 2022 primary label",TRUE)),"",_FV($H21,"NAICS 2022 primary label",TRUE))</f>
        <v>Administrative Management and General Management Consulting Services</v>
      </c>
      <c r="N21" cm="1">
        <f t="array" ref="N21">IF(ISERR(_FV($H21,"Year founded",TRUE)),"",IF(_FV($H21,"Year founded",TRUE)=0,"",_FV($H21,"Year founded",TRUE)))</f>
        <v>1963</v>
      </c>
    </row>
    <row r="22" spans="8:14">
      <c r="H22" s="16" t="e" vm="17">
        <v>#VALUE!</v>
      </c>
      <c r="I22" s="12"/>
      <c r="J22" t="str" cm="1">
        <f t="array" ref="J22">IF(ISERR(_FV($H22,"Address")),"",_FV($H22,"Address"))</f>
        <v>Ludwigstraße</v>
      </c>
      <c r="K22" t="str" cm="1">
        <f t="array" ref="K22">IF(ISERR(_FV($H22,"City")),"",_FV($H22,"City"))</f>
        <v>Munich</v>
      </c>
      <c r="L22" t="str" cm="1">
        <f t="array" ref="L22">IF(ISERR(_FV($H22,"Country")),"",_FV($H22,"Country"))</f>
        <v>Germany</v>
      </c>
      <c r="M22" t="str" cm="1">
        <f t="array" ref="M22">IF(ISERR(_FV($H22,"NAICS 2022 primary label",TRUE)),"",_FV($H22,"NAICS 2022 primary label",TRUE))</f>
        <v>Administrative Management and General Management Consulting Services</v>
      </c>
      <c r="N22" cm="1">
        <f t="array" ref="N22">IF(ISERR(_FV($H22,"Year founded",TRUE)),"",IF(_FV($H22,"Year founded",TRUE)=0,"",_FV($H22,"Year founded",TRUE)))</f>
        <v>1963</v>
      </c>
    </row>
    <row r="23" spans="8:14">
      <c r="H23" s="16" t="e" vm="18">
        <v>#VALUE!</v>
      </c>
      <c r="I23" s="12"/>
      <c r="J23" t="str" cm="1">
        <f t="array" ref="J23">IF(ISERR(_FV($H23,"Address")),"",_FV($H23,"Address"))</f>
        <v>Peachtree Street Northeast</v>
      </c>
      <c r="K23" t="str" cm="1">
        <f t="array" ref="K23">IF(ISERR(_FV($H23,"City")),"",_FV($H23,"City"))</f>
        <v>Atlanta</v>
      </c>
      <c r="L23" t="str" cm="1">
        <f t="array" ref="L23">IF(ISERR(_FV($H23,"Country")),"",_FV($H23,"Country"))</f>
        <v>United States</v>
      </c>
      <c r="M23" t="str" cm="1">
        <f t="array" ref="M23">IF(ISERR(_FV($H23,"NAICS 2022 primary label",TRUE)),"",_FV($H23,"NAICS 2022 primary label",TRUE))</f>
        <v>Administrative Management and General Management Consulting Services</v>
      </c>
      <c r="N23" t="str" cm="1">
        <f t="array" ref="N23">IF(ISERR(_FV($H23,"Year founded",TRUE)),"",IF(_FV($H23,"Year founded",TRUE)=0,"",_FV($H23,"Year founded",TRUE)))</f>
        <v/>
      </c>
    </row>
    <row r="24" spans="8:14">
      <c r="H24" s="16" t="e" vm="19">
        <v>#VALUE!</v>
      </c>
      <c r="I24" s="12"/>
      <c r="J24" t="str" cm="1">
        <f t="array" ref="J24">IF(ISERR(_FV($H24,"Address")),"",_FV($H24,"Address"))</f>
        <v>Mkwepu Street</v>
      </c>
      <c r="K24" t="str" cm="1">
        <f t="array" ref="K24">IF(ISERR(_FV($H24,"City")),"",_FV($H24,"City"))</f>
        <v>Dar Es Salaam</v>
      </c>
      <c r="L24" t="str" cm="1">
        <f t="array" ref="L24">IF(ISERR(_FV($H24,"Country")),"",_FV($H24,"Country"))</f>
        <v>Tanzania</v>
      </c>
      <c r="M24" t="str" cm="1">
        <f t="array" ref="M24">IF(ISERR(_FV($H24,"NAICS 2022 primary label",TRUE)),"",_FV($H24,"NAICS 2022 primary label",TRUE))</f>
        <v>Other Accounting Services</v>
      </c>
      <c r="N24" t="str" cm="1">
        <f t="array" ref="N24">IF(ISERR(_FV($H24,"Year founded",TRUE)),"",IF(_FV($H24,"Year founded",TRUE)=0,"",_FV($H24,"Year founded",TRUE)))</f>
        <v/>
      </c>
    </row>
    <row r="25" spans="8:14">
      <c r="H25" s="1"/>
      <c r="J25" t="str" cm="1">
        <f t="array" ref="J25">IF(ISERR(_FV($H25,"Address")),"",_FV($H25,"Address"))</f>
        <v/>
      </c>
      <c r="K25" t="str" cm="1">
        <f t="array" ref="K25">IF(ISERR(_FV($H25,"City")),"",_FV($H25,"City"))</f>
        <v/>
      </c>
      <c r="L25" t="str" cm="1">
        <f t="array" ref="L25">IF(ISERR(_FV($H25,"Country")),"",_FV($H25,"Country"))</f>
        <v/>
      </c>
      <c r="M25" t="str" cm="1">
        <f t="array" ref="M25">IF(ISERR(_FV($H25,"NAICS 2022 primary label",TRUE)),"",_FV($H25,"NAICS 2022 primary label",TRUE))</f>
        <v/>
      </c>
      <c r="N25" t="str" cm="1">
        <f t="array" ref="N25">IF(ISERR(_FV($H25,"Year founded",TRUE)),"",IF(_FV($H25,"Year founded",TRUE)=0,"",_FV($H25,"Year founded",TRUE)))</f>
        <v/>
      </c>
    </row>
    <row r="26" spans="8:14">
      <c r="H26" s="1"/>
      <c r="J26" t="str" cm="1">
        <f t="array" ref="J26">IF(ISERR(_FV($H26,"Address")),"",_FV($H26,"Address"))</f>
        <v/>
      </c>
      <c r="K26" t="str" cm="1">
        <f t="array" ref="K26">IF(ISERR(_FV($H26,"City")),"",_FV($H26,"City"))</f>
        <v/>
      </c>
      <c r="L26" t="str" cm="1">
        <f t="array" ref="L26">IF(ISERR(_FV($H26,"Country")),"",_FV($H26,"Country"))</f>
        <v/>
      </c>
      <c r="M26" t="str" cm="1">
        <f t="array" ref="M26">IF(ISERR(_FV($H26,"NAICS 2022 primary label",TRUE)),"",_FV($H26,"NAICS 2022 primary label",TRUE))</f>
        <v/>
      </c>
      <c r="N26" t="str" cm="1">
        <f t="array" ref="N26">IF(ISERR(_FV($H26,"Year founded",TRUE)),"",IF(_FV($H26,"Year founded",TRUE)=0,"",_FV($H26,"Year founded",TRUE)))</f>
        <v/>
      </c>
    </row>
    <row r="27" spans="8:14">
      <c r="H27" s="1"/>
      <c r="J27" t="str" cm="1">
        <f t="array" ref="J27">IF(ISERR(_FV($H27,"Address")),"",_FV($H27,"Address"))</f>
        <v/>
      </c>
      <c r="K27" t="str" cm="1">
        <f t="array" ref="K27">IF(ISERR(_FV($H27,"City")),"",_FV($H27,"City"))</f>
        <v/>
      </c>
      <c r="L27" t="str" cm="1">
        <f t="array" ref="L27">IF(ISERR(_FV($H27,"Country")),"",_FV($H27,"Country"))</f>
        <v/>
      </c>
      <c r="M27" t="str" cm="1">
        <f t="array" ref="M27">IF(ISERR(_FV($H27,"NAICS 2022 primary label",TRUE)),"",_FV($H27,"NAICS 2022 primary label",TRUE))</f>
        <v/>
      </c>
      <c r="N27" t="str" cm="1">
        <f t="array" ref="N27">IF(ISERR(_FV($H27,"Year founded",TRUE)),"",IF(_FV($H27,"Year founded",TRUE)=0,"",_FV($H27,"Year founded",TRUE)))</f>
        <v/>
      </c>
    </row>
    <row r="28" spans="8:14">
      <c r="H28" s="1"/>
      <c r="J28" t="str" cm="1">
        <f t="array" ref="J28">IF(ISERR(_FV($H28,"Address")),"",_FV($H28,"Address"))</f>
        <v/>
      </c>
      <c r="K28" t="str" cm="1">
        <f t="array" ref="K28">IF(ISERR(_FV($H28,"City")),"",_FV($H28,"City"))</f>
        <v/>
      </c>
      <c r="L28" t="str" cm="1">
        <f t="array" ref="L28">IF(ISERR(_FV($H28,"Country")),"",_FV($H28,"Country"))</f>
        <v/>
      </c>
      <c r="M28" t="str" cm="1">
        <f t="array" ref="M28">IF(ISERR(_FV($H28,"NAICS 2022 primary label",TRUE)),"",_FV($H28,"NAICS 2022 primary label",TRUE))</f>
        <v/>
      </c>
      <c r="N28" t="str" cm="1">
        <f t="array" ref="N28">IF(ISERR(_FV($H28,"Year founded",TRUE)),"",IF(_FV($H28,"Year founded",TRUE)=0,"",_FV($H28,"Year founded",TRUE)))</f>
        <v/>
      </c>
    </row>
    <row r="29" spans="8:14">
      <c r="H29" s="1"/>
      <c r="J29" t="str" cm="1">
        <f t="array" ref="J29">IF(ISERR(_FV($H29,"Address")),"",_FV($H29,"Address"))</f>
        <v/>
      </c>
      <c r="K29" t="str" cm="1">
        <f t="array" ref="K29">IF(ISERR(_FV($H29,"City")),"",_FV($H29,"City"))</f>
        <v/>
      </c>
      <c r="L29" t="str" cm="1">
        <f t="array" ref="L29">IF(ISERR(_FV($H29,"Country")),"",_FV($H29,"Country"))</f>
        <v/>
      </c>
      <c r="M29" t="str" cm="1">
        <f t="array" ref="M29">IF(ISERR(_FV($H29,"NAICS 2022 primary label",TRUE)),"",_FV($H29,"NAICS 2022 primary label",TRUE))</f>
        <v/>
      </c>
      <c r="N29" t="str" cm="1">
        <f t="array" ref="N29">IF(ISERR(_FV($H29,"Year founded",TRUE)),"",IF(_FV($H29,"Year founded",TRUE)=0,"",_FV($H29,"Year founded",TRUE)))</f>
        <v/>
      </c>
    </row>
    <row r="30" spans="8:14">
      <c r="H30" s="1"/>
      <c r="J30" t="str" cm="1">
        <f t="array" ref="J30">IF(ISERR(_FV($H30,"Address")),"",_FV($H30,"Address"))</f>
        <v/>
      </c>
      <c r="K30" t="str" cm="1">
        <f t="array" ref="K30">IF(ISERR(_FV($H30,"City")),"",_FV($H30,"City"))</f>
        <v/>
      </c>
      <c r="L30" t="str" cm="1">
        <f t="array" ref="L30">IF(ISERR(_FV($H30,"Country")),"",_FV($H30,"Country"))</f>
        <v/>
      </c>
      <c r="M30" t="str" cm="1">
        <f t="array" ref="M30">IF(ISERR(_FV($H30,"NAICS 2022 primary label",TRUE)),"",_FV($H30,"NAICS 2022 primary label",TRUE))</f>
        <v/>
      </c>
      <c r="N30" t="str" cm="1">
        <f t="array" ref="N30">IF(ISERR(_FV($H30,"Year founded",TRUE)),"",IF(_FV($H30,"Year founded",TRUE)=0,"",_FV($H30,"Year founded",TRUE)))</f>
        <v/>
      </c>
    </row>
    <row r="31" spans="8:14">
      <c r="H31" s="1"/>
      <c r="J31" t="str" cm="1">
        <f t="array" ref="J31">IF(ISERR(_FV($H31,"Address")),"",_FV($H31,"Address"))</f>
        <v/>
      </c>
      <c r="K31" t="str" cm="1">
        <f t="array" ref="K31">IF(ISERR(_FV($H31,"City")),"",_FV($H31,"City"))</f>
        <v/>
      </c>
      <c r="L31" t="str" cm="1">
        <f t="array" ref="L31">IF(ISERR(_FV($H31,"Country")),"",_FV($H31,"Country"))</f>
        <v/>
      </c>
      <c r="M31" t="str" cm="1">
        <f t="array" ref="M31">IF(ISERR(_FV($H31,"NAICS 2022 primary label",TRUE)),"",_FV($H31,"NAICS 2022 primary label",TRUE))</f>
        <v/>
      </c>
      <c r="N31" t="str" cm="1">
        <f t="array" ref="N31">IF(ISERR(_FV($H31,"Year founded",TRUE)),"",IF(_FV($H31,"Year founded",TRUE)=0,"",_FV($H31,"Year founded",TRUE)))</f>
        <v/>
      </c>
    </row>
    <row r="32" spans="8:14">
      <c r="H32" s="1"/>
      <c r="J32" t="str" cm="1">
        <f t="array" ref="J32">IF(ISERR(_FV($H32,"Address")),"",_FV($H32,"Address"))</f>
        <v/>
      </c>
      <c r="K32" t="str" cm="1">
        <f t="array" ref="K32">IF(ISERR(_FV($H32,"City")),"",_FV($H32,"City"))</f>
        <v/>
      </c>
      <c r="L32" t="str" cm="1">
        <f t="array" ref="L32">IF(ISERR(_FV($H32,"Country")),"",_FV($H32,"Country"))</f>
        <v/>
      </c>
      <c r="M32" t="str" cm="1">
        <f t="array" ref="M32">IF(ISERR(_FV($H32,"NAICS 2022 primary label",TRUE)),"",_FV($H32,"NAICS 2022 primary label",TRUE))</f>
        <v/>
      </c>
      <c r="N32" t="str" cm="1">
        <f t="array" ref="N32">IF(ISERR(_FV($H32,"Year founded",TRUE)),"",IF(_FV($H32,"Year founded",TRUE)=0,"",_FV($H32,"Year founded",TRUE)))</f>
        <v/>
      </c>
    </row>
    <row r="33" spans="8:14">
      <c r="H33" s="1"/>
      <c r="J33" t="str" cm="1">
        <f t="array" ref="J33">IF(ISERR(_FV($H33,"Address")),"",_FV($H33,"Address"))</f>
        <v/>
      </c>
      <c r="K33" t="str" cm="1">
        <f t="array" ref="K33">IF(ISERR(_FV($H33,"City")),"",_FV($H33,"City"))</f>
        <v/>
      </c>
      <c r="L33" t="str" cm="1">
        <f t="array" ref="L33">IF(ISERR(_FV($H33,"Country")),"",_FV($H33,"Country"))</f>
        <v/>
      </c>
      <c r="M33" t="str" cm="1">
        <f t="array" ref="M33">IF(ISERR(_FV($H33,"NAICS 2022 primary label",TRUE)),"",_FV($H33,"NAICS 2022 primary label",TRUE))</f>
        <v/>
      </c>
      <c r="N33" t="str" cm="1">
        <f t="array" ref="N33">IF(ISERR(_FV($H33,"Year founded",TRUE)),"",IF(_FV($H33,"Year founded",TRUE)=0,"",_FV($H33,"Year founded",TRUE)))</f>
        <v/>
      </c>
    </row>
    <row r="34" spans="8:14">
      <c r="H34" s="1"/>
      <c r="J34" t="str" cm="1">
        <f t="array" ref="J34">IF(ISERR(_FV($H34,"Address")),"",_FV($H34,"Address"))</f>
        <v/>
      </c>
      <c r="K34" t="str" cm="1">
        <f t="array" ref="K34">IF(ISERR(_FV($H34,"City")),"",_FV($H34,"City"))</f>
        <v/>
      </c>
      <c r="L34" t="str" cm="1">
        <f t="array" ref="L34">IF(ISERR(_FV($H34,"Country")),"",_FV($H34,"Country"))</f>
        <v/>
      </c>
      <c r="M34" t="str" cm="1">
        <f t="array" ref="M34">IF(ISERR(_FV($H34,"NAICS 2022 primary label",TRUE)),"",_FV($H34,"NAICS 2022 primary label",TRUE))</f>
        <v/>
      </c>
      <c r="N34" t="str" cm="1">
        <f t="array" ref="N34">IF(ISERR(_FV($H34,"Year founded",TRUE)),"",IF(_FV($H34,"Year founded",TRUE)=0,"",_FV($H34,"Year founded",TRUE)))</f>
        <v/>
      </c>
    </row>
    <row r="35" spans="8:14">
      <c r="H35" s="1"/>
      <c r="J35" t="str" cm="1">
        <f t="array" ref="J35">IF(ISERR(_FV($H35,"Address")),"",_FV($H35,"Address"))</f>
        <v/>
      </c>
      <c r="K35" t="str" cm="1">
        <f t="array" ref="K35">IF(ISERR(_FV($H35,"City")),"",_FV($H35,"City"))</f>
        <v/>
      </c>
      <c r="L35" t="str" cm="1">
        <f t="array" ref="L35">IF(ISERR(_FV($H35,"Country")),"",_FV($H35,"Country"))</f>
        <v/>
      </c>
      <c r="M35" t="str" cm="1">
        <f t="array" ref="M35">IF(ISERR(_FV($H35,"NAICS 2022 primary label",TRUE)),"",_FV($H35,"NAICS 2022 primary label",TRUE))</f>
        <v/>
      </c>
      <c r="N35" t="str" cm="1">
        <f t="array" ref="N35">IF(ISERR(_FV($H35,"Year founded",TRUE)),"",IF(_FV($H35,"Year founded",TRUE)=0,"",_FV($H35,"Year founded",TRUE)))</f>
        <v/>
      </c>
    </row>
    <row r="36" spans="8:14">
      <c r="H36" s="1"/>
      <c r="J36" t="str" cm="1">
        <f t="array" ref="J36">IF(ISERR(_FV($H36,"Address")),"",_FV($H36,"Address"))</f>
        <v/>
      </c>
      <c r="K36" t="str" cm="1">
        <f t="array" ref="K36">IF(ISERR(_FV($H36,"City")),"",_FV($H36,"City"))</f>
        <v/>
      </c>
      <c r="L36" t="str" cm="1">
        <f t="array" ref="L36">IF(ISERR(_FV($H36,"Country")),"",_FV($H36,"Country"))</f>
        <v/>
      </c>
      <c r="M36" t="str" cm="1">
        <f t="array" ref="M36">IF(ISERR(_FV($H36,"NAICS 2022 primary label",TRUE)),"",_FV($H36,"NAICS 2022 primary label",TRUE))</f>
        <v/>
      </c>
      <c r="N36" t="str" cm="1">
        <f t="array" ref="N36">IF(ISERR(_FV($H36,"Year founded",TRUE)),"",IF(_FV($H36,"Year founded",TRUE)=0,"",_FV($H36,"Year founded",TRUE)))</f>
        <v/>
      </c>
    </row>
    <row r="37" spans="8:14">
      <c r="H37" s="1"/>
      <c r="J37" t="str" cm="1">
        <f t="array" ref="J37">IF(ISERR(_FV($H37,"Address")),"",_FV($H37,"Address"))</f>
        <v/>
      </c>
      <c r="K37" t="str" cm="1">
        <f t="array" ref="K37">IF(ISERR(_FV($H37,"City")),"",_FV($H37,"City"))</f>
        <v/>
      </c>
      <c r="L37" t="str" cm="1">
        <f t="array" ref="L37">IF(ISERR(_FV($H37,"Country")),"",_FV($H37,"Country"))</f>
        <v/>
      </c>
      <c r="M37" t="str" cm="1">
        <f t="array" ref="M37">IF(ISERR(_FV($H37,"NAICS 2022 primary label",TRUE)),"",_FV($H37,"NAICS 2022 primary label",TRUE))</f>
        <v/>
      </c>
      <c r="N37" t="str" cm="1">
        <f t="array" ref="N37">IF(ISERR(_FV($H37,"Year founded",TRUE)),"",IF(_FV($H37,"Year founded",TRUE)=0,"",_FV($H37,"Year founded",TRUE)))</f>
        <v/>
      </c>
    </row>
    <row r="38" spans="8:14">
      <c r="H38" s="1"/>
      <c r="J38" t="str" cm="1">
        <f t="array" ref="J38">IF(ISERR(_FV($H38,"Address")),"",_FV($H38,"Address"))</f>
        <v/>
      </c>
      <c r="K38" t="str" cm="1">
        <f t="array" ref="K38">IF(ISERR(_FV($H38,"City")),"",_FV($H38,"City"))</f>
        <v/>
      </c>
      <c r="L38" t="str" cm="1">
        <f t="array" ref="L38">IF(ISERR(_FV($H38,"Country")),"",_FV($H38,"Country"))</f>
        <v/>
      </c>
      <c r="M38" t="str" cm="1">
        <f t="array" ref="M38">IF(ISERR(_FV($H38,"NAICS 2022 primary label",TRUE)),"",_FV($H38,"NAICS 2022 primary label",TRUE))</f>
        <v/>
      </c>
      <c r="N38" t="str" cm="1">
        <f t="array" ref="N38">IF(ISERR(_FV($H38,"Year founded",TRUE)),"",IF(_FV($H38,"Year founded",TRUE)=0,"",_FV($H38,"Year founded",TRUE)))</f>
        <v/>
      </c>
    </row>
    <row r="39" spans="8:14">
      <c r="H39" s="1"/>
      <c r="J39" t="str" cm="1">
        <f t="array" ref="J39">IF(ISERR(_FV($H39,"Address")),"",_FV($H39,"Address"))</f>
        <v/>
      </c>
      <c r="K39" t="str" cm="1">
        <f t="array" ref="K39">IF(ISERR(_FV($H39,"City")),"",_FV($H39,"City"))</f>
        <v/>
      </c>
      <c r="L39" t="str" cm="1">
        <f t="array" ref="L39">IF(ISERR(_FV($H39,"Country")),"",_FV($H39,"Country"))</f>
        <v/>
      </c>
      <c r="M39" t="str" cm="1">
        <f t="array" ref="M39">IF(ISERR(_FV($H39,"NAICS 2022 primary label",TRUE)),"",_FV($H39,"NAICS 2022 primary label",TRUE))</f>
        <v/>
      </c>
      <c r="N39" t="str" cm="1">
        <f t="array" ref="N39">IF(ISERR(_FV($H39,"Year founded",TRUE)),"",IF(_FV($H39,"Year founded",TRUE)=0,"",_FV($H39,"Year founded",TRUE)))</f>
        <v/>
      </c>
    </row>
    <row r="40" spans="8:14">
      <c r="H40" s="1"/>
      <c r="J40" t="str" cm="1">
        <f t="array" ref="J40">IF(ISERR(_FV($H40,"Address")),"",_FV($H40,"Address"))</f>
        <v/>
      </c>
      <c r="K40" t="str" cm="1">
        <f t="array" ref="K40">IF(ISERR(_FV($H40,"City")),"",_FV($H40,"City"))</f>
        <v/>
      </c>
      <c r="L40" t="str" cm="1">
        <f t="array" ref="L40">IF(ISERR(_FV($H40,"Country")),"",_FV($H40,"Country"))</f>
        <v/>
      </c>
      <c r="M40" t="str" cm="1">
        <f t="array" ref="M40">IF(ISERR(_FV($H40,"NAICS 2022 primary label",TRUE)),"",_FV($H40,"NAICS 2022 primary label",TRUE))</f>
        <v/>
      </c>
      <c r="N40" t="str" cm="1">
        <f t="array" ref="N40">IF(ISERR(_FV($H40,"Year founded",TRUE)),"",IF(_FV($H40,"Year founded",TRUE)=0,"",_FV($H40,"Year founded",TRUE)))</f>
        <v/>
      </c>
    </row>
    <row r="41" spans="8:14">
      <c r="H41" s="1"/>
      <c r="J41" t="str" cm="1">
        <f t="array" ref="J41">IF(ISERR(_FV($H41,"Address")),"",_FV($H41,"Address"))</f>
        <v/>
      </c>
      <c r="K41" t="str" cm="1">
        <f t="array" ref="K41">IF(ISERR(_FV($H41,"City")),"",_FV($H41,"City"))</f>
        <v/>
      </c>
      <c r="L41" t="str" cm="1">
        <f t="array" ref="L41">IF(ISERR(_FV($H41,"Country")),"",_FV($H41,"Country"))</f>
        <v/>
      </c>
      <c r="M41" t="str" cm="1">
        <f t="array" ref="M41">IF(ISERR(_FV($H41,"NAICS 2022 primary label",TRUE)),"",_FV($H41,"NAICS 2022 primary label",TRUE))</f>
        <v/>
      </c>
      <c r="N41" t="str" cm="1">
        <f t="array" ref="N41">IF(ISERR(_FV($H41,"Year founded",TRUE)),"",IF(_FV($H41,"Year founded",TRUE)=0,"",_FV($H41,"Year founded",TRUE)))</f>
        <v/>
      </c>
    </row>
    <row r="42" spans="8:14">
      <c r="H42" s="1"/>
      <c r="J42" t="str" cm="1">
        <f t="array" ref="J42">IF(ISERR(_FV($H42,"Address")),"",_FV($H42,"Address"))</f>
        <v/>
      </c>
      <c r="K42" t="str" cm="1">
        <f t="array" ref="K42">IF(ISERR(_FV($H42,"City")),"",_FV($H42,"City"))</f>
        <v/>
      </c>
      <c r="L42" t="str" cm="1">
        <f t="array" ref="L42">IF(ISERR(_FV($H42,"Country")),"",_FV($H42,"Country"))</f>
        <v/>
      </c>
      <c r="M42" t="str" cm="1">
        <f t="array" ref="M42">IF(ISERR(_FV($H42,"NAICS 2022 primary label",TRUE)),"",_FV($H42,"NAICS 2022 primary label",TRUE))</f>
        <v/>
      </c>
      <c r="N42" t="str" cm="1">
        <f t="array" ref="N42">IF(ISERR(_FV($H42,"Year founded",TRUE)),"",IF(_FV($H42,"Year founded",TRUE)=0,"",_FV($H42,"Year founded",TRUE)))</f>
        <v/>
      </c>
    </row>
    <row r="43" spans="8:14">
      <c r="H43" s="1"/>
      <c r="J43" t="str" cm="1">
        <f t="array" ref="J43">IF(ISERR(_FV($H43,"Address")),"",_FV($H43,"Address"))</f>
        <v/>
      </c>
      <c r="K43" t="str" cm="1">
        <f t="array" ref="K43">IF(ISERR(_FV($H43,"City")),"",_FV($H43,"City"))</f>
        <v/>
      </c>
      <c r="L43" t="str" cm="1">
        <f t="array" ref="L43">IF(ISERR(_FV($H43,"Country")),"",_FV($H43,"Country"))</f>
        <v/>
      </c>
      <c r="M43" t="str" cm="1">
        <f t="array" ref="M43">IF(ISERR(_FV($H43,"NAICS 2022 primary label",TRUE)),"",_FV($H43,"NAICS 2022 primary label",TRUE))</f>
        <v/>
      </c>
      <c r="N43" t="str" cm="1">
        <f t="array" ref="N43">IF(ISERR(_FV($H43,"Year founded",TRUE)),"",IF(_FV($H43,"Year founded",TRUE)=0,"",_FV($H43,"Year founded",TRUE)))</f>
        <v/>
      </c>
    </row>
    <row r="44" spans="8:14">
      <c r="H44" s="1"/>
      <c r="J44" t="str" cm="1">
        <f t="array" ref="J44">IF(ISERR(_FV($H44,"Address")),"",_FV($H44,"Address"))</f>
        <v/>
      </c>
      <c r="K44" t="str" cm="1">
        <f t="array" ref="K44">IF(ISERR(_FV($H44,"City")),"",_FV($H44,"City"))</f>
        <v/>
      </c>
      <c r="L44" t="str" cm="1">
        <f t="array" ref="L44">IF(ISERR(_FV($H44,"Country")),"",_FV($H44,"Country"))</f>
        <v/>
      </c>
      <c r="M44" t="str" cm="1">
        <f t="array" ref="M44">IF(ISERR(_FV($H44,"NAICS 2022 primary label",TRUE)),"",_FV($H44,"NAICS 2022 primary label",TRUE))</f>
        <v/>
      </c>
      <c r="N44" t="str" cm="1">
        <f t="array" ref="N44">IF(ISERR(_FV($H44,"Year founded",TRUE)),"",IF(_FV($H44,"Year founded",TRUE)=0,"",_FV($H44,"Year founded",TRUE)))</f>
        <v/>
      </c>
    </row>
    <row r="45" spans="8:14">
      <c r="H45" s="1"/>
      <c r="J45" t="str" cm="1">
        <f t="array" ref="J45">IF(ISERR(_FV($H45,"Address")),"",_FV($H45,"Address"))</f>
        <v/>
      </c>
      <c r="K45" t="str" cm="1">
        <f t="array" ref="K45">IF(ISERR(_FV($H45,"City")),"",_FV($H45,"City"))</f>
        <v/>
      </c>
      <c r="L45" t="str" cm="1">
        <f t="array" ref="L45">IF(ISERR(_FV($H45,"Country")),"",_FV($H45,"Country"))</f>
        <v/>
      </c>
      <c r="M45" t="str" cm="1">
        <f t="array" ref="M45">IF(ISERR(_FV($H45,"NAICS 2022 primary label",TRUE)),"",_FV($H45,"NAICS 2022 primary label",TRUE))</f>
        <v/>
      </c>
      <c r="N45" t="str" cm="1">
        <f t="array" ref="N45">IF(ISERR(_FV($H45,"Year founded",TRUE)),"",IF(_FV($H45,"Year founded",TRUE)=0,"",_FV($H45,"Year founded",TRUE)))</f>
        <v/>
      </c>
    </row>
    <row r="46" spans="8:14">
      <c r="H46" s="1"/>
      <c r="J46" t="str" cm="1">
        <f t="array" ref="J46">IF(ISERR(_FV($H46,"Address")),"",_FV($H46,"Address"))</f>
        <v/>
      </c>
      <c r="K46" t="str" cm="1">
        <f t="array" ref="K46">IF(ISERR(_FV($H46,"City")),"",_FV($H46,"City"))</f>
        <v/>
      </c>
      <c r="L46" t="str" cm="1">
        <f t="array" ref="L46">IF(ISERR(_FV($H46,"Country")),"",_FV($H46,"Country"))</f>
        <v/>
      </c>
      <c r="M46" t="str" cm="1">
        <f t="array" ref="M46">IF(ISERR(_FV($H46,"NAICS 2022 primary label",TRUE)),"",_FV($H46,"NAICS 2022 primary label",TRUE))</f>
        <v/>
      </c>
      <c r="N46" t="str" cm="1">
        <f t="array" ref="N46">IF(ISERR(_FV($H46,"Year founded",TRUE)),"",IF(_FV($H46,"Year founded",TRUE)=0,"",_FV($H46,"Year founded",TRUE)))</f>
        <v/>
      </c>
    </row>
    <row r="47" spans="8:14">
      <c r="H47" s="1"/>
      <c r="J47" t="str" cm="1">
        <f t="array" ref="J47">IF(ISERR(_FV($H47,"Address")),"",_FV($H47,"Address"))</f>
        <v/>
      </c>
      <c r="K47" t="str" cm="1">
        <f t="array" ref="K47">IF(ISERR(_FV($H47,"City")),"",_FV($H47,"City"))</f>
        <v/>
      </c>
      <c r="L47" t="str" cm="1">
        <f t="array" ref="L47">IF(ISERR(_FV($H47,"Country")),"",_FV($H47,"Country"))</f>
        <v/>
      </c>
      <c r="M47" t="str" cm="1">
        <f t="array" ref="M47">IF(ISERR(_FV($H47,"NAICS 2022 primary label",TRUE)),"",_FV($H47,"NAICS 2022 primary label",TRUE))</f>
        <v/>
      </c>
      <c r="N47" t="str" cm="1">
        <f t="array" ref="N47">IF(ISERR(_FV($H47,"Year founded",TRUE)),"",IF(_FV($H47,"Year founded",TRUE)=0,"",_FV($H47,"Year founded",TRUE)))</f>
        <v/>
      </c>
    </row>
    <row r="48" spans="8:14">
      <c r="H48" s="1"/>
      <c r="J48" t="str" cm="1">
        <f t="array" ref="J48">IF(ISERR(_FV($H48,"Address")),"",_FV($H48,"Address"))</f>
        <v/>
      </c>
      <c r="K48" t="str" cm="1">
        <f t="array" ref="K48">IF(ISERR(_FV($H48,"City")),"",_FV($H48,"City"))</f>
        <v/>
      </c>
      <c r="L48" t="str" cm="1">
        <f t="array" ref="L48">IF(ISERR(_FV($H48,"Country")),"",_FV($H48,"Country"))</f>
        <v/>
      </c>
      <c r="M48" t="str" cm="1">
        <f t="array" ref="M48">IF(ISERR(_FV($H48,"NAICS 2022 primary label",TRUE)),"",_FV($H48,"NAICS 2022 primary label",TRUE))</f>
        <v/>
      </c>
      <c r="N48" t="str" cm="1">
        <f t="array" ref="N48">IF(ISERR(_FV($H48,"Year founded",TRUE)),"",IF(_FV($H48,"Year founded",TRUE)=0,"",_FV($H48,"Year founded",TRUE)))</f>
        <v/>
      </c>
    </row>
    <row r="49" spans="8:14">
      <c r="H49" s="1"/>
      <c r="J49" t="str" cm="1">
        <f t="array" ref="J49">IF(ISERR(_FV($H49,"Address")),"",_FV($H49,"Address"))</f>
        <v/>
      </c>
      <c r="K49" t="str" cm="1">
        <f t="array" ref="K49">IF(ISERR(_FV($H49,"City")),"",_FV($H49,"City"))</f>
        <v/>
      </c>
      <c r="L49" t="str" cm="1">
        <f t="array" ref="L49">IF(ISERR(_FV($H49,"Country")),"",_FV($H49,"Country"))</f>
        <v/>
      </c>
      <c r="M49" t="str" cm="1">
        <f t="array" ref="M49">IF(ISERR(_FV($H49,"NAICS 2022 primary label",TRUE)),"",_FV($H49,"NAICS 2022 primary label",TRUE))</f>
        <v/>
      </c>
      <c r="N49" t="str" cm="1">
        <f t="array" ref="N49">IF(ISERR(_FV($H49,"Year founded",TRUE)),"",IF(_FV($H49,"Year founded",TRUE)=0,"",_FV($H49,"Year founded",TRUE)))</f>
        <v/>
      </c>
    </row>
    <row r="50" spans="8:14">
      <c r="H50" s="1"/>
      <c r="J50" t="str" cm="1">
        <f t="array" ref="J50">IF(ISERR(_FV($H50,"Address")),"",_FV($H50,"Address"))</f>
        <v/>
      </c>
      <c r="K50" t="str" cm="1">
        <f t="array" ref="K50">IF(ISERR(_FV($H50,"City")),"",_FV($H50,"City"))</f>
        <v/>
      </c>
      <c r="L50" t="str" cm="1">
        <f t="array" ref="L50">IF(ISERR(_FV($H50,"Country")),"",_FV($H50,"Country"))</f>
        <v/>
      </c>
      <c r="M50" t="str" cm="1">
        <f t="array" ref="M50">IF(ISERR(_FV($H50,"NAICS 2022 primary label",TRUE)),"",_FV($H50,"NAICS 2022 primary label",TRUE))</f>
        <v/>
      </c>
      <c r="N50" t="str" cm="1">
        <f t="array" ref="N50">IF(ISERR(_FV($H50,"Year founded",TRUE)),"",IF(_FV($H50,"Year founded",TRUE)=0,"",_FV($H50,"Year founded",TRUE)))</f>
        <v/>
      </c>
    </row>
    <row r="51" spans="8:14">
      <c r="H51" s="1"/>
      <c r="J51" t="str" cm="1">
        <f t="array" ref="J51">IF(ISERR(_FV($H51,"Address")),"",_FV($H51,"Address"))</f>
        <v/>
      </c>
      <c r="K51" t="str" cm="1">
        <f t="array" ref="K51">IF(ISERR(_FV($H51,"City")),"",_FV($H51,"City"))</f>
        <v/>
      </c>
      <c r="L51" t="str" cm="1">
        <f t="array" ref="L51">IF(ISERR(_FV($H51,"Country")),"",_FV($H51,"Country"))</f>
        <v/>
      </c>
      <c r="M51" t="str" cm="1">
        <f t="array" ref="M51">IF(ISERR(_FV($H51,"NAICS 2022 primary label",TRUE)),"",_FV($H51,"NAICS 2022 primary label",TRUE))</f>
        <v/>
      </c>
      <c r="N51" t="str" cm="1">
        <f t="array" ref="N51">IF(ISERR(_FV($H51,"Year founded",TRUE)),"",IF(_FV($H51,"Year founded",TRUE)=0,"",_FV($H51,"Year founded",TRUE)))</f>
        <v/>
      </c>
    </row>
    <row r="52" spans="8:14">
      <c r="H52" s="1"/>
      <c r="J52" t="str" cm="1">
        <f t="array" ref="J52">IF(ISERR(_FV($H52,"Address")),"",_FV($H52,"Address"))</f>
        <v/>
      </c>
      <c r="K52" t="str" cm="1">
        <f t="array" ref="K52">IF(ISERR(_FV($H52,"City")),"",_FV($H52,"City"))</f>
        <v/>
      </c>
      <c r="L52" t="str" cm="1">
        <f t="array" ref="L52">IF(ISERR(_FV($H52,"Country")),"",_FV($H52,"Country"))</f>
        <v/>
      </c>
      <c r="M52" t="str" cm="1">
        <f t="array" ref="M52">IF(ISERR(_FV($H52,"NAICS 2022 primary label",TRUE)),"",_FV($H52,"NAICS 2022 primary label",TRUE))</f>
        <v/>
      </c>
      <c r="N52" t="str" cm="1">
        <f t="array" ref="N52">IF(ISERR(_FV($H52,"Year founded",TRUE)),"",IF(_FV($H52,"Year founded",TRUE)=0,"",_FV($H52,"Year founded",TRUE)))</f>
        <v/>
      </c>
    </row>
    <row r="53" spans="8:14">
      <c r="H53" s="1"/>
      <c r="J53" t="str" cm="1">
        <f t="array" ref="J53">IF(ISERR(_FV($H53,"Address")),"",_FV($H53,"Address"))</f>
        <v/>
      </c>
      <c r="K53" t="str" cm="1">
        <f t="array" ref="K53">IF(ISERR(_FV($H53,"City")),"",_FV($H53,"City"))</f>
        <v/>
      </c>
      <c r="L53" t="str" cm="1">
        <f t="array" ref="L53">IF(ISERR(_FV($H53,"Country")),"",_FV($H53,"Country"))</f>
        <v/>
      </c>
      <c r="M53" t="str" cm="1">
        <f t="array" ref="M53">IF(ISERR(_FV($H53,"NAICS 2022 primary label",TRUE)),"",_FV($H53,"NAICS 2022 primary label",TRUE))</f>
        <v/>
      </c>
      <c r="N53" t="str" cm="1">
        <f t="array" ref="N53">IF(ISERR(_FV($H53,"Year founded",TRUE)),"",IF(_FV($H53,"Year founded",TRUE)=0,"",_FV($H53,"Year founded",TRUE)))</f>
        <v/>
      </c>
    </row>
    <row r="54" spans="8:14">
      <c r="H54" s="1"/>
      <c r="J54" t="str" cm="1">
        <f t="array" ref="J54">IF(ISERR(_FV($H54,"Address")),"",_FV($H54,"Address"))</f>
        <v/>
      </c>
      <c r="K54" t="str" cm="1">
        <f t="array" ref="K54">IF(ISERR(_FV($H54,"City")),"",_FV($H54,"City"))</f>
        <v/>
      </c>
      <c r="L54" t="str" cm="1">
        <f t="array" ref="L54">IF(ISERR(_FV($H54,"Country")),"",_FV($H54,"Country"))</f>
        <v/>
      </c>
      <c r="M54" t="str" cm="1">
        <f t="array" ref="M54">IF(ISERR(_FV($H54,"NAICS 2022 primary label",TRUE)),"",_FV($H54,"NAICS 2022 primary label",TRUE))</f>
        <v/>
      </c>
      <c r="N54" t="str" cm="1">
        <f t="array" ref="N54">IF(ISERR(_FV($H54,"Year founded",TRUE)),"",IF(_FV($H54,"Year founded",TRUE)=0,"",_FV($H54,"Year founded",TRUE)))</f>
        <v/>
      </c>
    </row>
    <row r="55" spans="8:14">
      <c r="H55" s="1"/>
      <c r="J55" t="str" cm="1">
        <f t="array" ref="J55">IF(ISERR(_FV($H55,"Address")),"",_FV($H55,"Address"))</f>
        <v/>
      </c>
      <c r="K55" t="str" cm="1">
        <f t="array" ref="K55">IF(ISERR(_FV($H55,"City")),"",_FV($H55,"City"))</f>
        <v/>
      </c>
      <c r="L55" t="str" cm="1">
        <f t="array" ref="L55">IF(ISERR(_FV($H55,"Country")),"",_FV($H55,"Country"))</f>
        <v/>
      </c>
      <c r="M55" t="str" cm="1">
        <f t="array" ref="M55">IF(ISERR(_FV($H55,"NAICS 2022 primary label",TRUE)),"",_FV($H55,"NAICS 2022 primary label",TRUE))</f>
        <v/>
      </c>
      <c r="N55" t="str" cm="1">
        <f t="array" ref="N55">IF(ISERR(_FV($H55,"Year founded",TRUE)),"",IF(_FV($H55,"Year founded",TRUE)=0,"",_FV($H55,"Year founded",TRUE)))</f>
        <v/>
      </c>
    </row>
    <row r="56" spans="8:14">
      <c r="H56" s="1"/>
      <c r="J56" t="str" cm="1">
        <f t="array" ref="J56">IF(ISERR(_FV($H56,"Address")),"",_FV($H56,"Address"))</f>
        <v/>
      </c>
      <c r="K56" t="str" cm="1">
        <f t="array" ref="K56">IF(ISERR(_FV($H56,"City")),"",_FV($H56,"City"))</f>
        <v/>
      </c>
      <c r="L56" t="str" cm="1">
        <f t="array" ref="L56">IF(ISERR(_FV($H56,"Country")),"",_FV($H56,"Country"))</f>
        <v/>
      </c>
      <c r="M56" t="str" cm="1">
        <f t="array" ref="M56">IF(ISERR(_FV($H56,"NAICS 2022 primary label",TRUE)),"",_FV($H56,"NAICS 2022 primary label",TRUE))</f>
        <v/>
      </c>
      <c r="N56" t="str" cm="1">
        <f t="array" ref="N56">IF(ISERR(_FV($H56,"Year founded",TRUE)),"",IF(_FV($H56,"Year founded",TRUE)=0,"",_FV($H56,"Year founded",TRUE)))</f>
        <v/>
      </c>
    </row>
    <row r="57" spans="8:14">
      <c r="H57" s="1"/>
      <c r="J57" t="str" cm="1">
        <f t="array" ref="J57">IF(ISERR(_FV($H57,"Address")),"",_FV($H57,"Address"))</f>
        <v/>
      </c>
      <c r="K57" t="str" cm="1">
        <f t="array" ref="K57">IF(ISERR(_FV($H57,"City")),"",_FV($H57,"City"))</f>
        <v/>
      </c>
      <c r="L57" t="str" cm="1">
        <f t="array" ref="L57">IF(ISERR(_FV($H57,"Country")),"",_FV($H57,"Country"))</f>
        <v/>
      </c>
      <c r="M57" t="str" cm="1">
        <f t="array" ref="M57">IF(ISERR(_FV($H57,"NAICS 2022 primary label",TRUE)),"",_FV($H57,"NAICS 2022 primary label",TRUE))</f>
        <v/>
      </c>
      <c r="N57" t="str" cm="1">
        <f t="array" ref="N57">IF(ISERR(_FV($H57,"Year founded",TRUE)),"",IF(_FV($H57,"Year founded",TRUE)=0,"",_FV($H57,"Year founded",TRUE)))</f>
        <v/>
      </c>
    </row>
    <row r="58" spans="8:14">
      <c r="H58" s="1"/>
      <c r="J58" t="str" cm="1">
        <f t="array" ref="J58">IF(ISERR(_FV($H58,"Address")),"",_FV($H58,"Address"))</f>
        <v/>
      </c>
      <c r="K58" t="str" cm="1">
        <f t="array" ref="K58">IF(ISERR(_FV($H58,"City")),"",_FV($H58,"City"))</f>
        <v/>
      </c>
      <c r="L58" t="str" cm="1">
        <f t="array" ref="L58">IF(ISERR(_FV($H58,"Country")),"",_FV($H58,"Country"))</f>
        <v/>
      </c>
      <c r="M58" t="str" cm="1">
        <f t="array" ref="M58">IF(ISERR(_FV($H58,"NAICS 2022 primary label",TRUE)),"",_FV($H58,"NAICS 2022 primary label",TRUE))</f>
        <v/>
      </c>
      <c r="N58" t="str" cm="1">
        <f t="array" ref="N58">IF(ISERR(_FV($H58,"Year founded",TRUE)),"",IF(_FV($H58,"Year founded",TRUE)=0,"",_FV($H58,"Year founded",TRUE)))</f>
        <v/>
      </c>
    </row>
    <row r="59" spans="8:14">
      <c r="H59" s="1"/>
      <c r="J59" t="str" cm="1">
        <f t="array" ref="J59">IF(ISERR(_FV($H59,"Address")),"",_FV($H59,"Address"))</f>
        <v/>
      </c>
      <c r="K59" t="str" cm="1">
        <f t="array" ref="K59">IF(ISERR(_FV($H59,"City")),"",_FV($H59,"City"))</f>
        <v/>
      </c>
      <c r="L59" t="str" cm="1">
        <f t="array" ref="L59">IF(ISERR(_FV($H59,"Country")),"",_FV($H59,"Country"))</f>
        <v/>
      </c>
      <c r="M59" t="str" cm="1">
        <f t="array" ref="M59">IF(ISERR(_FV($H59,"NAICS 2022 primary label",TRUE)),"",_FV($H59,"NAICS 2022 primary label",TRUE))</f>
        <v/>
      </c>
      <c r="N59" t="str" cm="1">
        <f t="array" ref="N59">IF(ISERR(_FV($H59,"Year founded",TRUE)),"",IF(_FV($H59,"Year founded",TRUE)=0,"",_FV($H59,"Year founded",TRUE)))</f>
        <v/>
      </c>
    </row>
    <row r="60" spans="8:14">
      <c r="H60" s="1"/>
      <c r="J60" t="str" cm="1">
        <f t="array" ref="J60">IF(ISERR(_FV($H60,"Address")),"",_FV($H60,"Address"))</f>
        <v/>
      </c>
      <c r="K60" t="str" cm="1">
        <f t="array" ref="K60">IF(ISERR(_FV($H60,"City")),"",_FV($H60,"City"))</f>
        <v/>
      </c>
      <c r="L60" t="str" cm="1">
        <f t="array" ref="L60">IF(ISERR(_FV($H60,"Country")),"",_FV($H60,"Country"))</f>
        <v/>
      </c>
      <c r="M60" t="str" cm="1">
        <f t="array" ref="M60">IF(ISERR(_FV($H60,"NAICS 2022 primary label",TRUE)),"",_FV($H60,"NAICS 2022 primary label",TRUE))</f>
        <v/>
      </c>
      <c r="N60" t="str" cm="1">
        <f t="array" ref="N60">IF(ISERR(_FV($H60,"Year founded",TRUE)),"",IF(_FV($H60,"Year founded",TRUE)=0,"",_FV($H60,"Year founded",TRUE)))</f>
        <v/>
      </c>
    </row>
    <row r="61" spans="8:14">
      <c r="H61" s="1"/>
      <c r="J61" t="str" cm="1">
        <f t="array" ref="J61">IF(ISERR(_FV($H61,"Address")),"",_FV($H61,"Address"))</f>
        <v/>
      </c>
      <c r="K61" t="str" cm="1">
        <f t="array" ref="K61">IF(ISERR(_FV($H61,"City")),"",_FV($H61,"City"))</f>
        <v/>
      </c>
      <c r="L61" t="str" cm="1">
        <f t="array" ref="L61">IF(ISERR(_FV($H61,"Country")),"",_FV($H61,"Country"))</f>
        <v/>
      </c>
      <c r="M61" t="str" cm="1">
        <f t="array" ref="M61">IF(ISERR(_FV($H61,"NAICS 2022 primary label",TRUE)),"",_FV($H61,"NAICS 2022 primary label",TRUE))</f>
        <v/>
      </c>
      <c r="N61" t="str" cm="1">
        <f t="array" ref="N61">IF(ISERR(_FV($H61,"Year founded",TRUE)),"",IF(_FV($H61,"Year founded",TRUE)=0,"",_FV($H61,"Year founded",TRUE)))</f>
        <v/>
      </c>
    </row>
    <row r="62" spans="8:14">
      <c r="H62" s="1"/>
      <c r="J62" t="str" cm="1">
        <f t="array" ref="J62">IF(ISERR(_FV($H62,"Address")),"",_FV($H62,"Address"))</f>
        <v/>
      </c>
      <c r="K62" t="str" cm="1">
        <f t="array" ref="K62">IF(ISERR(_FV($H62,"City")),"",_FV($H62,"City"))</f>
        <v/>
      </c>
      <c r="L62" t="str" cm="1">
        <f t="array" ref="L62">IF(ISERR(_FV($H62,"Country")),"",_FV($H62,"Country"))</f>
        <v/>
      </c>
      <c r="M62" t="str" cm="1">
        <f t="array" ref="M62">IF(ISERR(_FV($H62,"NAICS 2022 primary label",TRUE)),"",_FV($H62,"NAICS 2022 primary label",TRUE))</f>
        <v/>
      </c>
      <c r="N62" t="str" cm="1">
        <f t="array" ref="N62">IF(ISERR(_FV($H62,"Year founded",TRUE)),"",IF(_FV($H62,"Year founded",TRUE)=0,"",_FV($H62,"Year founded",TRUE)))</f>
        <v/>
      </c>
    </row>
    <row r="63" spans="8:14">
      <c r="H63" s="1"/>
      <c r="J63" t="str" cm="1">
        <f t="array" ref="J63">IF(ISERR(_FV($H63,"Address")),"",_FV($H63,"Address"))</f>
        <v/>
      </c>
      <c r="K63" t="str" cm="1">
        <f t="array" ref="K63">IF(ISERR(_FV($H63,"City")),"",_FV($H63,"City"))</f>
        <v/>
      </c>
      <c r="L63" t="str" cm="1">
        <f t="array" ref="L63">IF(ISERR(_FV($H63,"Country")),"",_FV($H63,"Country"))</f>
        <v/>
      </c>
      <c r="M63" t="str" cm="1">
        <f t="array" ref="M63">IF(ISERR(_FV($H63,"NAICS 2022 primary label",TRUE)),"",_FV($H63,"NAICS 2022 primary label",TRUE))</f>
        <v/>
      </c>
      <c r="N63" t="str" cm="1">
        <f t="array" ref="N63">IF(ISERR(_FV($H63,"Year founded",TRUE)),"",IF(_FV($H63,"Year founded",TRUE)=0,"",_FV($H63,"Year founded",TRUE)))</f>
        <v/>
      </c>
    </row>
    <row r="64" spans="8:14">
      <c r="H64" s="1"/>
      <c r="J64" t="str" cm="1">
        <f t="array" ref="J64">IF(ISERR(_FV($H64,"Address")),"",_FV($H64,"Address"))</f>
        <v/>
      </c>
      <c r="K64" t="str" cm="1">
        <f t="array" ref="K64">IF(ISERR(_FV($H64,"City")),"",_FV($H64,"City"))</f>
        <v/>
      </c>
      <c r="L64" t="str" cm="1">
        <f t="array" ref="L64">IF(ISERR(_FV($H64,"Country")),"",_FV($H64,"Country"))</f>
        <v/>
      </c>
      <c r="M64" t="str" cm="1">
        <f t="array" ref="M64">IF(ISERR(_FV($H64,"NAICS 2022 primary label",TRUE)),"",_FV($H64,"NAICS 2022 primary label",TRUE))</f>
        <v/>
      </c>
      <c r="N64" t="str" cm="1">
        <f t="array" ref="N64">IF(ISERR(_FV($H64,"Year founded",TRUE)),"",IF(_FV($H64,"Year founded",TRUE)=0,"",_FV($H64,"Year founded",TRUE)))</f>
        <v/>
      </c>
    </row>
    <row r="65" spans="8:14">
      <c r="H65" s="1"/>
      <c r="J65" t="str" cm="1">
        <f t="array" ref="J65">IF(ISERR(_FV($H65,"Address")),"",_FV($H65,"Address"))</f>
        <v/>
      </c>
      <c r="K65" t="str" cm="1">
        <f t="array" ref="K65">IF(ISERR(_FV($H65,"City")),"",_FV($H65,"City"))</f>
        <v/>
      </c>
      <c r="L65" t="str" cm="1">
        <f t="array" ref="L65">IF(ISERR(_FV($H65,"Country")),"",_FV($H65,"Country"))</f>
        <v/>
      </c>
      <c r="M65" t="str" cm="1">
        <f t="array" ref="M65">IF(ISERR(_FV($H65,"NAICS 2022 primary label",TRUE)),"",_FV($H65,"NAICS 2022 primary label",TRUE))</f>
        <v/>
      </c>
      <c r="N65" t="str" cm="1">
        <f t="array" ref="N65">IF(ISERR(_FV($H65,"Year founded",TRUE)),"",IF(_FV($H65,"Year founded",TRUE)=0,"",_FV($H65,"Year founded",TRUE)))</f>
        <v/>
      </c>
    </row>
    <row r="66" spans="8:14">
      <c r="H66" s="1"/>
      <c r="J66" t="str" cm="1">
        <f t="array" ref="J66">IF(ISERR(_FV($H66,"Address")),"",_FV($H66,"Address"))</f>
        <v/>
      </c>
      <c r="K66" t="str" cm="1">
        <f t="array" ref="K66">IF(ISERR(_FV($H66,"City")),"",_FV($H66,"City"))</f>
        <v/>
      </c>
      <c r="L66" t="str" cm="1">
        <f t="array" ref="L66">IF(ISERR(_FV($H66,"Country")),"",_FV($H66,"Country"))</f>
        <v/>
      </c>
      <c r="M66" t="str" cm="1">
        <f t="array" ref="M66">IF(ISERR(_FV($H66,"NAICS 2022 primary label",TRUE)),"",_FV($H66,"NAICS 2022 primary label",TRUE))</f>
        <v/>
      </c>
      <c r="N66" t="str" cm="1">
        <f t="array" ref="N66">IF(ISERR(_FV($H66,"Year founded",TRUE)),"",IF(_FV($H66,"Year founded",TRUE)=0,"",_FV($H66,"Year founded",TRUE)))</f>
        <v/>
      </c>
    </row>
    <row r="67" spans="8:14">
      <c r="H67" s="1"/>
      <c r="J67" t="str" cm="1">
        <f t="array" ref="J67">IF(ISERR(_FV($H67,"Address")),"",_FV($H67,"Address"))</f>
        <v/>
      </c>
      <c r="K67" t="str" cm="1">
        <f t="array" ref="K67">IF(ISERR(_FV($H67,"City")),"",_FV($H67,"City"))</f>
        <v/>
      </c>
      <c r="L67" t="str" cm="1">
        <f t="array" ref="L67">IF(ISERR(_FV($H67,"Country")),"",_FV($H67,"Country"))</f>
        <v/>
      </c>
      <c r="M67" t="str" cm="1">
        <f t="array" ref="M67">IF(ISERR(_FV($H67,"NAICS 2022 primary label",TRUE)),"",_FV($H67,"NAICS 2022 primary label",TRUE))</f>
        <v/>
      </c>
      <c r="N67" t="str" cm="1">
        <f t="array" ref="N67">IF(ISERR(_FV($H67,"Year founded",TRUE)),"",IF(_FV($H67,"Year founded",TRUE)=0,"",_FV($H67,"Year founded",TRUE)))</f>
        <v/>
      </c>
    </row>
    <row r="68" spans="8:14">
      <c r="H68" s="1"/>
      <c r="J68" t="str" cm="1">
        <f t="array" ref="J68">IF(ISERR(_FV($H68,"Address")),"",_FV($H68,"Address"))</f>
        <v/>
      </c>
      <c r="K68" t="str" cm="1">
        <f t="array" ref="K68">IF(ISERR(_FV($H68,"City")),"",_FV($H68,"City"))</f>
        <v/>
      </c>
      <c r="L68" t="str" cm="1">
        <f t="array" ref="L68">IF(ISERR(_FV($H68,"Country")),"",_FV($H68,"Country"))</f>
        <v/>
      </c>
      <c r="M68" t="str" cm="1">
        <f t="array" ref="M68">IF(ISERR(_FV($H68,"NAICS 2022 primary label",TRUE)),"",_FV($H68,"NAICS 2022 primary label",TRUE))</f>
        <v/>
      </c>
      <c r="N68" t="str" cm="1">
        <f t="array" ref="N68">IF(ISERR(_FV($H68,"Year founded",TRUE)),"",IF(_FV($H68,"Year founded",TRUE)=0,"",_FV($H68,"Year founded",TRUE)))</f>
        <v/>
      </c>
    </row>
    <row r="69" spans="8:14">
      <c r="H69" s="1"/>
      <c r="J69" t="str" cm="1">
        <f t="array" ref="J69">IF(ISERR(_FV($H69,"Address")),"",_FV($H69,"Address"))</f>
        <v/>
      </c>
      <c r="K69" t="str" cm="1">
        <f t="array" ref="K69">IF(ISERR(_FV($H69,"City")),"",_FV($H69,"City"))</f>
        <v/>
      </c>
      <c r="L69" t="str" cm="1">
        <f t="array" ref="L69">IF(ISERR(_FV($H69,"Country")),"",_FV($H69,"Country"))</f>
        <v/>
      </c>
      <c r="M69" t="str" cm="1">
        <f t="array" ref="M69">IF(ISERR(_FV($H69,"NAICS 2022 primary label",TRUE)),"",_FV($H69,"NAICS 2022 primary label",TRUE))</f>
        <v/>
      </c>
      <c r="N69" t="str" cm="1">
        <f t="array" ref="N69">IF(ISERR(_FV($H69,"Year founded",TRUE)),"",IF(_FV($H69,"Year founded",TRUE)=0,"",_FV($H69,"Year founded",TRUE)))</f>
        <v/>
      </c>
    </row>
    <row r="70" spans="8:14">
      <c r="H70" s="1"/>
      <c r="J70" t="str" cm="1">
        <f t="array" ref="J70">IF(ISERR(_FV($H70,"Address")),"",_FV($H70,"Address"))</f>
        <v/>
      </c>
      <c r="K70" t="str" cm="1">
        <f t="array" ref="K70">IF(ISERR(_FV($H70,"City")),"",_FV($H70,"City"))</f>
        <v/>
      </c>
      <c r="L70" t="str" cm="1">
        <f t="array" ref="L70">IF(ISERR(_FV($H70,"Country")),"",_FV($H70,"Country"))</f>
        <v/>
      </c>
      <c r="M70" t="str" cm="1">
        <f t="array" ref="M70">IF(ISERR(_FV($H70,"NAICS 2022 primary label",TRUE)),"",_FV($H70,"NAICS 2022 primary label",TRUE))</f>
        <v/>
      </c>
      <c r="N70" t="str" cm="1">
        <f t="array" ref="N70">IF(ISERR(_FV($H70,"Year founded",TRUE)),"",IF(_FV($H70,"Year founded",TRUE)=0,"",_FV($H70,"Year founded",TRUE)))</f>
        <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1">
    <mergeCell ref="J3:O3"/>
  </mergeCells>
  <dataValidations count="2">
    <dataValidation type="list" allowBlank="1" showInputMessage="1" showErrorMessage="1" sqref="J8" xr:uid="{9288FBE8-75E7-45AD-B0E1-8FA49EBCB6F4}">
      <formula1>INDIRECT("attributes_relations[" &amp;H8&amp; "]")</formula1>
    </dataValidation>
    <dataValidation type="list" allowBlank="1" showInputMessage="1" showErrorMessage="1" sqref="L8" xr:uid="{DEE982C8-B12A-41DA-8F75-85E1A4FB65CF}">
      <formula1>INDIRECT("strictness[Strictness]")</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8799F-7D3C-48E7-8B52-C364198348E9}">
  <dimension ref="A2:P220"/>
  <sheetViews>
    <sheetView showGridLines="0" showRowColHeaders="0" workbookViewId="0">
      <selection activeCell="H21" sqref="H21"/>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52</v>
      </c>
    </row>
    <row r="3" spans="8:15" ht="18" customHeight="1">
      <c r="H3" s="17" t="s">
        <v>63</v>
      </c>
      <c r="J3" s="27" t="s">
        <v>64</v>
      </c>
      <c r="K3" s="27"/>
      <c r="L3" s="27"/>
      <c r="M3" s="27"/>
      <c r="N3" s="27"/>
      <c r="O3" s="27"/>
    </row>
    <row r="5" spans="8:15">
      <c r="H5" t="s">
        <v>55</v>
      </c>
    </row>
    <row r="6" spans="8:15" ht="6" customHeight="1"/>
    <row r="7" spans="8:15">
      <c r="H7" s="13" t="s">
        <v>56</v>
      </c>
      <c r="J7" s="13" t="s">
        <v>57</v>
      </c>
      <c r="L7" s="13" t="s">
        <v>58</v>
      </c>
    </row>
    <row r="8" spans="8:15" ht="18" customHeight="1">
      <c r="H8" s="17" t="str">
        <f>INDEX(attributes[Atrribute],MATCH(H3,attributes[Attribute Name],0))</f>
        <v>company_website</v>
      </c>
      <c r="I8" s="9"/>
      <c r="J8" s="18" t="s">
        <v>65</v>
      </c>
      <c r="K8" s="9"/>
      <c r="L8" s="15"/>
    </row>
    <row r="10" spans="8:15">
      <c r="H10" s="13" t="s">
        <v>60</v>
      </c>
    </row>
    <row r="11" spans="8:15">
      <c r="H11" s="17" t="str">
        <f>H8&amp;", "&amp;J8&amp;", "&amp;J3&amp;", "&amp;L8</f>
        <v xml:space="preserve">company_website, in, ibm.com | apple.com | amazon.com | veridion.com, </v>
      </c>
    </row>
    <row r="20" spans="8:14">
      <c r="H20" s="1" t="s">
        <v>61</v>
      </c>
      <c r="I20" s="1"/>
      <c r="J20" s="1" t="s">
        <v>7</v>
      </c>
      <c r="K20" s="1" t="s">
        <v>8</v>
      </c>
      <c r="L20" s="1" t="s">
        <v>9</v>
      </c>
      <c r="M20" s="1" t="s">
        <v>62</v>
      </c>
      <c r="N20" s="1" t="s">
        <v>10</v>
      </c>
    </row>
    <row r="21" spans="8:14">
      <c r="H21" s="16" t="e" cm="1">
        <f t="array" ref="H21">_xldudf_VERIDION_SEARCH(H11)</f>
        <v>#VALUE!</v>
      </c>
      <c r="I21" s="12"/>
      <c r="J21" t="str" cm="1">
        <f t="array" ref="J21">IF(ISERR(_FV($H21,"Address")),"",_FV($H21,"Address"))</f>
        <v/>
      </c>
      <c r="K21" t="str" cm="1">
        <f t="array" ref="K21">IF(ISERR(_FV($H21,"City")),"",_FV($H21,"City"))</f>
        <v/>
      </c>
      <c r="L21" t="str" cm="1">
        <f t="array" ref="L21">IF(ISERR(_FV($H21,"Country")),"",_FV($H21,"Country"))</f>
        <v/>
      </c>
      <c r="M21" t="str" cm="1">
        <f t="array" ref="M21">IF(ISERR(_FV($H21,"NAICS 2022 primary label",TRUE)),"",_FV($H21,"NAICS 2022 primary label",TRUE))</f>
        <v/>
      </c>
      <c r="N21" t="str" cm="1">
        <f t="array" ref="N21">IF(ISERR(_FV($H21,"Year founded",TRUE)),"",IF(_FV($H21,"Year founded",TRUE)=0,"",_FV($H21,"Year founded",TRUE)))</f>
        <v/>
      </c>
    </row>
    <row r="22" spans="8:14">
      <c r="H22" s="16"/>
      <c r="I22" s="12"/>
      <c r="J22" t="str" cm="1">
        <f t="array" ref="J22">IF(ISERR(_FV($H22,"Address")),"",_FV($H22,"Address"))</f>
        <v/>
      </c>
      <c r="K22" t="str" cm="1">
        <f t="array" ref="K22">IF(ISERR(_FV($H22,"City")),"",_FV($H22,"City"))</f>
        <v/>
      </c>
      <c r="L22" t="str" cm="1">
        <f t="array" ref="L22">IF(ISERR(_FV($H22,"Country")),"",_FV($H22,"Country"))</f>
        <v/>
      </c>
      <c r="M22" t="str" cm="1">
        <f t="array" ref="M22">IF(ISERR(_FV($H22,"NAICS 2022 primary label",TRUE)),"",_FV($H22,"NAICS 2022 primary label",TRUE))</f>
        <v/>
      </c>
      <c r="N22" t="str" cm="1">
        <f t="array" ref="N22">IF(ISERR(_FV($H22,"Year founded",TRUE)),"",IF(_FV($H22,"Year founded",TRUE)=0,"",_FV($H22,"Year founded",TRUE)))</f>
        <v/>
      </c>
    </row>
    <row r="23" spans="8:14">
      <c r="H23" s="16"/>
      <c r="I23" s="12"/>
      <c r="J23" t="str" cm="1">
        <f t="array" ref="J23">IF(ISERR(_FV($H23,"Address")),"",_FV($H23,"Address"))</f>
        <v/>
      </c>
      <c r="K23" t="str" cm="1">
        <f t="array" ref="K23">IF(ISERR(_FV($H23,"City")),"",_FV($H23,"City"))</f>
        <v/>
      </c>
      <c r="L23" t="str" cm="1">
        <f t="array" ref="L23">IF(ISERR(_FV($H23,"Country")),"",_FV($H23,"Country"))</f>
        <v/>
      </c>
      <c r="M23" t="str" cm="1">
        <f t="array" ref="M23">IF(ISERR(_FV($H23,"NAICS 2022 primary label",TRUE)),"",_FV($H23,"NAICS 2022 primary label",TRUE))</f>
        <v/>
      </c>
      <c r="N23" t="str" cm="1">
        <f t="array" ref="N23">IF(ISERR(_FV($H23,"Year founded",TRUE)),"",IF(_FV($H23,"Year founded",TRUE)=0,"",_FV($H23,"Year founded",TRUE)))</f>
        <v/>
      </c>
    </row>
    <row r="24" spans="8:14">
      <c r="H24" s="16"/>
      <c r="I24" s="12"/>
      <c r="J24" t="str" cm="1">
        <f t="array" ref="J24">IF(ISERR(_FV($H24,"Address")),"",_FV($H24,"Address"))</f>
        <v/>
      </c>
      <c r="K24" t="str" cm="1">
        <f t="array" ref="K24">IF(ISERR(_FV($H24,"City")),"",_FV($H24,"City"))</f>
        <v/>
      </c>
      <c r="L24" t="str" cm="1">
        <f t="array" ref="L24">IF(ISERR(_FV($H24,"Country")),"",_FV($H24,"Country"))</f>
        <v/>
      </c>
      <c r="M24" t="str" cm="1">
        <f t="array" ref="M24">IF(ISERR(_FV($H24,"NAICS 2022 primary label",TRUE)),"",_FV($H24,"NAICS 2022 primary label",TRUE))</f>
        <v/>
      </c>
      <c r="N24" t="str" cm="1">
        <f t="array" ref="N24">IF(ISERR(_FV($H24,"Year founded",TRUE)),"",IF(_FV($H24,"Year founded",TRUE)=0,"",_FV($H24,"Year founded",TRUE)))</f>
        <v/>
      </c>
    </row>
    <row r="25" spans="8:14">
      <c r="H25" s="1"/>
      <c r="J25" t="str" cm="1">
        <f t="array" ref="J25">IF(ISERR(_FV($H25,"Address")),"",_FV($H25,"Address"))</f>
        <v/>
      </c>
      <c r="K25" t="str" cm="1">
        <f t="array" ref="K25">IF(ISERR(_FV($H25,"City")),"",_FV($H25,"City"))</f>
        <v/>
      </c>
      <c r="L25" t="str" cm="1">
        <f t="array" ref="L25">IF(ISERR(_FV($H25,"Country")),"",_FV($H25,"Country"))</f>
        <v/>
      </c>
      <c r="M25" t="str" cm="1">
        <f t="array" ref="M25">IF(ISERR(_FV($H25,"NAICS 2022 primary label",TRUE)),"",_FV($H25,"NAICS 2022 primary label",TRUE))</f>
        <v/>
      </c>
      <c r="N25" t="str" cm="1">
        <f t="array" ref="N25">IF(ISERR(_FV($H25,"Year founded",TRUE)),"",IF(_FV($H25,"Year founded",TRUE)=0,"",_FV($H25,"Year founded",TRUE)))</f>
        <v/>
      </c>
    </row>
    <row r="26" spans="8:14">
      <c r="H26" s="1"/>
      <c r="J26" t="str" cm="1">
        <f t="array" ref="J26">IF(ISERR(_FV($H26,"Address")),"",_FV($H26,"Address"))</f>
        <v/>
      </c>
      <c r="K26" t="str" cm="1">
        <f t="array" ref="K26">IF(ISERR(_FV($H26,"City")),"",_FV($H26,"City"))</f>
        <v/>
      </c>
      <c r="L26" t="str" cm="1">
        <f t="array" ref="L26">IF(ISERR(_FV($H26,"Country")),"",_FV($H26,"Country"))</f>
        <v/>
      </c>
      <c r="M26" t="str" cm="1">
        <f t="array" ref="M26">IF(ISERR(_FV($H26,"NAICS 2022 primary label",TRUE)),"",_FV($H26,"NAICS 2022 primary label",TRUE))</f>
        <v/>
      </c>
      <c r="N26" t="str" cm="1">
        <f t="array" ref="N26">IF(ISERR(_FV($H26,"Year founded",TRUE)),"",IF(_FV($H26,"Year founded",TRUE)=0,"",_FV($H26,"Year founded",TRUE)))</f>
        <v/>
      </c>
    </row>
    <row r="27" spans="8:14">
      <c r="H27" s="1"/>
      <c r="J27" t="str" cm="1">
        <f t="array" ref="J27">IF(ISERR(_FV($H27,"Address")),"",_FV($H27,"Address"))</f>
        <v/>
      </c>
      <c r="K27" t="str" cm="1">
        <f t="array" ref="K27">IF(ISERR(_FV($H27,"City")),"",_FV($H27,"City"))</f>
        <v/>
      </c>
      <c r="L27" t="str" cm="1">
        <f t="array" ref="L27">IF(ISERR(_FV($H27,"Country")),"",_FV($H27,"Country"))</f>
        <v/>
      </c>
      <c r="M27" t="str" cm="1">
        <f t="array" ref="M27">IF(ISERR(_FV($H27,"NAICS 2022 primary label",TRUE)),"",_FV($H27,"NAICS 2022 primary label",TRUE))</f>
        <v/>
      </c>
      <c r="N27" t="str" cm="1">
        <f t="array" ref="N27">IF(ISERR(_FV($H27,"Year founded",TRUE)),"",IF(_FV($H27,"Year founded",TRUE)=0,"",_FV($H27,"Year founded",TRUE)))</f>
        <v/>
      </c>
    </row>
    <row r="28" spans="8:14">
      <c r="H28" s="1"/>
      <c r="J28" t="str" cm="1">
        <f t="array" ref="J28">IF(ISERR(_FV($H28,"Address")),"",_FV($H28,"Address"))</f>
        <v/>
      </c>
      <c r="K28" t="str" cm="1">
        <f t="array" ref="K28">IF(ISERR(_FV($H28,"City")),"",_FV($H28,"City"))</f>
        <v/>
      </c>
      <c r="L28" t="str" cm="1">
        <f t="array" ref="L28">IF(ISERR(_FV($H28,"Country")),"",_FV($H28,"Country"))</f>
        <v/>
      </c>
      <c r="M28" t="str" cm="1">
        <f t="array" ref="M28">IF(ISERR(_FV($H28,"NAICS 2022 primary label",TRUE)),"",_FV($H28,"NAICS 2022 primary label",TRUE))</f>
        <v/>
      </c>
      <c r="N28" t="str" cm="1">
        <f t="array" ref="N28">IF(ISERR(_FV($H28,"Year founded",TRUE)),"",IF(_FV($H28,"Year founded",TRUE)=0,"",_FV($H28,"Year founded",TRUE)))</f>
        <v/>
      </c>
    </row>
    <row r="29" spans="8:14">
      <c r="H29" s="1"/>
      <c r="J29" t="str" cm="1">
        <f t="array" ref="J29">IF(ISERR(_FV($H29,"Address")),"",_FV($H29,"Address"))</f>
        <v/>
      </c>
      <c r="K29" t="str" cm="1">
        <f t="array" ref="K29">IF(ISERR(_FV($H29,"City")),"",_FV($H29,"City"))</f>
        <v/>
      </c>
      <c r="L29" t="str" cm="1">
        <f t="array" ref="L29">IF(ISERR(_FV($H29,"Country")),"",_FV($H29,"Country"))</f>
        <v/>
      </c>
      <c r="M29" t="str" cm="1">
        <f t="array" ref="M29">IF(ISERR(_FV($H29,"NAICS 2022 primary label",TRUE)),"",_FV($H29,"NAICS 2022 primary label",TRUE))</f>
        <v/>
      </c>
      <c r="N29" t="str" cm="1">
        <f t="array" ref="N29">IF(ISERR(_FV($H29,"Year founded",TRUE)),"",IF(_FV($H29,"Year founded",TRUE)=0,"",_FV($H29,"Year founded",TRUE)))</f>
        <v/>
      </c>
    </row>
    <row r="30" spans="8:14">
      <c r="H30" s="1"/>
      <c r="J30" t="str" cm="1">
        <f t="array" ref="J30">IF(ISERR(_FV($H30,"Address")),"",_FV($H30,"Address"))</f>
        <v/>
      </c>
      <c r="K30" t="str" cm="1">
        <f t="array" ref="K30">IF(ISERR(_FV($H30,"City")),"",_FV($H30,"City"))</f>
        <v/>
      </c>
      <c r="L30" t="str" cm="1">
        <f t="array" ref="L30">IF(ISERR(_FV($H30,"Country")),"",_FV($H30,"Country"))</f>
        <v/>
      </c>
      <c r="M30" t="str" cm="1">
        <f t="array" ref="M30">IF(ISERR(_FV($H30,"NAICS 2022 primary label",TRUE)),"",_FV($H30,"NAICS 2022 primary label",TRUE))</f>
        <v/>
      </c>
      <c r="N30" t="str" cm="1">
        <f t="array" ref="N30">IF(ISERR(_FV($H30,"Year founded",TRUE)),"",IF(_FV($H30,"Year founded",TRUE)=0,"",_FV($H30,"Year founded",TRUE)))</f>
        <v/>
      </c>
    </row>
    <row r="31" spans="8:14">
      <c r="H31" s="1"/>
      <c r="J31" t="str" cm="1">
        <f t="array" ref="J31">IF(ISERR(_FV($H31,"Address")),"",_FV($H31,"Address"))</f>
        <v/>
      </c>
      <c r="K31" t="str" cm="1">
        <f t="array" ref="K31">IF(ISERR(_FV($H31,"City")),"",_FV($H31,"City"))</f>
        <v/>
      </c>
      <c r="L31" t="str" cm="1">
        <f t="array" ref="L31">IF(ISERR(_FV($H31,"Country")),"",_FV($H31,"Country"))</f>
        <v/>
      </c>
      <c r="M31" t="str" cm="1">
        <f t="array" ref="M31">IF(ISERR(_FV($H31,"NAICS 2022 primary label",TRUE)),"",_FV($H31,"NAICS 2022 primary label",TRUE))</f>
        <v/>
      </c>
      <c r="N31" t="str" cm="1">
        <f t="array" ref="N31">IF(ISERR(_FV($H31,"Year founded",TRUE)),"",IF(_FV($H31,"Year founded",TRUE)=0,"",_FV($H31,"Year founded",TRUE)))</f>
        <v/>
      </c>
    </row>
    <row r="32" spans="8:14">
      <c r="H32" s="1"/>
      <c r="J32" t="str" cm="1">
        <f t="array" ref="J32">IF(ISERR(_FV($H32,"Address")),"",_FV($H32,"Address"))</f>
        <v/>
      </c>
      <c r="K32" t="str" cm="1">
        <f t="array" ref="K32">IF(ISERR(_FV($H32,"City")),"",_FV($H32,"City"))</f>
        <v/>
      </c>
      <c r="L32" t="str" cm="1">
        <f t="array" ref="L32">IF(ISERR(_FV($H32,"Country")),"",_FV($H32,"Country"))</f>
        <v/>
      </c>
      <c r="M32" t="str" cm="1">
        <f t="array" ref="M32">IF(ISERR(_FV($H32,"NAICS 2022 primary label",TRUE)),"",_FV($H32,"NAICS 2022 primary label",TRUE))</f>
        <v/>
      </c>
      <c r="N32" t="str" cm="1">
        <f t="array" ref="N32">IF(ISERR(_FV($H32,"Year founded",TRUE)),"",IF(_FV($H32,"Year founded",TRUE)=0,"",_FV($H32,"Year founded",TRUE)))</f>
        <v/>
      </c>
    </row>
    <row r="33" spans="8:14">
      <c r="H33" s="1"/>
      <c r="J33" t="str" cm="1">
        <f t="array" ref="J33">IF(ISERR(_FV($H33,"Address")),"",_FV($H33,"Address"))</f>
        <v/>
      </c>
      <c r="K33" t="str" cm="1">
        <f t="array" ref="K33">IF(ISERR(_FV($H33,"City")),"",_FV($H33,"City"))</f>
        <v/>
      </c>
      <c r="L33" t="str" cm="1">
        <f t="array" ref="L33">IF(ISERR(_FV($H33,"Country")),"",_FV($H33,"Country"))</f>
        <v/>
      </c>
      <c r="M33" t="str" cm="1">
        <f t="array" ref="M33">IF(ISERR(_FV($H33,"NAICS 2022 primary label",TRUE)),"",_FV($H33,"NAICS 2022 primary label",TRUE))</f>
        <v/>
      </c>
      <c r="N33" t="str" cm="1">
        <f t="array" ref="N33">IF(ISERR(_FV($H33,"Year founded",TRUE)),"",IF(_FV($H33,"Year founded",TRUE)=0,"",_FV($H33,"Year founded",TRUE)))</f>
        <v/>
      </c>
    </row>
    <row r="34" spans="8:14">
      <c r="H34" s="1"/>
      <c r="J34" t="str" cm="1">
        <f t="array" ref="J34">IF(ISERR(_FV($H34,"Address")),"",_FV($H34,"Address"))</f>
        <v/>
      </c>
      <c r="K34" t="str" cm="1">
        <f t="array" ref="K34">IF(ISERR(_FV($H34,"City")),"",_FV($H34,"City"))</f>
        <v/>
      </c>
      <c r="L34" t="str" cm="1">
        <f t="array" ref="L34">IF(ISERR(_FV($H34,"Country")),"",_FV($H34,"Country"))</f>
        <v/>
      </c>
      <c r="M34" t="str" cm="1">
        <f t="array" ref="M34">IF(ISERR(_FV($H34,"NAICS 2022 primary label",TRUE)),"",_FV($H34,"NAICS 2022 primary label",TRUE))</f>
        <v/>
      </c>
      <c r="N34" t="str" cm="1">
        <f t="array" ref="N34">IF(ISERR(_FV($H34,"Year founded",TRUE)),"",IF(_FV($H34,"Year founded",TRUE)=0,"",_FV($H34,"Year founded",TRUE)))</f>
        <v/>
      </c>
    </row>
    <row r="35" spans="8:14">
      <c r="H35" s="1"/>
      <c r="J35" t="str" cm="1">
        <f t="array" ref="J35">IF(ISERR(_FV($H35,"Address")),"",_FV($H35,"Address"))</f>
        <v/>
      </c>
      <c r="K35" t="str" cm="1">
        <f t="array" ref="K35">IF(ISERR(_FV($H35,"City")),"",_FV($H35,"City"))</f>
        <v/>
      </c>
      <c r="L35" t="str" cm="1">
        <f t="array" ref="L35">IF(ISERR(_FV($H35,"Country")),"",_FV($H35,"Country"))</f>
        <v/>
      </c>
      <c r="M35" t="str" cm="1">
        <f t="array" ref="M35">IF(ISERR(_FV($H35,"NAICS 2022 primary label",TRUE)),"",_FV($H35,"NAICS 2022 primary label",TRUE))</f>
        <v/>
      </c>
      <c r="N35" t="str" cm="1">
        <f t="array" ref="N35">IF(ISERR(_FV($H35,"Year founded",TRUE)),"",IF(_FV($H35,"Year founded",TRUE)=0,"",_FV($H35,"Year founded",TRUE)))</f>
        <v/>
      </c>
    </row>
    <row r="36" spans="8:14">
      <c r="H36" s="1"/>
      <c r="J36" t="str" cm="1">
        <f t="array" ref="J36">IF(ISERR(_FV($H36,"Address")),"",_FV($H36,"Address"))</f>
        <v/>
      </c>
      <c r="K36" t="str" cm="1">
        <f t="array" ref="K36">IF(ISERR(_FV($H36,"City")),"",_FV($H36,"City"))</f>
        <v/>
      </c>
      <c r="L36" t="str" cm="1">
        <f t="array" ref="L36">IF(ISERR(_FV($H36,"Country")),"",_FV($H36,"Country"))</f>
        <v/>
      </c>
      <c r="M36" t="str" cm="1">
        <f t="array" ref="M36">IF(ISERR(_FV($H36,"NAICS 2022 primary label",TRUE)),"",_FV($H36,"NAICS 2022 primary label",TRUE))</f>
        <v/>
      </c>
      <c r="N36" t="str" cm="1">
        <f t="array" ref="N36">IF(ISERR(_FV($H36,"Year founded",TRUE)),"",IF(_FV($H36,"Year founded",TRUE)=0,"",_FV($H36,"Year founded",TRUE)))</f>
        <v/>
      </c>
    </row>
    <row r="37" spans="8:14">
      <c r="H37" s="1"/>
      <c r="J37" t="str" cm="1">
        <f t="array" ref="J37">IF(ISERR(_FV($H37,"Address")),"",_FV($H37,"Address"))</f>
        <v/>
      </c>
      <c r="K37" t="str" cm="1">
        <f t="array" ref="K37">IF(ISERR(_FV($H37,"City")),"",_FV($H37,"City"))</f>
        <v/>
      </c>
      <c r="L37" t="str" cm="1">
        <f t="array" ref="L37">IF(ISERR(_FV($H37,"Country")),"",_FV($H37,"Country"))</f>
        <v/>
      </c>
      <c r="M37" t="str" cm="1">
        <f t="array" ref="M37">IF(ISERR(_FV($H37,"NAICS 2022 primary label",TRUE)),"",_FV($H37,"NAICS 2022 primary label",TRUE))</f>
        <v/>
      </c>
      <c r="N37" t="str" cm="1">
        <f t="array" ref="N37">IF(ISERR(_FV($H37,"Year founded",TRUE)),"",IF(_FV($H37,"Year founded",TRUE)=0,"",_FV($H37,"Year founded",TRUE)))</f>
        <v/>
      </c>
    </row>
    <row r="38" spans="8:14">
      <c r="H38" s="1"/>
      <c r="J38" t="str" cm="1">
        <f t="array" ref="J38">IF(ISERR(_FV($H38,"Address")),"",_FV($H38,"Address"))</f>
        <v/>
      </c>
      <c r="K38" t="str" cm="1">
        <f t="array" ref="K38">IF(ISERR(_FV($H38,"City")),"",_FV($H38,"City"))</f>
        <v/>
      </c>
      <c r="L38" t="str" cm="1">
        <f t="array" ref="L38">IF(ISERR(_FV($H38,"Country")),"",_FV($H38,"Country"))</f>
        <v/>
      </c>
      <c r="M38" t="str" cm="1">
        <f t="array" ref="M38">IF(ISERR(_FV($H38,"NAICS 2022 primary label",TRUE)),"",_FV($H38,"NAICS 2022 primary label",TRUE))</f>
        <v/>
      </c>
      <c r="N38" t="str" cm="1">
        <f t="array" ref="N38">IF(ISERR(_FV($H38,"Year founded",TRUE)),"",IF(_FV($H38,"Year founded",TRUE)=0,"",_FV($H38,"Year founded",TRUE)))</f>
        <v/>
      </c>
    </row>
    <row r="39" spans="8:14">
      <c r="H39" s="1"/>
      <c r="J39" t="str" cm="1">
        <f t="array" ref="J39">IF(ISERR(_FV($H39,"Address")),"",_FV($H39,"Address"))</f>
        <v/>
      </c>
      <c r="K39" t="str" cm="1">
        <f t="array" ref="K39">IF(ISERR(_FV($H39,"City")),"",_FV($H39,"City"))</f>
        <v/>
      </c>
      <c r="L39" t="str" cm="1">
        <f t="array" ref="L39">IF(ISERR(_FV($H39,"Country")),"",_FV($H39,"Country"))</f>
        <v/>
      </c>
      <c r="M39" t="str" cm="1">
        <f t="array" ref="M39">IF(ISERR(_FV($H39,"NAICS 2022 primary label",TRUE)),"",_FV($H39,"NAICS 2022 primary label",TRUE))</f>
        <v/>
      </c>
      <c r="N39" t="str" cm="1">
        <f t="array" ref="N39">IF(ISERR(_FV($H39,"Year founded",TRUE)),"",IF(_FV($H39,"Year founded",TRUE)=0,"",_FV($H39,"Year founded",TRUE)))</f>
        <v/>
      </c>
    </row>
    <row r="40" spans="8:14">
      <c r="H40" s="1"/>
      <c r="J40" t="str" cm="1">
        <f t="array" ref="J40">IF(ISERR(_FV($H40,"Address")),"",_FV($H40,"Address"))</f>
        <v/>
      </c>
      <c r="K40" t="str" cm="1">
        <f t="array" ref="K40">IF(ISERR(_FV($H40,"City")),"",_FV($H40,"City"))</f>
        <v/>
      </c>
      <c r="L40" t="str" cm="1">
        <f t="array" ref="L40">IF(ISERR(_FV($H40,"Country")),"",_FV($H40,"Country"))</f>
        <v/>
      </c>
      <c r="M40" t="str" cm="1">
        <f t="array" ref="M40">IF(ISERR(_FV($H40,"NAICS 2022 primary label",TRUE)),"",_FV($H40,"NAICS 2022 primary label",TRUE))</f>
        <v/>
      </c>
      <c r="N40" t="str" cm="1">
        <f t="array" ref="N40">IF(ISERR(_FV($H40,"Year founded",TRUE)),"",IF(_FV($H40,"Year founded",TRUE)=0,"",_FV($H40,"Year founded",TRUE)))</f>
        <v/>
      </c>
    </row>
    <row r="41" spans="8:14">
      <c r="H41" s="1"/>
      <c r="J41" t="str" cm="1">
        <f t="array" ref="J41">IF(ISERR(_FV($H41,"Address")),"",_FV($H41,"Address"))</f>
        <v/>
      </c>
      <c r="K41" t="str" cm="1">
        <f t="array" ref="K41">IF(ISERR(_FV($H41,"City")),"",_FV($H41,"City"))</f>
        <v/>
      </c>
      <c r="L41" t="str" cm="1">
        <f t="array" ref="L41">IF(ISERR(_FV($H41,"Country")),"",_FV($H41,"Country"))</f>
        <v/>
      </c>
      <c r="M41" t="str" cm="1">
        <f t="array" ref="M41">IF(ISERR(_FV($H41,"NAICS 2022 primary label",TRUE)),"",_FV($H41,"NAICS 2022 primary label",TRUE))</f>
        <v/>
      </c>
      <c r="N41" t="str" cm="1">
        <f t="array" ref="N41">IF(ISERR(_FV($H41,"Year founded",TRUE)),"",IF(_FV($H41,"Year founded",TRUE)=0,"",_FV($H41,"Year founded",TRUE)))</f>
        <v/>
      </c>
    </row>
    <row r="42" spans="8:14">
      <c r="H42" s="1"/>
      <c r="J42" t="str" cm="1">
        <f t="array" ref="J42">IF(ISERR(_FV($H42,"Address")),"",_FV($H42,"Address"))</f>
        <v/>
      </c>
      <c r="K42" t="str" cm="1">
        <f t="array" ref="K42">IF(ISERR(_FV($H42,"City")),"",_FV($H42,"City"))</f>
        <v/>
      </c>
      <c r="L42" t="str" cm="1">
        <f t="array" ref="L42">IF(ISERR(_FV($H42,"Country")),"",_FV($H42,"Country"))</f>
        <v/>
      </c>
      <c r="M42" t="str" cm="1">
        <f t="array" ref="M42">IF(ISERR(_FV($H42,"NAICS 2022 primary label",TRUE)),"",_FV($H42,"NAICS 2022 primary label",TRUE))</f>
        <v/>
      </c>
      <c r="N42" t="str" cm="1">
        <f t="array" ref="N42">IF(ISERR(_FV($H42,"Year founded",TRUE)),"",IF(_FV($H42,"Year founded",TRUE)=0,"",_FV($H42,"Year founded",TRUE)))</f>
        <v/>
      </c>
    </row>
    <row r="43" spans="8:14">
      <c r="H43" s="1"/>
      <c r="J43" t="str" cm="1">
        <f t="array" ref="J43">IF(ISERR(_FV($H43,"Address")),"",_FV($H43,"Address"))</f>
        <v/>
      </c>
      <c r="K43" t="str" cm="1">
        <f t="array" ref="K43">IF(ISERR(_FV($H43,"City")),"",_FV($H43,"City"))</f>
        <v/>
      </c>
      <c r="L43" t="str" cm="1">
        <f t="array" ref="L43">IF(ISERR(_FV($H43,"Country")),"",_FV($H43,"Country"))</f>
        <v/>
      </c>
      <c r="M43" t="str" cm="1">
        <f t="array" ref="M43">IF(ISERR(_FV($H43,"NAICS 2022 primary label",TRUE)),"",_FV($H43,"NAICS 2022 primary label",TRUE))</f>
        <v/>
      </c>
      <c r="N43" t="str" cm="1">
        <f t="array" ref="N43">IF(ISERR(_FV($H43,"Year founded",TRUE)),"",IF(_FV($H43,"Year founded",TRUE)=0,"",_FV($H43,"Year founded",TRUE)))</f>
        <v/>
      </c>
    </row>
    <row r="44" spans="8:14">
      <c r="H44" s="1"/>
      <c r="J44" t="str" cm="1">
        <f t="array" ref="J44">IF(ISERR(_FV($H44,"Address")),"",_FV($H44,"Address"))</f>
        <v/>
      </c>
      <c r="K44" t="str" cm="1">
        <f t="array" ref="K44">IF(ISERR(_FV($H44,"City")),"",_FV($H44,"City"))</f>
        <v/>
      </c>
      <c r="L44" t="str" cm="1">
        <f t="array" ref="L44">IF(ISERR(_FV($H44,"Country")),"",_FV($H44,"Country"))</f>
        <v/>
      </c>
      <c r="M44" t="str" cm="1">
        <f t="array" ref="M44">IF(ISERR(_FV($H44,"NAICS 2022 primary label",TRUE)),"",_FV($H44,"NAICS 2022 primary label",TRUE))</f>
        <v/>
      </c>
      <c r="N44" t="str" cm="1">
        <f t="array" ref="N44">IF(ISERR(_FV($H44,"Year founded",TRUE)),"",IF(_FV($H44,"Year founded",TRUE)=0,"",_FV($H44,"Year founded",TRUE)))</f>
        <v/>
      </c>
    </row>
    <row r="45" spans="8:14">
      <c r="H45" s="1"/>
      <c r="J45" t="str" cm="1">
        <f t="array" ref="J45">IF(ISERR(_FV($H45,"Address")),"",_FV($H45,"Address"))</f>
        <v/>
      </c>
      <c r="K45" t="str" cm="1">
        <f t="array" ref="K45">IF(ISERR(_FV($H45,"City")),"",_FV($H45,"City"))</f>
        <v/>
      </c>
      <c r="L45" t="str" cm="1">
        <f t="array" ref="L45">IF(ISERR(_FV($H45,"Country")),"",_FV($H45,"Country"))</f>
        <v/>
      </c>
      <c r="M45" t="str" cm="1">
        <f t="array" ref="M45">IF(ISERR(_FV($H45,"NAICS 2022 primary label",TRUE)),"",_FV($H45,"NAICS 2022 primary label",TRUE))</f>
        <v/>
      </c>
      <c r="N45" t="str" cm="1">
        <f t="array" ref="N45">IF(ISERR(_FV($H45,"Year founded",TRUE)),"",IF(_FV($H45,"Year founded",TRUE)=0,"",_FV($H45,"Year founded",TRUE)))</f>
        <v/>
      </c>
    </row>
    <row r="46" spans="8:14">
      <c r="H46" s="1"/>
      <c r="J46" t="str" cm="1">
        <f t="array" ref="J46">IF(ISERR(_FV($H46,"Address")),"",_FV($H46,"Address"))</f>
        <v/>
      </c>
      <c r="K46" t="str" cm="1">
        <f t="array" ref="K46">IF(ISERR(_FV($H46,"City")),"",_FV($H46,"City"))</f>
        <v/>
      </c>
      <c r="L46" t="str" cm="1">
        <f t="array" ref="L46">IF(ISERR(_FV($H46,"Country")),"",_FV($H46,"Country"))</f>
        <v/>
      </c>
      <c r="M46" t="str" cm="1">
        <f t="array" ref="M46">IF(ISERR(_FV($H46,"NAICS 2022 primary label",TRUE)),"",_FV($H46,"NAICS 2022 primary label",TRUE))</f>
        <v/>
      </c>
      <c r="N46" t="str" cm="1">
        <f t="array" ref="N46">IF(ISERR(_FV($H46,"Year founded",TRUE)),"",IF(_FV($H46,"Year founded",TRUE)=0,"",_FV($H46,"Year founded",TRUE)))</f>
        <v/>
      </c>
    </row>
    <row r="47" spans="8:14">
      <c r="H47" s="1"/>
      <c r="J47" t="str" cm="1">
        <f t="array" ref="J47">IF(ISERR(_FV($H47,"Address")),"",_FV($H47,"Address"))</f>
        <v/>
      </c>
      <c r="K47" t="str" cm="1">
        <f t="array" ref="K47">IF(ISERR(_FV($H47,"City")),"",_FV($H47,"City"))</f>
        <v/>
      </c>
      <c r="L47" t="str" cm="1">
        <f t="array" ref="L47">IF(ISERR(_FV($H47,"Country")),"",_FV($H47,"Country"))</f>
        <v/>
      </c>
      <c r="M47" t="str" cm="1">
        <f t="array" ref="M47">IF(ISERR(_FV($H47,"NAICS 2022 primary label",TRUE)),"",_FV($H47,"NAICS 2022 primary label",TRUE))</f>
        <v/>
      </c>
      <c r="N47" t="str" cm="1">
        <f t="array" ref="N47">IF(ISERR(_FV($H47,"Year founded",TRUE)),"",IF(_FV($H47,"Year founded",TRUE)=0,"",_FV($H47,"Year founded",TRUE)))</f>
        <v/>
      </c>
    </row>
    <row r="48" spans="8:14">
      <c r="H48" s="1"/>
      <c r="J48" t="str" cm="1">
        <f t="array" ref="J48">IF(ISERR(_FV($H48,"Address")),"",_FV($H48,"Address"))</f>
        <v/>
      </c>
      <c r="K48" t="str" cm="1">
        <f t="array" ref="K48">IF(ISERR(_FV($H48,"City")),"",_FV($H48,"City"))</f>
        <v/>
      </c>
      <c r="L48" t="str" cm="1">
        <f t="array" ref="L48">IF(ISERR(_FV($H48,"Country")),"",_FV($H48,"Country"))</f>
        <v/>
      </c>
      <c r="M48" t="str" cm="1">
        <f t="array" ref="M48">IF(ISERR(_FV($H48,"NAICS 2022 primary label",TRUE)),"",_FV($H48,"NAICS 2022 primary label",TRUE))</f>
        <v/>
      </c>
      <c r="N48" t="str" cm="1">
        <f t="array" ref="N48">IF(ISERR(_FV($H48,"Year founded",TRUE)),"",IF(_FV($H48,"Year founded",TRUE)=0,"",_FV($H48,"Year founded",TRUE)))</f>
        <v/>
      </c>
    </row>
    <row r="49" spans="8:14">
      <c r="H49" s="1"/>
      <c r="J49" t="str" cm="1">
        <f t="array" ref="J49">IF(ISERR(_FV($H49,"Address")),"",_FV($H49,"Address"))</f>
        <v/>
      </c>
      <c r="K49" t="str" cm="1">
        <f t="array" ref="K49">IF(ISERR(_FV($H49,"City")),"",_FV($H49,"City"))</f>
        <v/>
      </c>
      <c r="L49" t="str" cm="1">
        <f t="array" ref="L49">IF(ISERR(_FV($H49,"Country")),"",_FV($H49,"Country"))</f>
        <v/>
      </c>
      <c r="M49" t="str" cm="1">
        <f t="array" ref="M49">IF(ISERR(_FV($H49,"NAICS 2022 primary label",TRUE)),"",_FV($H49,"NAICS 2022 primary label",TRUE))</f>
        <v/>
      </c>
      <c r="N49" t="str" cm="1">
        <f t="array" ref="N49">IF(ISERR(_FV($H49,"Year founded",TRUE)),"",IF(_FV($H49,"Year founded",TRUE)=0,"",_FV($H49,"Year founded",TRUE)))</f>
        <v/>
      </c>
    </row>
    <row r="50" spans="8:14">
      <c r="H50" s="1"/>
      <c r="J50" t="str" cm="1">
        <f t="array" ref="J50">IF(ISERR(_FV($H50,"Address")),"",_FV($H50,"Address"))</f>
        <v/>
      </c>
      <c r="K50" t="str" cm="1">
        <f t="array" ref="K50">IF(ISERR(_FV($H50,"City")),"",_FV($H50,"City"))</f>
        <v/>
      </c>
      <c r="L50" t="str" cm="1">
        <f t="array" ref="L50">IF(ISERR(_FV($H50,"Country")),"",_FV($H50,"Country"))</f>
        <v/>
      </c>
      <c r="M50" t="str" cm="1">
        <f t="array" ref="M50">IF(ISERR(_FV($H50,"NAICS 2022 primary label",TRUE)),"",_FV($H50,"NAICS 2022 primary label",TRUE))</f>
        <v/>
      </c>
      <c r="N50" t="str" cm="1">
        <f t="array" ref="N50">IF(ISERR(_FV($H50,"Year founded",TRUE)),"",IF(_FV($H50,"Year founded",TRUE)=0,"",_FV($H50,"Year founded",TRUE)))</f>
        <v/>
      </c>
    </row>
    <row r="51" spans="8:14">
      <c r="H51" s="1"/>
      <c r="J51" t="str" cm="1">
        <f t="array" ref="J51">IF(ISERR(_FV($H51,"Address")),"",_FV($H51,"Address"))</f>
        <v/>
      </c>
      <c r="K51" t="str" cm="1">
        <f t="array" ref="K51">IF(ISERR(_FV($H51,"City")),"",_FV($H51,"City"))</f>
        <v/>
      </c>
      <c r="L51" t="str" cm="1">
        <f t="array" ref="L51">IF(ISERR(_FV($H51,"Country")),"",_FV($H51,"Country"))</f>
        <v/>
      </c>
      <c r="M51" t="str" cm="1">
        <f t="array" ref="M51">IF(ISERR(_FV($H51,"NAICS 2022 primary label",TRUE)),"",_FV($H51,"NAICS 2022 primary label",TRUE))</f>
        <v/>
      </c>
      <c r="N51" t="str" cm="1">
        <f t="array" ref="N51">IF(ISERR(_FV($H51,"Year founded",TRUE)),"",IF(_FV($H51,"Year founded",TRUE)=0,"",_FV($H51,"Year founded",TRUE)))</f>
        <v/>
      </c>
    </row>
    <row r="52" spans="8:14">
      <c r="H52" s="1"/>
      <c r="J52" t="str" cm="1">
        <f t="array" ref="J52">IF(ISERR(_FV($H52,"Address")),"",_FV($H52,"Address"))</f>
        <v/>
      </c>
      <c r="K52" t="str" cm="1">
        <f t="array" ref="K52">IF(ISERR(_FV($H52,"City")),"",_FV($H52,"City"))</f>
        <v/>
      </c>
      <c r="L52" t="str" cm="1">
        <f t="array" ref="L52">IF(ISERR(_FV($H52,"Country")),"",_FV($H52,"Country"))</f>
        <v/>
      </c>
      <c r="M52" t="str" cm="1">
        <f t="array" ref="M52">IF(ISERR(_FV($H52,"NAICS 2022 primary label",TRUE)),"",_FV($H52,"NAICS 2022 primary label",TRUE))</f>
        <v/>
      </c>
      <c r="N52" t="str" cm="1">
        <f t="array" ref="N52">IF(ISERR(_FV($H52,"Year founded",TRUE)),"",IF(_FV($H52,"Year founded",TRUE)=0,"",_FV($H52,"Year founded",TRUE)))</f>
        <v/>
      </c>
    </row>
    <row r="53" spans="8:14">
      <c r="H53" s="1"/>
      <c r="J53" t="str" cm="1">
        <f t="array" ref="J53">IF(ISERR(_FV($H53,"Address")),"",_FV($H53,"Address"))</f>
        <v/>
      </c>
      <c r="K53" t="str" cm="1">
        <f t="array" ref="K53">IF(ISERR(_FV($H53,"City")),"",_FV($H53,"City"))</f>
        <v/>
      </c>
      <c r="L53" t="str" cm="1">
        <f t="array" ref="L53">IF(ISERR(_FV($H53,"Country")),"",_FV($H53,"Country"))</f>
        <v/>
      </c>
      <c r="M53" t="str" cm="1">
        <f t="array" ref="M53">IF(ISERR(_FV($H53,"NAICS 2022 primary label",TRUE)),"",_FV($H53,"NAICS 2022 primary label",TRUE))</f>
        <v/>
      </c>
      <c r="N53" t="str" cm="1">
        <f t="array" ref="N53">IF(ISERR(_FV($H53,"Year founded",TRUE)),"",IF(_FV($H53,"Year founded",TRUE)=0,"",_FV($H53,"Year founded",TRUE)))</f>
        <v/>
      </c>
    </row>
    <row r="54" spans="8:14">
      <c r="H54" s="1"/>
      <c r="J54" t="str" cm="1">
        <f t="array" ref="J54">IF(ISERR(_FV($H54,"Address")),"",_FV($H54,"Address"))</f>
        <v/>
      </c>
      <c r="K54" t="str" cm="1">
        <f t="array" ref="K54">IF(ISERR(_FV($H54,"City")),"",_FV($H54,"City"))</f>
        <v/>
      </c>
      <c r="L54" t="str" cm="1">
        <f t="array" ref="L54">IF(ISERR(_FV($H54,"Country")),"",_FV($H54,"Country"))</f>
        <v/>
      </c>
      <c r="M54" t="str" cm="1">
        <f t="array" ref="M54">IF(ISERR(_FV($H54,"NAICS 2022 primary label",TRUE)),"",_FV($H54,"NAICS 2022 primary label",TRUE))</f>
        <v/>
      </c>
      <c r="N54" t="str" cm="1">
        <f t="array" ref="N54">IF(ISERR(_FV($H54,"Year founded",TRUE)),"",IF(_FV($H54,"Year founded",TRUE)=0,"",_FV($H54,"Year founded",TRUE)))</f>
        <v/>
      </c>
    </row>
    <row r="55" spans="8:14">
      <c r="H55" s="1"/>
      <c r="J55" t="str" cm="1">
        <f t="array" ref="J55">IF(ISERR(_FV($H55,"Address")),"",_FV($H55,"Address"))</f>
        <v/>
      </c>
      <c r="K55" t="str" cm="1">
        <f t="array" ref="K55">IF(ISERR(_FV($H55,"City")),"",_FV($H55,"City"))</f>
        <v/>
      </c>
      <c r="L55" t="str" cm="1">
        <f t="array" ref="L55">IF(ISERR(_FV($H55,"Country")),"",_FV($H55,"Country"))</f>
        <v/>
      </c>
      <c r="M55" t="str" cm="1">
        <f t="array" ref="M55">IF(ISERR(_FV($H55,"NAICS 2022 primary label",TRUE)),"",_FV($H55,"NAICS 2022 primary label",TRUE))</f>
        <v/>
      </c>
      <c r="N55" t="str" cm="1">
        <f t="array" ref="N55">IF(ISERR(_FV($H55,"Year founded",TRUE)),"",IF(_FV($H55,"Year founded",TRUE)=0,"",_FV($H55,"Year founded",TRUE)))</f>
        <v/>
      </c>
    </row>
    <row r="56" spans="8:14">
      <c r="H56" s="1"/>
      <c r="J56" t="str" cm="1">
        <f t="array" ref="J56">IF(ISERR(_FV($H56,"Address")),"",_FV($H56,"Address"))</f>
        <v/>
      </c>
      <c r="K56" t="str" cm="1">
        <f t="array" ref="K56">IF(ISERR(_FV($H56,"City")),"",_FV($H56,"City"))</f>
        <v/>
      </c>
      <c r="L56" t="str" cm="1">
        <f t="array" ref="L56">IF(ISERR(_FV($H56,"Country")),"",_FV($H56,"Country"))</f>
        <v/>
      </c>
      <c r="M56" t="str" cm="1">
        <f t="array" ref="M56">IF(ISERR(_FV($H56,"NAICS 2022 primary label",TRUE)),"",_FV($H56,"NAICS 2022 primary label",TRUE))</f>
        <v/>
      </c>
      <c r="N56" t="str" cm="1">
        <f t="array" ref="N56">IF(ISERR(_FV($H56,"Year founded",TRUE)),"",IF(_FV($H56,"Year founded",TRUE)=0,"",_FV($H56,"Year founded",TRUE)))</f>
        <v/>
      </c>
    </row>
    <row r="57" spans="8:14">
      <c r="H57" s="1"/>
      <c r="J57" t="str" cm="1">
        <f t="array" ref="J57">IF(ISERR(_FV($H57,"Address")),"",_FV($H57,"Address"))</f>
        <v/>
      </c>
      <c r="K57" t="str" cm="1">
        <f t="array" ref="K57">IF(ISERR(_FV($H57,"City")),"",_FV($H57,"City"))</f>
        <v/>
      </c>
      <c r="L57" t="str" cm="1">
        <f t="array" ref="L57">IF(ISERR(_FV($H57,"Country")),"",_FV($H57,"Country"))</f>
        <v/>
      </c>
      <c r="M57" t="str" cm="1">
        <f t="array" ref="M57">IF(ISERR(_FV($H57,"NAICS 2022 primary label",TRUE)),"",_FV($H57,"NAICS 2022 primary label",TRUE))</f>
        <v/>
      </c>
      <c r="N57" t="str" cm="1">
        <f t="array" ref="N57">IF(ISERR(_FV($H57,"Year founded",TRUE)),"",IF(_FV($H57,"Year founded",TRUE)=0,"",_FV($H57,"Year founded",TRUE)))</f>
        <v/>
      </c>
    </row>
    <row r="58" spans="8:14">
      <c r="H58" s="1"/>
      <c r="J58" t="str" cm="1">
        <f t="array" ref="J58">IF(ISERR(_FV($H58,"Address")),"",_FV($H58,"Address"))</f>
        <v/>
      </c>
      <c r="K58" t="str" cm="1">
        <f t="array" ref="K58">IF(ISERR(_FV($H58,"City")),"",_FV($H58,"City"))</f>
        <v/>
      </c>
      <c r="L58" t="str" cm="1">
        <f t="array" ref="L58">IF(ISERR(_FV($H58,"Country")),"",_FV($H58,"Country"))</f>
        <v/>
      </c>
      <c r="M58" t="str" cm="1">
        <f t="array" ref="M58">IF(ISERR(_FV($H58,"NAICS 2022 primary label",TRUE)),"",_FV($H58,"NAICS 2022 primary label",TRUE))</f>
        <v/>
      </c>
      <c r="N58" t="str" cm="1">
        <f t="array" ref="N58">IF(ISERR(_FV($H58,"Year founded",TRUE)),"",IF(_FV($H58,"Year founded",TRUE)=0,"",_FV($H58,"Year founded",TRUE)))</f>
        <v/>
      </c>
    </row>
    <row r="59" spans="8:14">
      <c r="H59" s="1"/>
      <c r="J59" t="str" cm="1">
        <f t="array" ref="J59">IF(ISERR(_FV($H59,"Address")),"",_FV($H59,"Address"))</f>
        <v/>
      </c>
      <c r="K59" t="str" cm="1">
        <f t="array" ref="K59">IF(ISERR(_FV($H59,"City")),"",_FV($H59,"City"))</f>
        <v/>
      </c>
      <c r="L59" t="str" cm="1">
        <f t="array" ref="L59">IF(ISERR(_FV($H59,"Country")),"",_FV($H59,"Country"))</f>
        <v/>
      </c>
      <c r="M59" t="str" cm="1">
        <f t="array" ref="M59">IF(ISERR(_FV($H59,"NAICS 2022 primary label",TRUE)),"",_FV($H59,"NAICS 2022 primary label",TRUE))</f>
        <v/>
      </c>
      <c r="N59" t="str" cm="1">
        <f t="array" ref="N59">IF(ISERR(_FV($H59,"Year founded",TRUE)),"",IF(_FV($H59,"Year founded",TRUE)=0,"",_FV($H59,"Year founded",TRUE)))</f>
        <v/>
      </c>
    </row>
    <row r="60" spans="8:14">
      <c r="H60" s="1"/>
      <c r="J60" t="str" cm="1">
        <f t="array" ref="J60">IF(ISERR(_FV($H60,"Address")),"",_FV($H60,"Address"))</f>
        <v/>
      </c>
      <c r="K60" t="str" cm="1">
        <f t="array" ref="K60">IF(ISERR(_FV($H60,"City")),"",_FV($H60,"City"))</f>
        <v/>
      </c>
      <c r="L60" t="str" cm="1">
        <f t="array" ref="L60">IF(ISERR(_FV($H60,"Country")),"",_FV($H60,"Country"))</f>
        <v/>
      </c>
      <c r="M60" t="str" cm="1">
        <f t="array" ref="M60">IF(ISERR(_FV($H60,"NAICS 2022 primary label",TRUE)),"",_FV($H60,"NAICS 2022 primary label",TRUE))</f>
        <v/>
      </c>
      <c r="N60" t="str" cm="1">
        <f t="array" ref="N60">IF(ISERR(_FV($H60,"Year founded",TRUE)),"",IF(_FV($H60,"Year founded",TRUE)=0,"",_FV($H60,"Year founded",TRUE)))</f>
        <v/>
      </c>
    </row>
    <row r="61" spans="8:14">
      <c r="H61" s="1"/>
      <c r="J61" t="str" cm="1">
        <f t="array" ref="J61">IF(ISERR(_FV($H61,"Address")),"",_FV($H61,"Address"))</f>
        <v/>
      </c>
      <c r="K61" t="str" cm="1">
        <f t="array" ref="K61">IF(ISERR(_FV($H61,"City")),"",_FV($H61,"City"))</f>
        <v/>
      </c>
      <c r="L61" t="str" cm="1">
        <f t="array" ref="L61">IF(ISERR(_FV($H61,"Country")),"",_FV($H61,"Country"))</f>
        <v/>
      </c>
      <c r="M61" t="str" cm="1">
        <f t="array" ref="M61">IF(ISERR(_FV($H61,"NAICS 2022 primary label",TRUE)),"",_FV($H61,"NAICS 2022 primary label",TRUE))</f>
        <v/>
      </c>
      <c r="N61" t="str" cm="1">
        <f t="array" ref="N61">IF(ISERR(_FV($H61,"Year founded",TRUE)),"",IF(_FV($H61,"Year founded",TRUE)=0,"",_FV($H61,"Year founded",TRUE)))</f>
        <v/>
      </c>
    </row>
    <row r="62" spans="8:14">
      <c r="H62" s="1"/>
      <c r="J62" t="str" cm="1">
        <f t="array" ref="J62">IF(ISERR(_FV($H62,"Address")),"",_FV($H62,"Address"))</f>
        <v/>
      </c>
      <c r="K62" t="str" cm="1">
        <f t="array" ref="K62">IF(ISERR(_FV($H62,"City")),"",_FV($H62,"City"))</f>
        <v/>
      </c>
      <c r="L62" t="str" cm="1">
        <f t="array" ref="L62">IF(ISERR(_FV($H62,"Country")),"",_FV($H62,"Country"))</f>
        <v/>
      </c>
      <c r="M62" t="str" cm="1">
        <f t="array" ref="M62">IF(ISERR(_FV($H62,"NAICS 2022 primary label",TRUE)),"",_FV($H62,"NAICS 2022 primary label",TRUE))</f>
        <v/>
      </c>
      <c r="N62" t="str" cm="1">
        <f t="array" ref="N62">IF(ISERR(_FV($H62,"Year founded",TRUE)),"",IF(_FV($H62,"Year founded",TRUE)=0,"",_FV($H62,"Year founded",TRUE)))</f>
        <v/>
      </c>
    </row>
    <row r="63" spans="8:14">
      <c r="H63" s="1"/>
      <c r="J63" t="str" cm="1">
        <f t="array" ref="J63">IF(ISERR(_FV($H63,"Address")),"",_FV($H63,"Address"))</f>
        <v/>
      </c>
      <c r="K63" t="str" cm="1">
        <f t="array" ref="K63">IF(ISERR(_FV($H63,"City")),"",_FV($H63,"City"))</f>
        <v/>
      </c>
      <c r="L63" t="str" cm="1">
        <f t="array" ref="L63">IF(ISERR(_FV($H63,"Country")),"",_FV($H63,"Country"))</f>
        <v/>
      </c>
      <c r="M63" t="str" cm="1">
        <f t="array" ref="M63">IF(ISERR(_FV($H63,"NAICS 2022 primary label",TRUE)),"",_FV($H63,"NAICS 2022 primary label",TRUE))</f>
        <v/>
      </c>
      <c r="N63" t="str" cm="1">
        <f t="array" ref="N63">IF(ISERR(_FV($H63,"Year founded",TRUE)),"",IF(_FV($H63,"Year founded",TRUE)=0,"",_FV($H63,"Year founded",TRUE)))</f>
        <v/>
      </c>
    </row>
    <row r="64" spans="8:14">
      <c r="H64" s="1"/>
      <c r="J64" t="str" cm="1">
        <f t="array" ref="J64">IF(ISERR(_FV($H64,"Address")),"",_FV($H64,"Address"))</f>
        <v/>
      </c>
      <c r="K64" t="str" cm="1">
        <f t="array" ref="K64">IF(ISERR(_FV($H64,"City")),"",_FV($H64,"City"))</f>
        <v/>
      </c>
      <c r="L64" t="str" cm="1">
        <f t="array" ref="L64">IF(ISERR(_FV($H64,"Country")),"",_FV($H64,"Country"))</f>
        <v/>
      </c>
      <c r="M64" t="str" cm="1">
        <f t="array" ref="M64">IF(ISERR(_FV($H64,"NAICS 2022 primary label",TRUE)),"",_FV($H64,"NAICS 2022 primary label",TRUE))</f>
        <v/>
      </c>
      <c r="N64" t="str" cm="1">
        <f t="array" ref="N64">IF(ISERR(_FV($H64,"Year founded",TRUE)),"",IF(_FV($H64,"Year founded",TRUE)=0,"",_FV($H64,"Year founded",TRUE)))</f>
        <v/>
      </c>
    </row>
    <row r="65" spans="8:14">
      <c r="H65" s="1"/>
      <c r="J65" t="str" cm="1">
        <f t="array" ref="J65">IF(ISERR(_FV($H65,"Address")),"",_FV($H65,"Address"))</f>
        <v/>
      </c>
      <c r="K65" t="str" cm="1">
        <f t="array" ref="K65">IF(ISERR(_FV($H65,"City")),"",_FV($H65,"City"))</f>
        <v/>
      </c>
      <c r="L65" t="str" cm="1">
        <f t="array" ref="L65">IF(ISERR(_FV($H65,"Country")),"",_FV($H65,"Country"))</f>
        <v/>
      </c>
      <c r="M65" t="str" cm="1">
        <f t="array" ref="M65">IF(ISERR(_FV($H65,"NAICS 2022 primary label",TRUE)),"",_FV($H65,"NAICS 2022 primary label",TRUE))</f>
        <v/>
      </c>
      <c r="N65" t="str" cm="1">
        <f t="array" ref="N65">IF(ISERR(_FV($H65,"Year founded",TRUE)),"",IF(_FV($H65,"Year founded",TRUE)=0,"",_FV($H65,"Year founded",TRUE)))</f>
        <v/>
      </c>
    </row>
    <row r="66" spans="8:14">
      <c r="H66" s="1"/>
      <c r="J66" t="str" cm="1">
        <f t="array" ref="J66">IF(ISERR(_FV($H66,"Address")),"",_FV($H66,"Address"))</f>
        <v/>
      </c>
      <c r="K66" t="str" cm="1">
        <f t="array" ref="K66">IF(ISERR(_FV($H66,"City")),"",_FV($H66,"City"))</f>
        <v/>
      </c>
      <c r="L66" t="str" cm="1">
        <f t="array" ref="L66">IF(ISERR(_FV($H66,"Country")),"",_FV($H66,"Country"))</f>
        <v/>
      </c>
      <c r="M66" t="str" cm="1">
        <f t="array" ref="M66">IF(ISERR(_FV($H66,"NAICS 2022 primary label",TRUE)),"",_FV($H66,"NAICS 2022 primary label",TRUE))</f>
        <v/>
      </c>
      <c r="N66" t="str" cm="1">
        <f t="array" ref="N66">IF(ISERR(_FV($H66,"Year founded",TRUE)),"",IF(_FV($H66,"Year founded",TRUE)=0,"",_FV($H66,"Year founded",TRUE)))</f>
        <v/>
      </c>
    </row>
    <row r="67" spans="8:14">
      <c r="H67" s="1"/>
      <c r="J67" t="str" cm="1">
        <f t="array" ref="J67">IF(ISERR(_FV($H67,"Address")),"",_FV($H67,"Address"))</f>
        <v/>
      </c>
      <c r="K67" t="str" cm="1">
        <f t="array" ref="K67">IF(ISERR(_FV($H67,"City")),"",_FV($H67,"City"))</f>
        <v/>
      </c>
      <c r="L67" t="str" cm="1">
        <f t="array" ref="L67">IF(ISERR(_FV($H67,"Country")),"",_FV($H67,"Country"))</f>
        <v/>
      </c>
      <c r="M67" t="str" cm="1">
        <f t="array" ref="M67">IF(ISERR(_FV($H67,"NAICS 2022 primary label",TRUE)),"",_FV($H67,"NAICS 2022 primary label",TRUE))</f>
        <v/>
      </c>
      <c r="N67" t="str" cm="1">
        <f t="array" ref="N67">IF(ISERR(_FV($H67,"Year founded",TRUE)),"",IF(_FV($H67,"Year founded",TRUE)=0,"",_FV($H67,"Year founded",TRUE)))</f>
        <v/>
      </c>
    </row>
    <row r="68" spans="8:14">
      <c r="H68" s="1"/>
      <c r="J68" t="str" cm="1">
        <f t="array" ref="J68">IF(ISERR(_FV($H68,"Address")),"",_FV($H68,"Address"))</f>
        <v/>
      </c>
      <c r="K68" t="str" cm="1">
        <f t="array" ref="K68">IF(ISERR(_FV($H68,"City")),"",_FV($H68,"City"))</f>
        <v/>
      </c>
      <c r="L68" t="str" cm="1">
        <f t="array" ref="L68">IF(ISERR(_FV($H68,"Country")),"",_FV($H68,"Country"))</f>
        <v/>
      </c>
      <c r="M68" t="str" cm="1">
        <f t="array" ref="M68">IF(ISERR(_FV($H68,"NAICS 2022 primary label",TRUE)),"",_FV($H68,"NAICS 2022 primary label",TRUE))</f>
        <v/>
      </c>
      <c r="N68" t="str" cm="1">
        <f t="array" ref="N68">IF(ISERR(_FV($H68,"Year founded",TRUE)),"",IF(_FV($H68,"Year founded",TRUE)=0,"",_FV($H68,"Year founded",TRUE)))</f>
        <v/>
      </c>
    </row>
    <row r="69" spans="8:14">
      <c r="H69" s="1"/>
      <c r="J69" t="str" cm="1">
        <f t="array" ref="J69">IF(ISERR(_FV($H69,"Address")),"",_FV($H69,"Address"))</f>
        <v/>
      </c>
      <c r="K69" t="str" cm="1">
        <f t="array" ref="K69">IF(ISERR(_FV($H69,"City")),"",_FV($H69,"City"))</f>
        <v/>
      </c>
      <c r="L69" t="str" cm="1">
        <f t="array" ref="L69">IF(ISERR(_FV($H69,"Country")),"",_FV($H69,"Country"))</f>
        <v/>
      </c>
      <c r="M69" t="str" cm="1">
        <f t="array" ref="M69">IF(ISERR(_FV($H69,"NAICS 2022 primary label",TRUE)),"",_FV($H69,"NAICS 2022 primary label",TRUE))</f>
        <v/>
      </c>
      <c r="N69" t="str" cm="1">
        <f t="array" ref="N69">IF(ISERR(_FV($H69,"Year founded",TRUE)),"",IF(_FV($H69,"Year founded",TRUE)=0,"",_FV($H69,"Year founded",TRUE)))</f>
        <v/>
      </c>
    </row>
    <row r="70" spans="8:14">
      <c r="H70" s="1"/>
      <c r="J70" t="str" cm="1">
        <f t="array" ref="J70">IF(ISERR(_FV($H70,"Address")),"",_FV($H70,"Address"))</f>
        <v/>
      </c>
      <c r="K70" t="str" cm="1">
        <f t="array" ref="K70">IF(ISERR(_FV($H70,"City")),"",_FV($H70,"City"))</f>
        <v/>
      </c>
      <c r="L70" t="str" cm="1">
        <f t="array" ref="L70">IF(ISERR(_FV($H70,"Country")),"",_FV($H70,"Country"))</f>
        <v/>
      </c>
      <c r="M70" t="str" cm="1">
        <f t="array" ref="M70">IF(ISERR(_FV($H70,"NAICS 2022 primary label",TRUE)),"",_FV($H70,"NAICS 2022 primary label",TRUE))</f>
        <v/>
      </c>
      <c r="N70" t="str" cm="1">
        <f t="array" ref="N70">IF(ISERR(_FV($H70,"Year founded",TRUE)),"",IF(_FV($H70,"Year founded",TRUE)=0,"",_FV($H70,"Year founded",TRUE)))</f>
        <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1">
    <mergeCell ref="J3:O3"/>
  </mergeCells>
  <dataValidations count="2">
    <dataValidation type="list" allowBlank="1" showInputMessage="1" showErrorMessage="1" sqref="L8" xr:uid="{F416B5B3-8F06-4CD0-B85F-BC37FDAA1FCB}">
      <formula1>INDIRECT("strictness[Strictness]")</formula1>
    </dataValidation>
    <dataValidation type="list" allowBlank="1" showInputMessage="1" showErrorMessage="1" sqref="J8" xr:uid="{D07416FD-360A-4F77-9BF1-FE6429DAF2F8}">
      <formula1>INDIRECT("attributes_relations[" &amp;H8&amp; "]")</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2900-7482-4F81-9E50-5953B9A68740}">
  <dimension ref="A2:P220"/>
  <sheetViews>
    <sheetView showGridLines="0" showRowColHeaders="0" topLeftCell="A21" workbookViewId="0">
      <selection activeCell="H21" sqref="H21"/>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4">
      <c r="H2" s="13" t="s">
        <v>51</v>
      </c>
      <c r="I2" s="13"/>
      <c r="J2" s="13" t="s">
        <v>9</v>
      </c>
      <c r="L2" s="13" t="s">
        <v>66</v>
      </c>
      <c r="N2" s="13" t="s">
        <v>8</v>
      </c>
    </row>
    <row r="3" spans="8:14" ht="18" customHeight="1">
      <c r="H3" s="17" t="s">
        <v>67</v>
      </c>
      <c r="J3" s="18" t="s">
        <v>35</v>
      </c>
      <c r="L3" s="18" t="s">
        <v>68</v>
      </c>
      <c r="N3" s="18" t="s">
        <v>69</v>
      </c>
    </row>
    <row r="5" spans="8:14">
      <c r="H5" t="s">
        <v>55</v>
      </c>
    </row>
    <row r="6" spans="8:14" ht="6" customHeight="1"/>
    <row r="7" spans="8:14">
      <c r="H7" s="13" t="s">
        <v>56</v>
      </c>
      <c r="J7" s="13" t="s">
        <v>57</v>
      </c>
      <c r="L7" s="13" t="s">
        <v>58</v>
      </c>
    </row>
    <row r="8" spans="8:14" ht="18" customHeight="1">
      <c r="H8" s="17" t="str">
        <f>INDEX(attributes[Atrribute],MATCH(H3,attributes[Attribute Name],0))</f>
        <v>company_location</v>
      </c>
      <c r="I8" s="9"/>
      <c r="J8" s="18" t="s">
        <v>59</v>
      </c>
      <c r="K8" s="9"/>
      <c r="L8" s="15">
        <v>3</v>
      </c>
    </row>
    <row r="10" spans="8:14">
      <c r="H10" s="13" t="s">
        <v>60</v>
      </c>
    </row>
    <row r="11" spans="8:14">
      <c r="H11" s="17" t="str">
        <f>H8&amp;", "&amp;J8&amp;", "&amp;J3&amp;" | "&amp;L3&amp;" | "&amp;N3&amp;", "&amp;L8</f>
        <v>company_location, equals, United States | California | San Francisco, 3</v>
      </c>
    </row>
    <row r="20" spans="8:14">
      <c r="H20" s="1" t="s">
        <v>61</v>
      </c>
      <c r="I20" s="1"/>
      <c r="J20" s="1" t="s">
        <v>7</v>
      </c>
      <c r="K20" s="1" t="s">
        <v>8</v>
      </c>
      <c r="L20" s="1" t="s">
        <v>9</v>
      </c>
      <c r="M20" s="1" t="s">
        <v>62</v>
      </c>
      <c r="N20" s="1" t="s">
        <v>10</v>
      </c>
    </row>
    <row r="21" spans="8:14">
      <c r="H21" s="16" t="e" cm="1" vm="20">
        <f t="array" ref="H21:H70">_xldudf_VERIDION_SEARCH(H11)</f>
        <v>#VALUE!</v>
      </c>
      <c r="I21" s="12"/>
      <c r="J21" t="str" cm="1">
        <f t="array" ref="J21">IF(ISERR(_FV($H21,"Address")),"",_FV($H21,"Address"))</f>
        <v>Campus Kronberg</v>
      </c>
      <c r="K21" t="str" cm="1">
        <f t="array" ref="K21">IF(ISERR(_FV($H21,"City")),"",_FV($H21,"City"))</f>
        <v>Kronberg</v>
      </c>
      <c r="L21" t="str" cm="1">
        <f t="array" ref="L21">IF(ISERR(_FV($H21,"Country")),"",_FV($H21,"Country"))</f>
        <v>Germany</v>
      </c>
      <c r="M21" t="str" cm="1">
        <f t="array" ref="M21">IF(ISERR(_FV($H21,"NAICS 2022 primary label",TRUE)),"",_FV($H21,"NAICS 2022 primary label",TRUE))</f>
        <v>Administrative Management and General Management Consulting Services</v>
      </c>
      <c r="N21" cm="1">
        <f t="array" ref="N21">IF(ISERR(_FV($H21,"Year founded",TRUE)),"",IF(_FV($H21,"Year founded",TRUE)=0,"",_FV($H21,"Year founded",TRUE)))</f>
        <v>1989</v>
      </c>
    </row>
    <row r="22" spans="8:14">
      <c r="H22" s="16" t="e" vm="21">
        <v>#VALUE!</v>
      </c>
      <c r="I22" s="12"/>
      <c r="J22" t="str" cm="1">
        <f t="array" ref="J22">IF(ISERR(_FV($H22,"Address")),"",_FV($H22,"Address"))</f>
        <v>Barrister Rajni Patel Marg</v>
      </c>
      <c r="K22" t="str" cm="1">
        <f t="array" ref="K22">IF(ISERR(_FV($H22,"City")),"",_FV($H22,"City"))</f>
        <v>Mumbai Suburban District</v>
      </c>
      <c r="L22" t="str" cm="1">
        <f t="array" ref="L22">IF(ISERR(_FV($H22,"Country")),"",_FV($H22,"Country"))</f>
        <v>India</v>
      </c>
      <c r="M22" t="str" cm="1">
        <f t="array" ref="M22">IF(ISERR(_FV($H22,"NAICS 2022 primary label",TRUE)),"",_FV($H22,"NAICS 2022 primary label",TRUE))</f>
        <v>Custom Computer Programming Services</v>
      </c>
      <c r="N22" cm="1">
        <f t="array" ref="N22">IF(ISERR(_FV($H22,"Year founded",TRUE)),"",IF(_FV($H22,"Year founded",TRUE)=0,"",_FV($H22,"Year founded",TRUE)))</f>
        <v>1968</v>
      </c>
    </row>
    <row r="23" spans="8:14">
      <c r="H23" s="16" t="e" vm="22">
        <v>#VALUE!</v>
      </c>
      <c r="I23" s="12"/>
      <c r="J23" t="str" cm="1">
        <f t="array" ref="J23">IF(ISERR(_FV($H23,"Address")),"",_FV($H23,"Address"))</f>
        <v>Pontius Avenue</v>
      </c>
      <c r="K23" t="str" cm="1">
        <f t="array" ref="K23">IF(ISERR(_FV($H23,"City")),"",_FV($H23,"City"))</f>
        <v>Los Angeles</v>
      </c>
      <c r="L23" t="str" cm="1">
        <f t="array" ref="L23">IF(ISERR(_FV($H23,"Country")),"",_FV($H23,"Country"))</f>
        <v>United States</v>
      </c>
      <c r="M23" t="str" cm="1">
        <f t="array" ref="M23">IF(ISERR(_FV($H23,"NAICS 2022 primary label",TRUE)),"",_FV($H23,"NAICS 2022 primary label",TRUE))</f>
        <v>Offices of Real Estate Agents and Brokers</v>
      </c>
      <c r="N23" cm="1">
        <f t="array" ref="N23">IF(ISERR(_FV($H23,"Year founded",TRUE)),"",IF(_FV($H23,"Year founded",TRUE)=0,"",_FV($H23,"Year founded",TRUE)))</f>
        <v>1906</v>
      </c>
    </row>
    <row r="24" spans="8:14">
      <c r="H24" s="16" t="e" vm="23">
        <v>#VALUE!</v>
      </c>
      <c r="I24" s="12"/>
      <c r="J24" t="str" cm="1">
        <f t="array" ref="J24">IF(ISERR(_FV($H24,"Address")),"",_FV($H24,"Address"))</f>
        <v>Riverside Plaza</v>
      </c>
      <c r="K24" t="str" cm="1">
        <f t="array" ref="K24">IF(ISERR(_FV($H24,"City")),"",_FV($H24,"City"))</f>
        <v>Chicago</v>
      </c>
      <c r="L24" t="str" cm="1">
        <f t="array" ref="L24">IF(ISERR(_FV($H24,"Country")),"",_FV($H24,"Country"))</f>
        <v>United States</v>
      </c>
      <c r="M24" t="str" cm="1">
        <f t="array" ref="M24">IF(ISERR(_FV($H24,"NAICS 2022 primary label",TRUE)),"",_FV($H24,"NAICS 2022 primary label",TRUE))</f>
        <v>Offices of Real Estate Agents and Brokers</v>
      </c>
      <c r="N24" cm="1">
        <f t="array" ref="N24">IF(ISERR(_FV($H24,"Year founded",TRUE)),"",IF(_FV($H24,"Year founded",TRUE)=0,"",_FV($H24,"Year founded",TRUE)))</f>
        <v>1999</v>
      </c>
    </row>
    <row r="25" spans="8:14">
      <c r="H25" s="1" t="e" vm="24">
        <v>#VALUE!</v>
      </c>
      <c r="J25" t="str" cm="1">
        <f t="array" ref="J25">IF(ISERR(_FV($H25,"Address")),"",_FV($H25,"Address"))</f>
        <v>Mission College Boulevard</v>
      </c>
      <c r="K25" t="str" cm="1">
        <f t="array" ref="K25">IF(ISERR(_FV($H25,"City")),"",_FV($H25,"City"))</f>
        <v>Santa Clara</v>
      </c>
      <c r="L25" t="str" cm="1">
        <f t="array" ref="L25">IF(ISERR(_FV($H25,"Country")),"",_FV($H25,"Country"))</f>
        <v>United States</v>
      </c>
      <c r="M25" t="str" cm="1">
        <f t="array" ref="M25">IF(ISERR(_FV($H25,"NAICS 2022 primary label",TRUE)),"",_FV($H25,"NAICS 2022 primary label",TRUE))</f>
        <v>Semiconductor and Related Device Manufacturing</v>
      </c>
      <c r="N25" cm="1">
        <f t="array" ref="N25">IF(ISERR(_FV($H25,"Year founded",TRUE)),"",IF(_FV($H25,"Year founded",TRUE)=0,"",_FV($H25,"Year founded",TRUE)))</f>
        <v>1968</v>
      </c>
    </row>
    <row r="26" spans="8:14">
      <c r="H26" s="1" t="e" vm="25">
        <v>#VALUE!</v>
      </c>
      <c r="J26" t="str" cm="1">
        <f t="array" ref="J26">IF(ISERR(_FV($H26,"Address")),"",_FV($H26,"Address"))</f>
        <v>Place Charles De Gaulle</v>
      </c>
      <c r="K26" t="str" cm="1">
        <f t="array" ref="K26">IF(ISERR(_FV($H26,"City")),"",_FV($H26,"City"))</f>
        <v>Paris</v>
      </c>
      <c r="L26" t="str" cm="1">
        <f t="array" ref="L26">IF(ISERR(_FV($H26,"Country")),"",_FV($H26,"Country"))</f>
        <v>France</v>
      </c>
      <c r="M26" t="str" cm="1">
        <f t="array" ref="M26">IF(ISERR(_FV($H26,"NAICS 2022 primary label",TRUE)),"",_FV($H26,"NAICS 2022 primary label",TRUE))</f>
        <v>Computer Systems Design Services</v>
      </c>
      <c r="N26" cm="1">
        <f t="array" ref="N26">IF(ISERR(_FV($H26,"Year founded",TRUE)),"",IF(_FV($H26,"Year founded",TRUE)=0,"",_FV($H26,"Year founded",TRUE)))</f>
        <v>1967</v>
      </c>
    </row>
    <row r="27" spans="8:14">
      <c r="H27" s="1" t="e" vm="26">
        <v>#VALUE!</v>
      </c>
      <c r="J27" t="str" cm="1">
        <f t="array" ref="J27">IF(ISERR(_FV($H27,"Address")),"",_FV($H27,"Address"))</f>
        <v>6th Avenue</v>
      </c>
      <c r="K27" t="str" cm="1">
        <f t="array" ref="K27">IF(ISERR(_FV($H27,"City")),"",_FV($H27,"City"))</f>
        <v>New York</v>
      </c>
      <c r="L27" t="str" cm="1">
        <f t="array" ref="L27">IF(ISERR(_FV($H27,"Country")),"",_FV($H27,"Country"))</f>
        <v>United States</v>
      </c>
      <c r="M27" t="str" cm="1">
        <f t="array" ref="M27">IF(ISERR(_FV($H27,"NAICS 2022 primary label",TRUE)),"",_FV($H27,"NAICS 2022 primary label",TRUE))</f>
        <v>Wireless Telecommunications Carriers (except Satellite)</v>
      </c>
      <c r="N27" cm="1">
        <f t="array" ref="N27">IF(ISERR(_FV($H27,"Year founded",TRUE)),"",IF(_FV($H27,"Year founded",TRUE)=0,"",_FV($H27,"Year founded",TRUE)))</f>
        <v>1983</v>
      </c>
    </row>
    <row r="28" spans="8:14">
      <c r="H28" s="1" t="e" vm="27">
        <v>#VALUE!</v>
      </c>
      <c r="J28" t="str" cm="1">
        <f t="array" ref="J28">IF(ISERR(_FV($H28,"Address")),"",_FV($H28,"Address"))</f>
        <v>Frank W Burr Boulevard</v>
      </c>
      <c r="K28" t="str" cm="1">
        <f t="array" ref="K28">IF(ISERR(_FV($H28,"City")),"",_FV($H28,"City"))</f>
        <v>Teaneck Township</v>
      </c>
      <c r="L28" t="str" cm="1">
        <f t="array" ref="L28">IF(ISERR(_FV($H28,"Country")),"",_FV($H28,"Country"))</f>
        <v>United States</v>
      </c>
      <c r="M28" t="str" cm="1">
        <f t="array" ref="M28">IF(ISERR(_FV($H28,"NAICS 2022 primary label",TRUE)),"",_FV($H28,"NAICS 2022 primary label",TRUE))</f>
        <v>Custom Computer Programming Services</v>
      </c>
      <c r="N28" cm="1">
        <f t="array" ref="N28">IF(ISERR(_FV($H28,"Year founded",TRUE)),"",IF(_FV($H28,"Year founded",TRUE)=0,"",_FV($H28,"Year founded",TRUE)))</f>
        <v>1994</v>
      </c>
    </row>
    <row r="29" spans="8:14">
      <c r="H29" s="1" t="e" vm="28">
        <v>#VALUE!</v>
      </c>
      <c r="J29" t="str" cm="1">
        <f t="array" ref="J29">IF(ISERR(_FV($H29,"Address")),"",_FV($H29,"Address"))</f>
        <v>Infinite Loop</v>
      </c>
      <c r="K29" t="str" cm="1">
        <f t="array" ref="K29">IF(ISERR(_FV($H29,"City")),"",_FV($H29,"City"))</f>
        <v>Cupertino</v>
      </c>
      <c r="L29" t="str" cm="1">
        <f t="array" ref="L29">IF(ISERR(_FV($H29,"Country")),"",_FV($H29,"Country"))</f>
        <v>United States</v>
      </c>
      <c r="M29" t="str" cm="1">
        <f t="array" ref="M29">IF(ISERR(_FV($H29,"NAICS 2022 primary label",TRUE)),"",_FV($H29,"NAICS 2022 primary label",TRUE))</f>
        <v>Electronics and Appliance Retailers</v>
      </c>
      <c r="N29" cm="1">
        <f t="array" ref="N29">IF(ISERR(_FV($H29,"Year founded",TRUE)),"",IF(_FV($H29,"Year founded",TRUE)=0,"",_FV($H29,"Year founded",TRUE)))</f>
        <v>1976</v>
      </c>
    </row>
    <row r="30" spans="8:14">
      <c r="H30" s="1" t="e" vm="29">
        <v>#VALUE!</v>
      </c>
      <c r="J30" t="str" cm="1">
        <f t="array" ref="J30">IF(ISERR(_FV($H30,"Address")),"",_FV($H30,"Address"))</f>
        <v>New Orchard Road</v>
      </c>
      <c r="K30" t="str" cm="1">
        <f t="array" ref="K30">IF(ISERR(_FV($H30,"City")),"",_FV($H30,"City"))</f>
        <v>Armonk</v>
      </c>
      <c r="L30" t="str" cm="1">
        <f t="array" ref="L30">IF(ISERR(_FV($H30,"Country")),"",_FV($H30,"Country"))</f>
        <v>United States</v>
      </c>
      <c r="M30" t="str" cm="1">
        <f t="array" ref="M30">IF(ISERR(_FV($H30,"NAICS 2022 primary label",TRUE)),"",_FV($H30,"NAICS 2022 primary label",TRUE))</f>
        <v>Custom Computer Programming Services</v>
      </c>
      <c r="N30" cm="1">
        <f t="array" ref="N30">IF(ISERR(_FV($H30,"Year founded",TRUE)),"",IF(_FV($H30,"Year founded",TRUE)=0,"",_FV($H30,"Year founded",TRUE)))</f>
        <v>1911</v>
      </c>
    </row>
    <row r="31" spans="8:14">
      <c r="H31" s="1" t="e" vm="30">
        <v>#VALUE!</v>
      </c>
      <c r="J31" t="str" cm="1">
        <f t="array" ref="J31">IF(ISERR(_FV($H31,"Address")),"",_FV($H31,"Address"))</f>
        <v>Torshamnsgatan</v>
      </c>
      <c r="K31" t="str" cm="1">
        <f t="array" ref="K31">IF(ISERR(_FV($H31,"City")),"",_FV($H31,"City"))</f>
        <v>Stockholm</v>
      </c>
      <c r="L31" t="str" cm="1">
        <f t="array" ref="L31">IF(ISERR(_FV($H31,"Country")),"",_FV($H31,"Country"))</f>
        <v>Sweden</v>
      </c>
      <c r="M31" t="str" cm="1">
        <f t="array" ref="M31">IF(ISERR(_FV($H31,"NAICS 2022 primary label",TRUE)),"",_FV($H31,"NAICS 2022 primary label",TRUE))</f>
        <v>Telecommunications Resellers</v>
      </c>
      <c r="N31" cm="1">
        <f t="array" ref="N31">IF(ISERR(_FV($H31,"Year founded",TRUE)),"",IF(_FV($H31,"Year founded",TRUE)=0,"",_FV($H31,"Year founded",TRUE)))</f>
        <v>1876</v>
      </c>
    </row>
    <row r="32" spans="8:14">
      <c r="H32" s="1" t="e" vm="31">
        <v>#VALUE!</v>
      </c>
      <c r="J32" t="str" cm="1">
        <f t="array" ref="J32">IF(ISERR(_FV($H32,"Address")),"",_FV($H32,"Address"))</f>
        <v>Anderson Hill Road</v>
      </c>
      <c r="K32" t="str" cm="1">
        <f t="array" ref="K32">IF(ISERR(_FV($H32,"City")),"",_FV($H32,"City"))</f>
        <v>Town/Village Of Harrison</v>
      </c>
      <c r="L32" t="str" cm="1">
        <f t="array" ref="L32">IF(ISERR(_FV($H32,"Country")),"",_FV($H32,"Country"))</f>
        <v>United States</v>
      </c>
      <c r="M32" t="str" cm="1">
        <f t="array" ref="M32">IF(ISERR(_FV($H32,"NAICS 2022 primary label",TRUE)),"",_FV($H32,"NAICS 2022 primary label",TRUE))</f>
        <v>Soft Drink Manufacturing</v>
      </c>
      <c r="N32" cm="1">
        <f t="array" ref="N32">IF(ISERR(_FV($H32,"Year founded",TRUE)),"",IF(_FV($H32,"Year founded",TRUE)=0,"",_FV($H32,"Year founded",TRUE)))</f>
        <v>1898</v>
      </c>
    </row>
    <row r="33" spans="8:14">
      <c r="H33" s="1" t="e" vm="32">
        <v>#VALUE!</v>
      </c>
      <c r="J33" t="str" cm="1">
        <f t="array" ref="J33">IF(ISERR(_FV($H33,"Address")),"",_FV($H33,"Address"))</f>
        <v>Greenwich Street</v>
      </c>
      <c r="K33" t="str" cm="1">
        <f t="array" ref="K33">IF(ISERR(_FV($H33,"City")),"",_FV($H33,"City"))</f>
        <v>New York</v>
      </c>
      <c r="L33" t="str" cm="1">
        <f t="array" ref="L33">IF(ISERR(_FV($H33,"Country")),"",_FV($H33,"Country"))</f>
        <v>United States</v>
      </c>
      <c r="M33" t="str" cm="1">
        <f t="array" ref="M33">IF(ISERR(_FV($H33,"NAICS 2022 primary label",TRUE)),"",_FV($H33,"NAICS 2022 primary label",TRUE))</f>
        <v>Investment Banking and Securities Intermediation</v>
      </c>
      <c r="N33" cm="1">
        <f t="array" ref="N33">IF(ISERR(_FV($H33,"Year founded",TRUE)),"",IF(_FV($H33,"Year founded",TRUE)=0,"",_FV($H33,"Year founded",TRUE)))</f>
        <v>1998</v>
      </c>
    </row>
    <row r="34" spans="8:14">
      <c r="H34" s="1" t="e" vm="33">
        <v>#VALUE!</v>
      </c>
      <c r="J34" t="str" cm="1">
        <f t="array" ref="J34">IF(ISERR(_FV($H34,"Address")),"",_FV($H34,"Address"))</f>
        <v>Oracle Parkway</v>
      </c>
      <c r="K34" t="str" cm="1">
        <f t="array" ref="K34">IF(ISERR(_FV($H34,"City")),"",_FV($H34,"City"))</f>
        <v>Redwood City</v>
      </c>
      <c r="L34" t="str" cm="1">
        <f t="array" ref="L34">IF(ISERR(_FV($H34,"Country")),"",_FV($H34,"Country"))</f>
        <v>United States</v>
      </c>
      <c r="M34" t="str" cm="1">
        <f t="array" ref="M34">IF(ISERR(_FV($H34,"NAICS 2022 primary label",TRUE)),"",_FV($H34,"NAICS 2022 primary label",TRUE))</f>
        <v>Custom Computer Programming Services</v>
      </c>
      <c r="N34" cm="1">
        <f t="array" ref="N34">IF(ISERR(_FV($H34,"Year founded",TRUE)),"",IF(_FV($H34,"Year founded",TRUE)=0,"",_FV($H34,"Year founded",TRUE)))</f>
        <v>1977</v>
      </c>
    </row>
    <row r="35" spans="8:14">
      <c r="H35" s="1" t="e" vm="34">
        <v>#VALUE!</v>
      </c>
      <c r="J35" t="str" cm="1">
        <f t="array" ref="J35">IF(ISERR(_FV($H35,"Address")),"",_FV($H35,"Address"))</f>
        <v/>
      </c>
      <c r="K35" t="str" cm="1">
        <f t="array" ref="K35">IF(ISERR(_FV($H35,"City")),"",_FV($H35,"City"))</f>
        <v>Mountain View</v>
      </c>
      <c r="L35" t="str" cm="1">
        <f t="array" ref="L35">IF(ISERR(_FV($H35,"Country")),"",_FV($H35,"Country"))</f>
        <v>United States</v>
      </c>
      <c r="M35" t="str" cm="1">
        <f t="array" ref="M35">IF(ISERR(_FV($H35,"NAICS 2022 primary label",TRUE)),"",_FV($H35,"NAICS 2022 primary label",TRUE))</f>
        <v>Custom Computer Programming Services</v>
      </c>
      <c r="N35" cm="1">
        <f t="array" ref="N35">IF(ISERR(_FV($H35,"Year founded",TRUE)),"",IF(_FV($H35,"Year founded",TRUE)=0,"",_FV($H35,"Year founded",TRUE)))</f>
        <v>1999</v>
      </c>
    </row>
    <row r="36" spans="8:14">
      <c r="H36" s="1" t="e" vm="35">
        <v>#VALUE!</v>
      </c>
      <c r="J36" t="str" cm="1">
        <f t="array" ref="J36">IF(ISERR(_FV($H36,"Address")),"",_FV($H36,"Address"))</f>
        <v>Rock Spring Drive</v>
      </c>
      <c r="K36" t="str" cm="1">
        <f t="array" ref="K36">IF(ISERR(_FV($H36,"City")),"",_FV($H36,"City"))</f>
        <v>North Bethesda</v>
      </c>
      <c r="L36" t="str" cm="1">
        <f t="array" ref="L36">IF(ISERR(_FV($H36,"Country")),"",_FV($H36,"Country"))</f>
        <v>United States</v>
      </c>
      <c r="M36" t="str" cm="1">
        <f t="array" ref="M36">IF(ISERR(_FV($H36,"NAICS 2022 primary label",TRUE)),"",_FV($H36,"NAICS 2022 primary label",TRUE))</f>
        <v>Hotels (except Casino Hotels) and Motels</v>
      </c>
      <c r="N36" cm="1">
        <f t="array" ref="N36">IF(ISERR(_FV($H36,"Year founded",TRUE)),"",IF(_FV($H36,"Year founded",TRUE)=0,"",_FV($H36,"Year founded",TRUE)))</f>
        <v>1927</v>
      </c>
    </row>
    <row r="37" spans="8:14">
      <c r="H37" s="1" t="e" vm="36">
        <v>#VALUE!</v>
      </c>
      <c r="J37" t="str" cm="1">
        <f t="array" ref="J37">IF(ISERR(_FV($H37,"Address")),"",_FV($H37,"Address"))</f>
        <v>Rockledge Drive</v>
      </c>
      <c r="K37" t="str" cm="1">
        <f t="array" ref="K37">IF(ISERR(_FV($H37,"City")),"",_FV($H37,"City"))</f>
        <v>North Bethesda</v>
      </c>
      <c r="L37" t="str" cm="1">
        <f t="array" ref="L37">IF(ISERR(_FV($H37,"Country")),"",_FV($H37,"Country"))</f>
        <v>United States</v>
      </c>
      <c r="M37" t="str" cm="1">
        <f t="array" ref="M37">IF(ISERR(_FV($H37,"NAICS 2022 primary label",TRUE)),"",_FV($H37,"NAICS 2022 primary label",TRUE))</f>
        <v>Research and Development in the Physical, Engineering, and Life Sciences (except Nanotechnology and Biotechnology)</v>
      </c>
      <c r="N37" cm="1">
        <f t="array" ref="N37">IF(ISERR(_FV($H37,"Year founded",TRUE)),"",IF(_FV($H37,"Year founded",TRUE)=0,"",_FV($H37,"Year founded",TRUE)))</f>
        <v>1953</v>
      </c>
    </row>
    <row r="38" spans="8:14">
      <c r="H38" s="1" t="e" vm="37">
        <v>#VALUE!</v>
      </c>
      <c r="J38" t="str" cm="1">
        <f t="array" ref="J38">IF(ISERR(_FV($H38,"Address")),"",_FV($H38,"Address"))</f>
        <v/>
      </c>
      <c r="K38" t="str" cm="1">
        <f t="array" ref="K38">IF(ISERR(_FV($H38,"City")),"",_FV($H38,"City"))</f>
        <v>Mooresville</v>
      </c>
      <c r="L38" t="str" cm="1">
        <f t="array" ref="L38">IF(ISERR(_FV($H38,"Country")),"",_FV($H38,"Country"))</f>
        <v>United States</v>
      </c>
      <c r="M38" t="str" cm="1">
        <f t="array" ref="M38">IF(ISERR(_FV($H38,"NAICS 2022 primary label",TRUE)),"",_FV($H38,"NAICS 2022 primary label",TRUE))</f>
        <v>Hardware Retailers</v>
      </c>
      <c r="N38" cm="1">
        <f t="array" ref="N38">IF(ISERR(_FV($H38,"Year founded",TRUE)),"",IF(_FV($H38,"Year founded",TRUE)=0,"",_FV($H38,"Year founded",TRUE)))</f>
        <v>1921</v>
      </c>
    </row>
    <row r="39" spans="8:14">
      <c r="H39" s="1" t="e" vm="38">
        <v>#VALUE!</v>
      </c>
      <c r="J39" t="str" cm="1">
        <f t="array" ref="J39">IF(ISERR(_FV($H39,"Address")),"",_FV($H39,"Address"))</f>
        <v>West Monroe Street</v>
      </c>
      <c r="K39" t="str" cm="1">
        <f t="array" ref="K39">IF(ISERR(_FV($H39,"City")),"",_FV($H39,"City"))</f>
        <v>Chicago</v>
      </c>
      <c r="L39" t="str" cm="1">
        <f t="array" ref="L39">IF(ISERR(_FV($H39,"Country")),"",_FV($H39,"Country"))</f>
        <v>United States</v>
      </c>
      <c r="M39" t="str" cm="1">
        <f t="array" ref="M39">IF(ISERR(_FV($H39,"NAICS 2022 primary label",TRUE)),"",_FV($H39,"NAICS 2022 primary label",TRUE))</f>
        <v>Hotels (except Casino Hotels) and Motels</v>
      </c>
      <c r="N39" cm="1">
        <f t="array" ref="N39">IF(ISERR(_FV($H39,"Year founded",TRUE)),"",IF(_FV($H39,"Year founded",TRUE)=0,"",_FV($H39,"Year founded",TRUE)))</f>
        <v>1957</v>
      </c>
    </row>
    <row r="40" spans="8:14">
      <c r="H40" s="1" t="e" vm="39">
        <v>#VALUE!</v>
      </c>
      <c r="J40" t="str" cm="1">
        <f t="array" ref="J40">IF(ISERR(_FV($H40,"Address")),"",_FV($H40,"Address"))</f>
        <v>California Street</v>
      </c>
      <c r="K40" t="str" cm="1">
        <f t="array" ref="K40">IF(ISERR(_FV($H40,"City")),"",_FV($H40,"City"))</f>
        <v>San Francisco</v>
      </c>
      <c r="L40" t="str" cm="1">
        <f t="array" ref="L40">IF(ISERR(_FV($H40,"Country")),"",_FV($H40,"Country"))</f>
        <v>United States</v>
      </c>
      <c r="M40" t="str" cm="1">
        <f t="array" ref="M40">IF(ISERR(_FV($H40,"NAICS 2022 primary label",TRUE)),"",_FV($H40,"NAICS 2022 primary label",TRUE))</f>
        <v>Commercial Banking</v>
      </c>
      <c r="N40" cm="1">
        <f t="array" ref="N40">IF(ISERR(_FV($H40,"Year founded",TRUE)),"",IF(_FV($H40,"Year founded",TRUE)=0,"",_FV($H40,"Year founded",TRUE)))</f>
        <v>1929</v>
      </c>
    </row>
    <row r="41" spans="8:14">
      <c r="H41" s="1" t="e" vm="40">
        <v>#VALUE!</v>
      </c>
      <c r="J41" t="str" cm="1">
        <f t="array" ref="J41">IF(ISERR(_FV($H41,"Address")),"",_FV($H41,"Address"))</f>
        <v>CVS Drive</v>
      </c>
      <c r="K41" t="str" cm="1">
        <f t="array" ref="K41">IF(ISERR(_FV($H41,"City")),"",_FV($H41,"City"))</f>
        <v>Woonsocket</v>
      </c>
      <c r="L41" t="str" cm="1">
        <f t="array" ref="L41">IF(ISERR(_FV($H41,"Country")),"",_FV($H41,"Country"))</f>
        <v>United States</v>
      </c>
      <c r="M41" t="str" cm="1">
        <f t="array" ref="M41">IF(ISERR(_FV($H41,"NAICS 2022 primary label",TRUE)),"",_FV($H41,"NAICS 2022 primary label",TRUE))</f>
        <v>Insurance Agencies and Brokerages</v>
      </c>
      <c r="N41" cm="1">
        <f t="array" ref="N41">IF(ISERR(_FV($H41,"Year founded",TRUE)),"",IF(_FV($H41,"Year founded",TRUE)=0,"",_FV($H41,"Year founded",TRUE)))</f>
        <v>1963</v>
      </c>
    </row>
    <row r="42" spans="8:14">
      <c r="H42" s="1" t="e" vm="41">
        <v>#VALUE!</v>
      </c>
      <c r="J42" t="str" cm="1">
        <f t="array" ref="J42">IF(ISERR(_FV($H42,"Address")),"",_FV($H42,"Address"))</f>
        <v>North Lower Wacker Drive</v>
      </c>
      <c r="K42" t="str" cm="1">
        <f t="array" ref="K42">IF(ISERR(_FV($H42,"City")),"",_FV($H42,"City"))</f>
        <v>Chicago</v>
      </c>
      <c r="L42" t="str" cm="1">
        <f t="array" ref="L42">IF(ISERR(_FV($H42,"Country")),"",_FV($H42,"Country"))</f>
        <v>United States</v>
      </c>
      <c r="M42" t="str" cm="1">
        <f t="array" ref="M42">IF(ISERR(_FV($H42,"NAICS 2022 primary label",TRUE)),"",_FV($H42,"NAICS 2022 primary label",TRUE))</f>
        <v>Scheduled Passenger Air Transportation</v>
      </c>
      <c r="N42" cm="1">
        <f t="array" ref="N42">IF(ISERR(_FV($H42,"Year founded",TRUE)),"",IF(_FV($H42,"Year founded",TRUE)=0,"",_FV($H42,"Year founded",TRUE)))</f>
        <v>1968</v>
      </c>
    </row>
    <row r="43" spans="8:14">
      <c r="H43" s="1" t="e" vm="42">
        <v>#VALUE!</v>
      </c>
      <c r="J43" t="str" cm="1">
        <f t="array" ref="J43">IF(ISERR(_FV($H43,"Address")),"",_FV($H43,"Address"))</f>
        <v>Bryan Street</v>
      </c>
      <c r="K43" t="str" cm="1">
        <f t="array" ref="K43">IF(ISERR(_FV($H43,"City")),"",_FV($H43,"City"))</f>
        <v>Dallas</v>
      </c>
      <c r="L43" t="str" cm="1">
        <f t="array" ref="L43">IF(ISERR(_FV($H43,"Country")),"",_FV($H43,"Country"))</f>
        <v>United States</v>
      </c>
      <c r="M43" t="str" cm="1">
        <f t="array" ref="M43">IF(ISERR(_FV($H43,"NAICS 2022 primary label",TRUE)),"",_FV($H43,"NAICS 2022 primary label",TRUE))</f>
        <v>Engineering Services</v>
      </c>
      <c r="N43" cm="1">
        <f t="array" ref="N43">IF(ISERR(_FV($H43,"Year founded",TRUE)),"",IF(_FV($H43,"Year founded",TRUE)=0,"",_FV($H43,"Year founded",TRUE)))</f>
        <v>1947</v>
      </c>
    </row>
    <row r="44" spans="8:14">
      <c r="H44" s="1" t="e" vm="43">
        <v>#VALUE!</v>
      </c>
      <c r="J44" t="str" cm="1">
        <f t="array" ref="J44">IF(ISERR(_FV($H44,"Address")),"",_FV($H44,"Address"))</f>
        <v>豊洲有明線</v>
      </c>
      <c r="K44" t="str" cm="1">
        <f t="array" ref="K44">IF(ISERR(_FV($H44,"City")),"",_FV($H44,"City"))</f>
        <v>Tokyo</v>
      </c>
      <c r="L44" t="str" cm="1">
        <f t="array" ref="L44">IF(ISERR(_FV($H44,"Country")),"",_FV($H44,"Country"))</f>
        <v>Japan</v>
      </c>
      <c r="M44" t="str" cm="1">
        <f t="array" ref="M44">IF(ISERR(_FV($H44,"NAICS 2022 primary label",TRUE)),"",_FV($H44,"NAICS 2022 primary label",TRUE))</f>
        <v>Financial Transactions Processing, Reserve, and Clearinghouse Activities</v>
      </c>
      <c r="N44" cm="1">
        <f t="array" ref="N44">IF(ISERR(_FV($H44,"Year founded",TRUE)),"",IF(_FV($H44,"Year founded",TRUE)=0,"",_FV($H44,"Year founded",TRUE)))</f>
        <v>1997</v>
      </c>
    </row>
    <row r="45" spans="8:14">
      <c r="H45" s="1" t="e" vm="44">
        <v>#VALUE!</v>
      </c>
      <c r="J45" t="str" cm="1">
        <f t="array" ref="J45">IF(ISERR(_FV($H45,"Address")),"",_FV($H45,"Address"))</f>
        <v>East Roadway</v>
      </c>
      <c r="K45" t="str" cm="1">
        <f t="array" ref="K45">IF(ISERR(_FV($H45,"City")),"",_FV($H45,"City"))</f>
        <v>Cleveland</v>
      </c>
      <c r="L45" t="str" cm="1">
        <f t="array" ref="L45">IF(ISERR(_FV($H45,"Country")),"",_FV($H45,"Country"))</f>
        <v>United States</v>
      </c>
      <c r="M45" t="str" cm="1">
        <f t="array" ref="M45">IF(ISERR(_FV($H45,"NAICS 2022 primary label",TRUE)),"",_FV($H45,"NAICS 2022 primary label",TRUE))</f>
        <v>Commercial Banking</v>
      </c>
      <c r="N45" cm="1">
        <f t="array" ref="N45">IF(ISERR(_FV($H45,"Year founded",TRUE)),"",IF(_FV($H45,"Year founded",TRUE)=0,"",_FV($H45,"Year founded",TRUE)))</f>
        <v>1825</v>
      </c>
    </row>
    <row r="46" spans="8:14">
      <c r="H46" s="1" t="e" vm="45">
        <v>#VALUE!</v>
      </c>
      <c r="J46" t="str" cm="1">
        <f t="array" ref="J46">IF(ISERR(_FV($H46,"Address")),"",_FV($H46,"Address"))</f>
        <v>Rhode Island Street</v>
      </c>
      <c r="K46" t="str" cm="1">
        <f t="array" ref="K46">IF(ISERR(_FV($H46,"City")),"",_FV($H46,"City"))</f>
        <v>San Francisco</v>
      </c>
      <c r="L46" t="str" cm="1">
        <f t="array" ref="L46">IF(ISERR(_FV($H46,"Country")),"",_FV($H46,"Country"))</f>
        <v>United States</v>
      </c>
      <c r="M46" t="str" cm="1">
        <f t="array" ref="M46">IF(ISERR(_FV($H46,"NAICS 2022 primary label",TRUE)),"",_FV($H46,"NAICS 2022 primary label",TRUE))</f>
        <v>Financial Transactions Processing, Reserve, and Clearinghouse Activities</v>
      </c>
      <c r="N46" cm="1">
        <f t="array" ref="N46">IF(ISERR(_FV($H46,"Year founded",TRUE)),"",IF(_FV($H46,"Year founded",TRUE)=0,"",_FV($H46,"Year founded",TRUE)))</f>
        <v>1958</v>
      </c>
    </row>
    <row r="47" spans="8:14">
      <c r="H47" s="1" t="e" vm="46">
        <v>#VALUE!</v>
      </c>
      <c r="J47" t="str" cm="1">
        <f t="array" ref="J47">IF(ISERR(_FV($H47,"Address")),"",_FV($H47,"Address"))</f>
        <v>West Street</v>
      </c>
      <c r="K47" t="str" cm="1">
        <f t="array" ref="K47">IF(ISERR(_FV($H47,"City")),"",_FV($H47,"City"))</f>
        <v>New York</v>
      </c>
      <c r="L47" t="str" cm="1">
        <f t="array" ref="L47">IF(ISERR(_FV($H47,"Country")),"",_FV($H47,"Country"))</f>
        <v>United States</v>
      </c>
      <c r="M47" t="str" cm="1">
        <f t="array" ref="M47">IF(ISERR(_FV($H47,"NAICS 2022 primary label",TRUE)),"",_FV($H47,"NAICS 2022 primary label",TRUE))</f>
        <v>Investment Banking and Securities Intermediation</v>
      </c>
      <c r="N47" cm="1">
        <f t="array" ref="N47">IF(ISERR(_FV($H47,"Year founded",TRUE)),"",IF(_FV($H47,"Year founded",TRUE)=0,"",_FV($H47,"Year founded",TRUE)))</f>
        <v>1869</v>
      </c>
    </row>
    <row r="48" spans="8:14">
      <c r="H48" s="1" t="e" vm="47">
        <v>#VALUE!</v>
      </c>
      <c r="J48" t="str" cm="1">
        <f t="array" ref="J48">IF(ISERR(_FV($H48,"Address")),"",_FV($H48,"Address"))</f>
        <v>7th Street Road</v>
      </c>
      <c r="K48" t="str" cm="1">
        <f t="array" ref="K48">IF(ISERR(_FV($H48,"City")),"",_FV($H48,"City"))</f>
        <v>Louisville</v>
      </c>
      <c r="L48" t="str" cm="1">
        <f t="array" ref="L48">IF(ISERR(_FV($H48,"Country")),"",_FV($H48,"Country"))</f>
        <v>United States</v>
      </c>
      <c r="M48" t="str" cm="1">
        <f t="array" ref="M48">IF(ISERR(_FV($H48,"NAICS 2022 primary label",TRUE)),"",_FV($H48,"NAICS 2022 primary label",TRUE))</f>
        <v>Full-Service Restaurants</v>
      </c>
      <c r="N48" cm="1">
        <f t="array" ref="N48">IF(ISERR(_FV($H48,"Year founded",TRUE)),"",IF(_FV($H48,"Year founded",TRUE)=0,"",_FV($H48,"Year founded",TRUE)))</f>
        <v>1984</v>
      </c>
    </row>
    <row r="49" spans="8:14">
      <c r="H49" s="1" t="e" vm="48">
        <v>#VALUE!</v>
      </c>
      <c r="J49" t="str" cm="1">
        <f t="array" ref="J49">IF(ISERR(_FV($H49,"Address")),"",_FV($H49,"Address"))</f>
        <v>Top Gallant Road</v>
      </c>
      <c r="K49" t="str" cm="1">
        <f t="array" ref="K49">IF(ISERR(_FV($H49,"City")),"",_FV($H49,"City"))</f>
        <v>Stamford</v>
      </c>
      <c r="L49" t="str" cm="1">
        <f t="array" ref="L49">IF(ISERR(_FV($H49,"Country")),"",_FV($H49,"Country"))</f>
        <v>United States</v>
      </c>
      <c r="M49" t="str" cm="1">
        <f t="array" ref="M49">IF(ISERR(_FV($H49,"NAICS 2022 primary label",TRUE)),"",_FV($H49,"NAICS 2022 primary label",TRUE))</f>
        <v>Administrative Management and General Management Consulting Services</v>
      </c>
      <c r="N49" cm="1">
        <f t="array" ref="N49">IF(ISERR(_FV($H49,"Year founded",TRUE)),"",IF(_FV($H49,"Year founded",TRUE)=0,"",_FV($H49,"Year founded",TRUE)))</f>
        <v>1979</v>
      </c>
    </row>
    <row r="50" spans="8:14">
      <c r="H50" s="1" t="e" vm="49">
        <v>#VALUE!</v>
      </c>
      <c r="J50" t="str" cm="1">
        <f t="array" ref="J50">IF(ISERR(_FV($H50,"Address")),"",_FV($H50,"Address"))</f>
        <v>South Main Street</v>
      </c>
      <c r="K50" t="str" cm="1">
        <f t="array" ref="K50">IF(ISERR(_FV($H50,"City")),"",_FV($H50,"City"))</f>
        <v>Burlington</v>
      </c>
      <c r="L50" t="str" cm="1">
        <f t="array" ref="L50">IF(ISERR(_FV($H50,"Country")),"",_FV($H50,"Country"))</f>
        <v>United States</v>
      </c>
      <c r="M50" t="str" cm="1">
        <f t="array" ref="M50">IF(ISERR(_FV($H50,"NAICS 2022 primary label",TRUE)),"",_FV($H50,"NAICS 2022 primary label",TRUE))</f>
        <v>Medical Laboratories</v>
      </c>
      <c r="N50" cm="1">
        <f t="array" ref="N50">IF(ISERR(_FV($H50,"Year founded",TRUE)),"",IF(_FV($H50,"Year founded",TRUE)=0,"",_FV($H50,"Year founded",TRUE)))</f>
        <v>1978</v>
      </c>
    </row>
    <row r="51" spans="8:14">
      <c r="H51" s="1" t="e" vm="50">
        <v>#VALUE!</v>
      </c>
      <c r="J51" t="str" cm="1">
        <f t="array" ref="J51">IF(ISERR(_FV($H51,"Address")),"",_FV($H51,"Address"))</f>
        <v>Riverside Avenue</v>
      </c>
      <c r="K51" t="str" cm="1">
        <f t="array" ref="K51">IF(ISERR(_FV($H51,"City")),"",_FV($H51,"City"))</f>
        <v>Jacksonville</v>
      </c>
      <c r="L51" t="str" cm="1">
        <f t="array" ref="L51">IF(ISERR(_FV($H51,"Country")),"",_FV($H51,"Country"))</f>
        <v>United States</v>
      </c>
      <c r="M51" t="str" cm="1">
        <f t="array" ref="M51">IF(ISERR(_FV($H51,"NAICS 2022 primary label",TRUE)),"",_FV($H51,"NAICS 2022 primary label",TRUE))</f>
        <v>Financial Transactions Processing, Reserve, and Clearinghouse Activities</v>
      </c>
      <c r="N51" cm="1">
        <f t="array" ref="N51">IF(ISERR(_FV($H51,"Year founded",TRUE)),"",IF(_FV($H51,"Year founded",TRUE)=0,"",_FV($H51,"Year founded",TRUE)))</f>
        <v>1968</v>
      </c>
    </row>
    <row r="52" spans="8:14">
      <c r="H52" s="1" t="e" vm="51">
        <v>#VALUE!</v>
      </c>
      <c r="J52" t="str" cm="1">
        <f t="array" ref="J52">IF(ISERR(_FV($H52,"Address")),"",_FV($H52,"Address"))</f>
        <v>16th Street</v>
      </c>
      <c r="K52" t="str" cm="1">
        <f t="array" ref="K52">IF(ISERR(_FV($H52,"City")),"",_FV($H52,"City"))</f>
        <v>Denver</v>
      </c>
      <c r="L52" t="str" cm="1">
        <f t="array" ref="L52">IF(ISERR(_FV($H52,"Country")),"",_FV($H52,"Country"))</f>
        <v>United States</v>
      </c>
      <c r="M52" t="str" cm="1">
        <f t="array" ref="M52">IF(ISERR(_FV($H52,"NAICS 2022 primary label",TRUE)),"",_FV($H52,"NAICS 2022 primary label",TRUE))</f>
        <v>Kidney Dialysis Centers</v>
      </c>
      <c r="N52" cm="1">
        <f t="array" ref="N52">IF(ISERR(_FV($H52,"Year founded",TRUE)),"",IF(_FV($H52,"Year founded",TRUE)=0,"",_FV($H52,"Year founded",TRUE)))</f>
        <v>1979</v>
      </c>
    </row>
    <row r="53" spans="8:14">
      <c r="H53" s="1" t="e" vm="52">
        <v>#VALUE!</v>
      </c>
      <c r="J53" t="str" cm="1">
        <f t="array" ref="J53">IF(ISERR(_FV($H53,"Address")),"",_FV($H53,"Address"))</f>
        <v>West Florissant Avenue</v>
      </c>
      <c r="K53" t="str" cm="1">
        <f t="array" ref="K53">IF(ISERR(_FV($H53,"City")),"",_FV($H53,"City"))</f>
        <v>St. Louis</v>
      </c>
      <c r="L53" t="str" cm="1">
        <f t="array" ref="L53">IF(ISERR(_FV($H53,"Country")),"",_FV($H53,"Country"))</f>
        <v>United States</v>
      </c>
      <c r="M53" t="str" cm="1">
        <f t="array" ref="M53">IF(ISERR(_FV($H53,"NAICS 2022 primary label",TRUE)),"",_FV($H53,"NAICS 2022 primary label",TRUE))</f>
        <v>Printed Circuit Assembly (Electronic Assembly) Manufacturing</v>
      </c>
      <c r="N53" cm="1">
        <f t="array" ref="N53">IF(ISERR(_FV($H53,"Year founded",TRUE)),"",IF(_FV($H53,"Year founded",TRUE)=0,"",_FV($H53,"Year founded",TRUE)))</f>
        <v>1890</v>
      </c>
    </row>
    <row r="54" spans="8:14">
      <c r="H54" s="1" t="e" vm="53">
        <v>#VALUE!</v>
      </c>
      <c r="J54" t="str" cm="1">
        <f t="array" ref="J54">IF(ISERR(_FV($H54,"Address")),"",_FV($H54,"Address"))</f>
        <v>3rd Street</v>
      </c>
      <c r="K54" t="str" cm="1">
        <f t="array" ref="K54">IF(ISERR(_FV($H54,"City")),"",_FV($H54,"City"))</f>
        <v>San Francisco</v>
      </c>
      <c r="L54" t="str" cm="1">
        <f t="array" ref="L54">IF(ISERR(_FV($H54,"Country")),"",_FV($H54,"Country"))</f>
        <v>United States</v>
      </c>
      <c r="M54" t="str" cm="1">
        <f t="array" ref="M54">IF(ISERR(_FV($H54,"NAICS 2022 primary label",TRUE)),"",_FV($H54,"NAICS 2022 primary label",TRUE))</f>
        <v>Taxi and Ridesharing Services</v>
      </c>
      <c r="N54" cm="1">
        <f t="array" ref="N54">IF(ISERR(_FV($H54,"Year founded",TRUE)),"",IF(_FV($H54,"Year founded",TRUE)=0,"",_FV($H54,"Year founded",TRUE)))</f>
        <v>2009</v>
      </c>
    </row>
    <row r="55" spans="8:14">
      <c r="H55" s="1" t="e" vm="54">
        <v>#VALUE!</v>
      </c>
      <c r="J55" t="str" cm="1">
        <f t="array" ref="J55">IF(ISERR(_FV($H55,"Address")),"",_FV($H55,"Address"))</f>
        <v>Heimeranstraße</v>
      </c>
      <c r="K55" t="str" cm="1">
        <f t="array" ref="K55">IF(ISERR(_FV($H55,"City")),"",_FV($H55,"City"))</f>
        <v>Munich</v>
      </c>
      <c r="L55" t="str" cm="1">
        <f t="array" ref="L55">IF(ISERR(_FV($H55,"Country")),"",_FV($H55,"Country"))</f>
        <v>Germany</v>
      </c>
      <c r="M55" t="str" cm="1">
        <f t="array" ref="M55">IF(ISERR(_FV($H55,"NAICS 2022 primary label",TRUE)),"",_FV($H55,"NAICS 2022 primary label",TRUE))</f>
        <v>Other Management Consulting Services</v>
      </c>
      <c r="N55" cm="1">
        <f t="array" ref="N55">IF(ISERR(_FV($H55,"Year founded",TRUE)),"",IF(_FV($H55,"Year founded",TRUE)=0,"",_FV($H55,"Year founded",TRUE)))</f>
        <v>2007</v>
      </c>
    </row>
    <row r="56" spans="8:14">
      <c r="H56" s="1" t="e" vm="55">
        <v>#VALUE!</v>
      </c>
      <c r="J56" t="str" cm="1">
        <f t="array" ref="J56">IF(ISERR(_FV($H56,"Address")),"",_FV($H56,"Address"))</f>
        <v>Gustav Mahlerplein</v>
      </c>
      <c r="K56" t="str" cm="1">
        <f t="array" ref="K56">IF(ISERR(_FV($H56,"City")),"",_FV($H56,"City"))</f>
        <v>Amsterdam</v>
      </c>
      <c r="L56" t="str" cm="1">
        <f t="array" ref="L56">IF(ISERR(_FV($H56,"Country")),"",_FV($H56,"Country"))</f>
        <v>Netherlands</v>
      </c>
      <c r="M56" t="str" cm="1">
        <f t="array" ref="M56">IF(ISERR(_FV($H56,"NAICS 2022 primary label",TRUE)),"",_FV($H56,"NAICS 2022 primary label",TRUE))</f>
        <v>Engineering Services</v>
      </c>
      <c r="N56" cm="1">
        <f t="array" ref="N56">IF(ISERR(_FV($H56,"Year founded",TRUE)),"",IF(_FV($H56,"Year founded",TRUE)=0,"",_FV($H56,"Year founded",TRUE)))</f>
        <v>1888</v>
      </c>
    </row>
    <row r="57" spans="8:14">
      <c r="H57" s="1" t="e" vm="56">
        <v>#VALUE!</v>
      </c>
      <c r="J57" t="str" cm="1">
        <f t="array" ref="J57">IF(ISERR(_FV($H57,"Address")),"",_FV($H57,"Address"))</f>
        <v>Bahnhofstrasse</v>
      </c>
      <c r="K57" t="str" cm="1">
        <f t="array" ref="K57">IF(ISERR(_FV($H57,"City")),"",_FV($H57,"City"))</f>
        <v>Zurich</v>
      </c>
      <c r="L57" t="str" cm="1">
        <f t="array" ref="L57">IF(ISERR(_FV($H57,"Country")),"",_FV($H57,"Country"))</f>
        <v>Switzerland</v>
      </c>
      <c r="M57" t="str" cm="1">
        <f t="array" ref="M57">IF(ISERR(_FV($H57,"NAICS 2022 primary label",TRUE)),"",_FV($H57,"NAICS 2022 primary label",TRUE))</f>
        <v>Investment Banking and Securities Intermediation</v>
      </c>
      <c r="N57" cm="1">
        <f t="array" ref="N57">IF(ISERR(_FV($H57,"Year founded",TRUE)),"",IF(_FV($H57,"Year founded",TRUE)=0,"",_FV($H57,"Year founded",TRUE)))</f>
        <v>1998</v>
      </c>
    </row>
    <row r="58" spans="8:14">
      <c r="H58" s="1" t="e" vm="57">
        <v>#VALUE!</v>
      </c>
      <c r="J58" t="str" cm="1">
        <f t="array" ref="J58">IF(ISERR(_FV($H58,"Address")),"",_FV($H58,"Address"))</f>
        <v>6th Avenue</v>
      </c>
      <c r="K58" t="str" cm="1">
        <f t="array" ref="K58">IF(ISERR(_FV($H58,"City")),"",_FV($H58,"City"))</f>
        <v>New York</v>
      </c>
      <c r="L58" t="str" cm="1">
        <f t="array" ref="L58">IF(ISERR(_FV($H58,"Country")),"",_FV($H58,"Country"))</f>
        <v>United States</v>
      </c>
      <c r="M58" t="str" cm="1">
        <f t="array" ref="M58">IF(ISERR(_FV($H58,"NAICS 2022 primary label",TRUE)),"",_FV($H58,"NAICS 2022 primary label",TRUE))</f>
        <v>Offices of Real Estate Agents and Brokers</v>
      </c>
      <c r="N58" cm="1">
        <f t="array" ref="N58">IF(ISERR(_FV($H58,"Year founded",TRUE)),"",IF(_FV($H58,"Year founded",TRUE)=0,"",_FV($H58,"Year founded",TRUE)))</f>
        <v>1917</v>
      </c>
    </row>
    <row r="59" spans="8:14">
      <c r="H59" s="1" t="e" vm="58">
        <v>#VALUE!</v>
      </c>
      <c r="J59" t="str" cm="1">
        <f t="array" ref="J59">IF(ISERR(_FV($H59,"Address")),"",_FV($H59,"Address"))</f>
        <v>Sand Hill Road</v>
      </c>
      <c r="K59" t="str" cm="1">
        <f t="array" ref="K59">IF(ISERR(_FV($H59,"City")),"",_FV($H59,"City"))</f>
        <v>Menlo Park</v>
      </c>
      <c r="L59" t="str" cm="1">
        <f t="array" ref="L59">IF(ISERR(_FV($H59,"Country")),"",_FV($H59,"Country"))</f>
        <v>United States</v>
      </c>
      <c r="M59" t="str" cm="1">
        <f t="array" ref="M59">IF(ISERR(_FV($H59,"NAICS 2022 primary label",TRUE)),"",_FV($H59,"NAICS 2022 primary label",TRUE))</f>
        <v>Employment Placement Agencies</v>
      </c>
      <c r="N59" cm="1">
        <f t="array" ref="N59">IF(ISERR(_FV($H59,"Year founded",TRUE)),"",IF(_FV($H59,"Year founded",TRUE)=0,"",_FV($H59,"Year founded",TRUE)))</f>
        <v>1948</v>
      </c>
    </row>
    <row r="60" spans="8:14">
      <c r="H60" s="1" t="e" vm="59">
        <v>#VALUE!</v>
      </c>
      <c r="J60" t="str" cm="1">
        <f t="array" ref="J60">IF(ISERR(_FV($H60,"Address")),"",_FV($H60,"Address"))</f>
        <v>Forest Green Drive</v>
      </c>
      <c r="K60" t="str" cm="1">
        <f t="array" ref="K60">IF(ISERR(_FV($H60,"City")),"",_FV($H60,"City"))</f>
        <v>Dallas</v>
      </c>
      <c r="L60" t="str" cm="1">
        <f t="array" ref="L60">IF(ISERR(_FV($H60,"Country")),"",_FV($H60,"Country"))</f>
        <v>United States</v>
      </c>
      <c r="M60" t="str" cm="1">
        <f t="array" ref="M60">IF(ISERR(_FV($H60,"NAICS 2022 primary label",TRUE)),"",_FV($H60,"NAICS 2022 primary label",TRUE))</f>
        <v>Semiconductor and Related Device Manufacturing</v>
      </c>
      <c r="N60" cm="1">
        <f t="array" ref="N60">IF(ISERR(_FV($H60,"Year founded",TRUE)),"",IF(_FV($H60,"Year founded",TRUE)=0,"",_FV($H60,"Year founded",TRUE)))</f>
        <v>1930</v>
      </c>
    </row>
    <row r="61" spans="8:14">
      <c r="H61" s="1" t="e" vm="60">
        <v>#VALUE!</v>
      </c>
      <c r="J61" t="str" cm="1">
        <f t="array" ref="J61">IF(ISERR(_FV($H61,"Address")),"",_FV($H61,"Address"))</f>
        <v>North Beach Street</v>
      </c>
      <c r="K61" t="str" cm="1">
        <f t="array" ref="K61">IF(ISERR(_FV($H61,"City")),"",_FV($H61,"City"))</f>
        <v>Daytona Beach</v>
      </c>
      <c r="L61" t="str" cm="1">
        <f t="array" ref="L61">IF(ISERR(_FV($H61,"Country")),"",_FV($H61,"Country"))</f>
        <v>United States</v>
      </c>
      <c r="M61" t="str" cm="1">
        <f t="array" ref="M61">IF(ISERR(_FV($H61,"NAICS 2022 primary label",TRUE)),"",_FV($H61,"NAICS 2022 primary label",TRUE))</f>
        <v>All Other Insurance Related Activities</v>
      </c>
      <c r="N61" cm="1">
        <f t="array" ref="N61">IF(ISERR(_FV($H61,"Year founded",TRUE)),"",IF(_FV($H61,"Year founded",TRUE)=0,"",_FV($H61,"Year founded",TRUE)))</f>
        <v>1939</v>
      </c>
    </row>
    <row r="62" spans="8:14">
      <c r="H62" s="1" t="e" vm="61">
        <v>#VALUE!</v>
      </c>
      <c r="J62" t="str" cm="1">
        <f t="array" ref="J62">IF(ISERR(_FV($H62,"Address")),"",_FV($H62,"Address"))</f>
        <v>3rd Avenue</v>
      </c>
      <c r="K62" t="str" cm="1">
        <f t="array" ref="K62">IF(ISERR(_FV($H62,"City")),"",_FV($H62,"City"))</f>
        <v>New York</v>
      </c>
      <c r="L62" t="str" cm="1">
        <f t="array" ref="L62">IF(ISERR(_FV($H62,"Country")),"",_FV($H62,"Country"))</f>
        <v>United States</v>
      </c>
      <c r="M62" t="str" cm="1">
        <f t="array" ref="M62">IF(ISERR(_FV($H62,"NAICS 2022 primary label",TRUE)),"",_FV($H62,"NAICS 2022 primary label",TRUE))</f>
        <v>Advertising Agencies</v>
      </c>
      <c r="N62" cm="1">
        <f t="array" ref="N62">IF(ISERR(_FV($H62,"Year founded",TRUE)),"",IF(_FV($H62,"Year founded",TRUE)=0,"",_FV($H62,"Year founded",TRUE)))</f>
        <v>1930</v>
      </c>
    </row>
    <row r="63" spans="8:14">
      <c r="H63" s="1" t="e" vm="62">
        <v>#VALUE!</v>
      </c>
      <c r="J63" t="str" cm="1">
        <f t="array" ref="J63">IF(ISERR(_FV($H63,"Address")),"",_FV($H63,"Address"))</f>
        <v>Jay Street</v>
      </c>
      <c r="K63" t="str" cm="1">
        <f t="array" ref="K63">IF(ISERR(_FV($H63,"City")),"",_FV($H63,"City"))</f>
        <v>Santa Clara</v>
      </c>
      <c r="L63" t="str" cm="1">
        <f t="array" ref="L63">IF(ISERR(_FV($H63,"Country")),"",_FV($H63,"Country"))</f>
        <v>United States</v>
      </c>
      <c r="M63" t="str" cm="1">
        <f t="array" ref="M63">IF(ISERR(_FV($H63,"NAICS 2022 primary label",TRUE)),"",_FV($H63,"NAICS 2022 primary label",TRUE))</f>
        <v>Custom Computer Programming Services</v>
      </c>
      <c r="N63" cm="1">
        <f t="array" ref="N63">IF(ISERR(_FV($H63,"Year founded",TRUE)),"",IF(_FV($H63,"Year founded",TRUE)=0,"",_FV($H63,"Year founded",TRUE)))</f>
        <v>2003</v>
      </c>
    </row>
    <row r="64" spans="8:14">
      <c r="H64" s="1" t="e" vm="63">
        <v>#VALUE!</v>
      </c>
      <c r="J64" t="str" cm="1">
        <f t="array" ref="J64">IF(ISERR(_FV($H64,"Address")),"",_FV($H64,"Address"))</f>
        <v>Coward Street</v>
      </c>
      <c r="K64" t="str" cm="1">
        <f t="array" ref="K64">IF(ISERR(_FV($H64,"City")),"",_FV($H64,"City"))</f>
        <v>Sydney</v>
      </c>
      <c r="L64" t="str" cm="1">
        <f t="array" ref="L64">IF(ISERR(_FV($H64,"Country")),"",_FV($H64,"Country"))</f>
        <v>Australia</v>
      </c>
      <c r="M64" t="str" cm="1">
        <f t="array" ref="M64">IF(ISERR(_FV($H64,"NAICS 2022 primary label",TRUE)),"",_FV($H64,"NAICS 2022 primary label",TRUE))</f>
        <v>Scheduled Passenger Air Transportation</v>
      </c>
      <c r="N64" cm="1">
        <f t="array" ref="N64">IF(ISERR(_FV($H64,"Year founded",TRUE)),"",IF(_FV($H64,"Year founded",TRUE)=0,"",_FV($H64,"Year founded",TRUE)))</f>
        <v>1920</v>
      </c>
    </row>
    <row r="65" spans="8:14">
      <c r="H65" s="1" t="e" vm="64">
        <v>#VALUE!</v>
      </c>
      <c r="J65" t="str" cm="1">
        <f t="array" ref="J65">IF(ISERR(_FV($H65,"Address")),"",_FV($H65,"Address"))</f>
        <v>Exeter Road</v>
      </c>
      <c r="K65" t="str" cm="1">
        <f t="array" ref="K65">IF(ISERR(_FV($H65,"City")),"",_FV($H65,"City"))</f>
        <v>Singapore</v>
      </c>
      <c r="L65" t="str" cm="1">
        <f t="array" ref="L65">IF(ISERR(_FV($H65,"Country")),"",_FV($H65,"Country"))</f>
        <v>Singapore</v>
      </c>
      <c r="M65" t="str" cm="1">
        <f t="array" ref="M65">IF(ISERR(_FV($H65,"NAICS 2022 primary label",TRUE)),"",_FV($H65,"NAICS 2022 primary label",TRUE))</f>
        <v>Telecommunications Resellers</v>
      </c>
      <c r="N65" cm="1">
        <f t="array" ref="N65">IF(ISERR(_FV($H65,"Year founded",TRUE)),"",IF(_FV($H65,"Year founded",TRUE)=0,"",_FV($H65,"Year founded",TRUE)))</f>
        <v>1879</v>
      </c>
    </row>
    <row r="66" spans="8:14">
      <c r="H66" s="1" t="e" vm="65">
        <v>#VALUE!</v>
      </c>
      <c r="J66" t="str" cm="1">
        <f t="array" ref="J66">IF(ISERR(_FV($H66,"Address")),"",_FV($H66,"Address"))</f>
        <v/>
      </c>
      <c r="K66" t="str" cm="1">
        <f t="array" ref="K66">IF(ISERR(_FV($H66,"City")),"",_FV($H66,"City"))</f>
        <v>Windsor</v>
      </c>
      <c r="L66" t="str" cm="1">
        <f t="array" ref="L66">IF(ISERR(_FV($H66,"Country")),"",_FV($H66,"Country"))</f>
        <v>United States</v>
      </c>
      <c r="M66" t="str" cm="1">
        <f t="array" ref="M66">IF(ISERR(_FV($H66,"NAICS 2022 primary label",TRUE)),"",_FV($H66,"NAICS 2022 primary label",TRUE))</f>
        <v>Custom Computer Programming Services</v>
      </c>
      <c r="N66" cm="1">
        <f t="array" ref="N66">IF(ISERR(_FV($H66,"Year founded",TRUE)),"",IF(_FV($H66,"Year founded",TRUE)=0,"",_FV($H66,"Year founded",TRUE)))</f>
        <v>1986</v>
      </c>
    </row>
    <row r="67" spans="8:14">
      <c r="H67" s="1" t="e" vm="66">
        <v>#VALUE!</v>
      </c>
      <c r="J67" t="str" cm="1">
        <f t="array" ref="J67">IF(ISERR(_FV($H67,"Address")),"",_FV($H67,"Address"))</f>
        <v>Correa</v>
      </c>
      <c r="K67" t="str" cm="1">
        <f t="array" ref="K67">IF(ISERR(_FV($H67,"City")),"",_FV($H67,"City"))</f>
        <v>Núñez</v>
      </c>
      <c r="L67" t="str" cm="1">
        <f t="array" ref="L67">IF(ISERR(_FV($H67,"Country")),"",_FV($H67,"Country"))</f>
        <v>Argentina</v>
      </c>
      <c r="M67" t="str" cm="1">
        <f t="array" ref="M67">IF(ISERR(_FV($H67,"NAICS 2022 primary label",TRUE)),"",_FV($H67,"NAICS 2022 primary label",TRUE))</f>
        <v>Custom Computer Programming Services</v>
      </c>
      <c r="N67" cm="1">
        <f t="array" ref="N67">IF(ISERR(_FV($H67,"Year founded",TRUE)),"",IF(_FV($H67,"Year founded",TRUE)=0,"",_FV($H67,"Year founded",TRUE)))</f>
        <v>2003</v>
      </c>
    </row>
    <row r="68" spans="8:14">
      <c r="H68" s="1" t="e" vm="67">
        <v>#VALUE!</v>
      </c>
      <c r="J68" t="str" cm="1">
        <f t="array" ref="J68">IF(ISERR(_FV($H68,"Address")),"",_FV($H68,"Address"))</f>
        <v>East Randolph Street</v>
      </c>
      <c r="K68" t="str" cm="1">
        <f t="array" ref="K68">IF(ISERR(_FV($H68,"City")),"",_FV($H68,"City"))</f>
        <v>Chicago</v>
      </c>
      <c r="L68" t="str" cm="1">
        <f t="array" ref="L68">IF(ISERR(_FV($H68,"Country")),"",_FV($H68,"Country"))</f>
        <v>United States</v>
      </c>
      <c r="M68" t="str" cm="1">
        <f t="array" ref="M68">IF(ISERR(_FV($H68,"NAICS 2022 primary label",TRUE)),"",_FV($H68,"NAICS 2022 primary label",TRUE))</f>
        <v>Custom Computer Programming Services</v>
      </c>
      <c r="N68" cm="1">
        <f t="array" ref="N68">IF(ISERR(_FV($H68,"Year founded",TRUE)),"",IF(_FV($H68,"Year founded",TRUE)=0,"",_FV($H68,"Year founded",TRUE)))</f>
        <v>1993</v>
      </c>
    </row>
    <row r="69" spans="8:14">
      <c r="H69" s="1" t="e" vm="68">
        <v>#VALUE!</v>
      </c>
      <c r="J69" t="str" cm="1">
        <f t="array" ref="J69">IF(ISERR(_FV($H69,"Address")),"",_FV($H69,"Address"))</f>
        <v>East 86th Street</v>
      </c>
      <c r="K69" t="str" cm="1">
        <f t="array" ref="K69">IF(ISERR(_FV($H69,"City")),"",_FV($H69,"City"))</f>
        <v>New York</v>
      </c>
      <c r="L69" t="str" cm="1">
        <f t="array" ref="L69">IF(ISERR(_FV($H69,"Country")),"",_FV($H69,"Country"))</f>
        <v>United States</v>
      </c>
      <c r="M69" t="str" cm="1">
        <f t="array" ref="M69">IF(ISERR(_FV($H69,"NAICS 2022 primary label",TRUE)),"",_FV($H69,"NAICS 2022 primary label",TRUE))</f>
        <v>Diet and Weight Reducing Centers</v>
      </c>
      <c r="N69" cm="1">
        <f t="array" ref="N69">IF(ISERR(_FV($H69,"Year founded",TRUE)),"",IF(_FV($H69,"Year founded",TRUE)=0,"",_FV($H69,"Year founded",TRUE)))</f>
        <v>1963</v>
      </c>
    </row>
    <row r="70" spans="8:14">
      <c r="H70" s="1" t="e" vm="69">
        <v>#VALUE!</v>
      </c>
      <c r="J70" t="str" cm="1">
        <f t="array" ref="J70">IF(ISERR(_FV($H70,"Address")),"",_FV($H70,"Address"))</f>
        <v>Williams Road</v>
      </c>
      <c r="K70" t="str" cm="1">
        <f t="array" ref="K70">IF(ISERR(_FV($H70,"City")),"",_FV($H70,"City"))</f>
        <v>Shadow Wood</v>
      </c>
      <c r="L70" t="str" cm="1">
        <f t="array" ref="L70">IF(ISERR(_FV($H70,"Country")),"",_FV($H70,"Country"))</f>
        <v>United States</v>
      </c>
      <c r="M70" t="str" cm="1">
        <f t="array" ref="M70">IF(ISERR(_FV($H70,"NAICS 2022 primary label",TRUE)),"",_FV($H70,"NAICS 2022 primary label",TRUE))</f>
        <v>Passenger Car Rental</v>
      </c>
      <c r="N70" cm="1">
        <f t="array" ref="N70">IF(ISERR(_FV($H70,"Year founded",TRUE)),"",IF(_FV($H70,"Year founded",TRUE)=0,"",_FV($H70,"Year founded",TRUE)))</f>
        <v>1918</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dataValidations count="2">
    <dataValidation type="list" allowBlank="1" showInputMessage="1" showErrorMessage="1" sqref="J8" xr:uid="{7B06E317-C3F7-40B6-B1BB-95E0ACF8AEF5}">
      <formula1>INDIRECT("attributes_relations[" &amp;H8&amp; "]")</formula1>
    </dataValidation>
    <dataValidation type="list" allowBlank="1" showInputMessage="1" showErrorMessage="1" sqref="L8" xr:uid="{A65E6649-A50A-4F48-BD98-2AE57DB2DCE1}">
      <formula1>INDIRECT("strictness[Strictness]")</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71B63-B695-42E6-871A-8FF6F647B744}">
  <dimension ref="A2:P220"/>
  <sheetViews>
    <sheetView showGridLines="0" showRowColHeaders="0" topLeftCell="A42" workbookViewId="0">
      <selection activeCell="H22" sqref="H22"/>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52</v>
      </c>
    </row>
    <row r="3" spans="8:15" ht="18" customHeight="1">
      <c r="H3" s="17" t="s">
        <v>70</v>
      </c>
      <c r="J3" s="27" t="s">
        <v>71</v>
      </c>
      <c r="K3" s="27"/>
      <c r="L3" s="27"/>
      <c r="M3" s="27"/>
      <c r="N3" s="27"/>
      <c r="O3" s="27"/>
    </row>
    <row r="5" spans="8:15">
      <c r="H5" t="s">
        <v>55</v>
      </c>
    </row>
    <row r="6" spans="8:15" ht="6" customHeight="1"/>
    <row r="7" spans="8:15">
      <c r="H7" s="13" t="s">
        <v>56</v>
      </c>
      <c r="J7" s="13" t="s">
        <v>57</v>
      </c>
      <c r="L7" s="13" t="s">
        <v>58</v>
      </c>
    </row>
    <row r="8" spans="8:15" ht="18" customHeight="1">
      <c r="H8" s="17" t="str">
        <f>INDEX(attributes[Atrribute],MATCH(H3,attributes[Attribute Name],0))</f>
        <v>company_postcode</v>
      </c>
      <c r="I8" s="9"/>
      <c r="J8" s="18" t="s">
        <v>65</v>
      </c>
      <c r="K8" s="9"/>
      <c r="L8" s="15"/>
    </row>
    <row r="10" spans="8:15">
      <c r="H10" s="13" t="s">
        <v>60</v>
      </c>
    </row>
    <row r="11" spans="8:15">
      <c r="H11" s="17" t="str">
        <f>H8&amp;", "&amp;J8&amp;", "&amp;J3&amp;", "&amp;L8</f>
        <v xml:space="preserve">company_postcode, in, 94123 | 99950 | 36925, </v>
      </c>
    </row>
    <row r="20" spans="8:14">
      <c r="H20" s="1" t="s">
        <v>61</v>
      </c>
      <c r="I20" s="1"/>
      <c r="J20" s="1" t="s">
        <v>7</v>
      </c>
      <c r="K20" s="1" t="s">
        <v>8</v>
      </c>
      <c r="L20" s="1" t="s">
        <v>9</v>
      </c>
      <c r="M20" s="1" t="s">
        <v>62</v>
      </c>
      <c r="N20" s="1" t="s">
        <v>10</v>
      </c>
    </row>
    <row r="21" spans="8:14">
      <c r="H21" s="16" t="e" cm="1" vm="70">
        <f t="array" ref="H21:H70">_xldudf_VERIDION_SEARCH(H11)</f>
        <v>#VALUE!</v>
      </c>
      <c r="I21" s="12"/>
      <c r="J21" t="str" cm="1">
        <f t="array" ref="J21">IF(ISERR(_FV($H21,"Address")),"",_FV($H21,"Address"))</f>
        <v>Buchanan Street</v>
      </c>
      <c r="K21" t="str" cm="1">
        <f t="array" ref="K21">IF(ISERR(_FV($H21,"City")),"",_FV($H21,"City"))</f>
        <v>San Francisco</v>
      </c>
      <c r="L21" t="str" cm="1">
        <f t="array" ref="L21">IF(ISERR(_FV($H21,"Country")),"",_FV($H21,"Country"))</f>
        <v>United States</v>
      </c>
      <c r="M21" t="str" cm="1">
        <f t="array" ref="M21">IF(ISERR(_FV($H21,"NAICS 2022 primary label",TRUE)),"",_FV($H21,"NAICS 2022 primary label",TRUE))</f>
        <v>Cemeteries and Crematories</v>
      </c>
      <c r="N21" cm="1">
        <f t="array" ref="N21">IF(ISERR(_FV($H21,"Year founded",TRUE)),"",IF(_FV($H21,"Year founded",TRUE)=0,"",_FV($H21,"Year founded",TRUE)))</f>
        <v>2015</v>
      </c>
    </row>
    <row r="22" spans="8:14">
      <c r="H22" s="16" t="e" vm="71">
        <v>#VALUE!</v>
      </c>
      <c r="I22" s="12"/>
      <c r="J22" t="str" cm="1">
        <f t="array" ref="J22">IF(ISERR(_FV($H22,"Address")),"",_FV($H22,"Address"))</f>
        <v>Union Street</v>
      </c>
      <c r="K22" t="str" cm="1">
        <f t="array" ref="K22">IF(ISERR(_FV($H22,"City")),"",_FV($H22,"City"))</f>
        <v>San Francisco</v>
      </c>
      <c r="L22" t="str" cm="1">
        <f t="array" ref="L22">IF(ISERR(_FV($H22,"Country")),"",_FV($H22,"Country"))</f>
        <v>United States</v>
      </c>
      <c r="M22" t="str" cm="1">
        <f t="array" ref="M22">IF(ISERR(_FV($H22,"NAICS 2022 primary label",TRUE)),"",_FV($H22,"NAICS 2022 primary label",TRUE))</f>
        <v>Soft Drink Manufacturing</v>
      </c>
      <c r="N22" cm="1">
        <f t="array" ref="N22">IF(ISERR(_FV($H22,"Year founded",TRUE)),"",IF(_FV($H22,"Year founded",TRUE)=0,"",_FV($H22,"Year founded",TRUE)))</f>
        <v>2005</v>
      </c>
    </row>
    <row r="23" spans="8:14">
      <c r="H23" s="16" t="e" vm="72">
        <v>#VALUE!</v>
      </c>
      <c r="I23" s="12"/>
      <c r="J23" t="str" cm="1">
        <f t="array" ref="J23">IF(ISERR(_FV($H23,"Address")),"",_FV($H23,"Address"))</f>
        <v>Chestnut Street</v>
      </c>
      <c r="K23" t="str" cm="1">
        <f t="array" ref="K23">IF(ISERR(_FV($H23,"City")),"",_FV($H23,"City"))</f>
        <v>San Francisco</v>
      </c>
      <c r="L23" t="str" cm="1">
        <f t="array" ref="L23">IF(ISERR(_FV($H23,"Country")),"",_FV($H23,"Country"))</f>
        <v>United States</v>
      </c>
      <c r="M23" t="str" cm="1">
        <f t="array" ref="M23">IF(ISERR(_FV($H23,"NAICS 2022 primary label",TRUE)),"",_FV($H23,"NAICS 2022 primary label",TRUE))</f>
        <v>Private Mail Centers</v>
      </c>
      <c r="N23" cm="1">
        <f t="array" ref="N23">IF(ISERR(_FV($H23,"Year founded",TRUE)),"",IF(_FV($H23,"Year founded",TRUE)=0,"",_FV($H23,"Year founded",TRUE)))</f>
        <v>2005</v>
      </c>
    </row>
    <row r="24" spans="8:14">
      <c r="H24" s="16" t="e" vm="73">
        <v>#VALUE!</v>
      </c>
      <c r="I24" s="12"/>
      <c r="J24" t="str" cm="1">
        <f t="array" ref="J24">IF(ISERR(_FV($H24,"Address")),"",_FV($H24,"Address"))</f>
        <v>Fillmore Street</v>
      </c>
      <c r="K24" t="str" cm="1">
        <f t="array" ref="K24">IF(ISERR(_FV($H24,"City")),"",_FV($H24,"City"))</f>
        <v>San Francisco</v>
      </c>
      <c r="L24" t="str" cm="1">
        <f t="array" ref="L24">IF(ISERR(_FV($H24,"Country")),"",_FV($H24,"Country"))</f>
        <v>United States</v>
      </c>
      <c r="M24" t="str" cm="1">
        <f t="array" ref="M24">IF(ISERR(_FV($H24,"NAICS 2022 primary label",TRUE)),"",_FV($H24,"NAICS 2022 primary label",TRUE))</f>
        <v>Civic and Social Organizations</v>
      </c>
      <c r="N24" cm="1">
        <f t="array" ref="N24">IF(ISERR(_FV($H24,"Year founded",TRUE)),"",IF(_FV($H24,"Year founded",TRUE)=0,"",_FV($H24,"Year founded",TRUE)))</f>
        <v>2006</v>
      </c>
    </row>
    <row r="25" spans="8:14">
      <c r="H25" s="1" t="e" vm="74">
        <v>#VALUE!</v>
      </c>
      <c r="J25" t="str" cm="1">
        <f t="array" ref="J25">IF(ISERR(_FV($H25,"Address")),"",_FV($H25,"Address"))</f>
        <v>Union Street</v>
      </c>
      <c r="K25" t="str" cm="1">
        <f t="array" ref="K25">IF(ISERR(_FV($H25,"City")),"",_FV($H25,"City"))</f>
        <v>San Francisco</v>
      </c>
      <c r="L25" t="str" cm="1">
        <f t="array" ref="L25">IF(ISERR(_FV($H25,"Country")),"",_FV($H25,"Country"))</f>
        <v>United States</v>
      </c>
      <c r="M25" t="str" cm="1">
        <f t="array" ref="M25">IF(ISERR(_FV($H25,"NAICS 2022 primary label",TRUE)),"",_FV($H25,"NAICS 2022 primary label",TRUE))</f>
        <v>Lessors of Residential Buildings and Dwellings</v>
      </c>
      <c r="N25" cm="1">
        <f t="array" ref="N25">IF(ISERR(_FV($H25,"Year founded",TRUE)),"",IF(_FV($H25,"Year founded",TRUE)=0,"",_FV($H25,"Year founded",TRUE)))</f>
        <v>2010</v>
      </c>
    </row>
    <row r="26" spans="8:14">
      <c r="H26" s="1" t="e" vm="75">
        <v>#VALUE!</v>
      </c>
      <c r="J26" t="str" cm="1">
        <f t="array" ref="J26">IF(ISERR(_FV($H26,"Address")),"",_FV($H26,"Address"))</f>
        <v>Union Street</v>
      </c>
      <c r="K26" t="str" cm="1">
        <f t="array" ref="K26">IF(ISERR(_FV($H26,"City")),"",_FV($H26,"City"))</f>
        <v>San Francisco</v>
      </c>
      <c r="L26" t="str" cm="1">
        <f t="array" ref="L26">IF(ISERR(_FV($H26,"Country")),"",_FV($H26,"Country"))</f>
        <v>United States</v>
      </c>
      <c r="M26" t="str" cm="1">
        <f t="array" ref="M26">IF(ISERR(_FV($H26,"NAICS 2022 primary label",TRUE)),"",_FV($H26,"NAICS 2022 primary label",TRUE))</f>
        <v>Full-Service Restaurants</v>
      </c>
      <c r="N26" cm="1">
        <f t="array" ref="N26">IF(ISERR(_FV($H26,"Year founded",TRUE)),"",IF(_FV($H26,"Year founded",TRUE)=0,"",_FV($H26,"Year founded",TRUE)))</f>
        <v>1994</v>
      </c>
    </row>
    <row r="27" spans="8:14">
      <c r="H27" s="1" t="e" vm="76">
        <v>#VALUE!</v>
      </c>
      <c r="J27" t="str" cm="1">
        <f t="array" ref="J27">IF(ISERR(_FV($H27,"Address")),"",_FV($H27,"Address"))</f>
        <v>Chestnut Street</v>
      </c>
      <c r="K27" t="str" cm="1">
        <f t="array" ref="K27">IF(ISERR(_FV($H27,"City")),"",_FV($H27,"City"))</f>
        <v>San Francisco</v>
      </c>
      <c r="L27" t="str" cm="1">
        <f t="array" ref="L27">IF(ISERR(_FV($H27,"Country")),"",_FV($H27,"Country"))</f>
        <v>United States</v>
      </c>
      <c r="M27" t="str" cm="1">
        <f t="array" ref="M27">IF(ISERR(_FV($H27,"NAICS 2022 primary label",TRUE)),"",_FV($H27,"NAICS 2022 primary label",TRUE))</f>
        <v>Software Publishers</v>
      </c>
      <c r="N27" cm="1">
        <f t="array" ref="N27">IF(ISERR(_FV($H27,"Year founded",TRUE)),"",IF(_FV($H27,"Year founded",TRUE)=0,"",_FV($H27,"Year founded",TRUE)))</f>
        <v>2002</v>
      </c>
    </row>
    <row r="28" spans="8:14">
      <c r="H28" s="1" t="e" vm="77">
        <v>#VALUE!</v>
      </c>
      <c r="J28" t="str" cm="1">
        <f t="array" ref="J28">IF(ISERR(_FV($H28,"Address")),"",_FV($H28,"Address"))</f>
        <v>Buchanan Street</v>
      </c>
      <c r="K28" t="str" cm="1">
        <f t="array" ref="K28">IF(ISERR(_FV($H28,"City")),"",_FV($H28,"City"))</f>
        <v>San Francisco</v>
      </c>
      <c r="L28" t="str" cm="1">
        <f t="array" ref="L28">IF(ISERR(_FV($H28,"Country")),"",_FV($H28,"Country"))</f>
        <v>United States</v>
      </c>
      <c r="M28" t="str" cm="1">
        <f t="array" ref="M28">IF(ISERR(_FV($H28,"NAICS 2022 primary label",TRUE)),"",_FV($H28,"NAICS 2022 primary label",TRUE))</f>
        <v>Freestanding Ambulatory Surgical and Emergency Centers</v>
      </c>
      <c r="N28" cm="1">
        <f t="array" ref="N28">IF(ISERR(_FV($H28,"Year founded",TRUE)),"",IF(_FV($H28,"Year founded",TRUE)=0,"",_FV($H28,"Year founded",TRUE)))</f>
        <v>1988</v>
      </c>
    </row>
    <row r="29" spans="8:14">
      <c r="H29" s="1" t="e" vm="78">
        <v>#VALUE!</v>
      </c>
      <c r="J29" t="str" cm="1">
        <f t="array" ref="J29">IF(ISERR(_FV($H29,"Address")),"",_FV($H29,"Address"))</f>
        <v>Chestnut Street</v>
      </c>
      <c r="K29" t="str" cm="1">
        <f t="array" ref="K29">IF(ISERR(_FV($H29,"City")),"",_FV($H29,"City"))</f>
        <v>San Francisco</v>
      </c>
      <c r="L29" t="str" cm="1">
        <f t="array" ref="L29">IF(ISERR(_FV($H29,"Country")),"",_FV($H29,"Country"))</f>
        <v>United States</v>
      </c>
      <c r="M29" t="str" cm="1">
        <f t="array" ref="M29">IF(ISERR(_FV($H29,"NAICS 2022 primary label",TRUE)),"",_FV($H29,"NAICS 2022 primary label",TRUE))</f>
        <v>Continuing Care Retirement Communities</v>
      </c>
      <c r="N29" cm="1">
        <f t="array" ref="N29">IF(ISERR(_FV($H29,"Year founded",TRUE)),"",IF(_FV($H29,"Year founded",TRUE)=0,"",_FV($H29,"Year founded",TRUE)))</f>
        <v>1853</v>
      </c>
    </row>
    <row r="30" spans="8:14">
      <c r="H30" s="1" t="e" vm="79">
        <v>#VALUE!</v>
      </c>
      <c r="J30" t="str" cm="1">
        <f t="array" ref="J30">IF(ISERR(_FV($H30,"Address")),"",_FV($H30,"Address"))</f>
        <v>McDowell Road SW</v>
      </c>
      <c r="K30" t="str" cm="1">
        <f t="array" ref="K30">IF(ISERR(_FV($H30,"City")),"",_FV($H30,"City"))</f>
        <v>San Francisco</v>
      </c>
      <c r="L30" t="str" cm="1">
        <f t="array" ref="L30">IF(ISERR(_FV($H30,"Country")),"",_FV($H30,"Country"))</f>
        <v>United States</v>
      </c>
      <c r="M30" t="str" cm="1">
        <f t="array" ref="M30">IF(ISERR(_FV($H30,"NAICS 2022 primary label",TRUE)),"",_FV($H30,"NAICS 2022 primary label",TRUE))</f>
        <v>Museums</v>
      </c>
      <c r="N30" cm="1">
        <f t="array" ref="N30">IF(ISERR(_FV($H30,"Year founded",TRUE)),"",IF(_FV($H30,"Year founded",TRUE)=0,"",_FV($H30,"Year founded",TRUE)))</f>
        <v>1975</v>
      </c>
    </row>
    <row r="31" spans="8:14">
      <c r="H31" s="1" t="e" vm="80">
        <v>#VALUE!</v>
      </c>
      <c r="J31" t="str" cm="1">
        <f t="array" ref="J31">IF(ISERR(_FV($H31,"Address")),"",_FV($H31,"Address"))</f>
        <v>Marina Boulevard</v>
      </c>
      <c r="K31" t="str" cm="1">
        <f t="array" ref="K31">IF(ISERR(_FV($H31,"City")),"",_FV($H31,"City"))</f>
        <v>San Francisco</v>
      </c>
      <c r="L31" t="str" cm="1">
        <f t="array" ref="L31">IF(ISERR(_FV($H31,"Country")),"",_FV($H31,"Country"))</f>
        <v>United States</v>
      </c>
      <c r="M31" t="str" cm="1">
        <f t="array" ref="M31">IF(ISERR(_FV($H31,"NAICS 2022 primary label",TRUE)),"",_FV($H31,"NAICS 2022 primary label",TRUE))</f>
        <v>Museums</v>
      </c>
      <c r="N31" cm="1">
        <f t="array" ref="N31">IF(ISERR(_FV($H31,"Year founded",TRUE)),"",IF(_FV($H31,"Year founded",TRUE)=0,"",_FV($H31,"Year founded",TRUE)))</f>
        <v>1978</v>
      </c>
    </row>
    <row r="32" spans="8:14">
      <c r="H32" s="1" t="e" vm="81">
        <v>#VALUE!</v>
      </c>
      <c r="J32" t="str" cm="1">
        <f t="array" ref="J32">IF(ISERR(_FV($H32,"Address")),"",_FV($H32,"Address"))</f>
        <v>Union Street</v>
      </c>
      <c r="K32" t="str" cm="1">
        <f t="array" ref="K32">IF(ISERR(_FV($H32,"City")),"",_FV($H32,"City"))</f>
        <v>San Francisco</v>
      </c>
      <c r="L32" t="str" cm="1">
        <f t="array" ref="L32">IF(ISERR(_FV($H32,"Country")),"",_FV($H32,"Country"))</f>
        <v>United States</v>
      </c>
      <c r="M32" t="str" cm="1">
        <f t="array" ref="M32">IF(ISERR(_FV($H32,"NAICS 2022 primary label",TRUE)),"",_FV($H32,"NAICS 2022 primary label",TRUE))</f>
        <v>Custom Computer Programming Services</v>
      </c>
      <c r="N32" cm="1">
        <f t="array" ref="N32">IF(ISERR(_FV($H32,"Year founded",TRUE)),"",IF(_FV($H32,"Year founded",TRUE)=0,"",_FV($H32,"Year founded",TRUE)))</f>
        <v>2018</v>
      </c>
    </row>
    <row r="33" spans="8:14">
      <c r="H33" s="1" t="e" vm="82">
        <v>#VALUE!</v>
      </c>
      <c r="J33" t="str" cm="1">
        <f t="array" ref="J33">IF(ISERR(_FV($H33,"Address")),"",_FV($H33,"Address"))</f>
        <v>Lombard Street</v>
      </c>
      <c r="K33" t="str" cm="1">
        <f t="array" ref="K33">IF(ISERR(_FV($H33,"City")),"",_FV($H33,"City"))</f>
        <v>San Francisco</v>
      </c>
      <c r="L33" t="str" cm="1">
        <f t="array" ref="L33">IF(ISERR(_FV($H33,"Country")),"",_FV($H33,"Country"))</f>
        <v>United States</v>
      </c>
      <c r="M33" t="str" cm="1">
        <f t="array" ref="M33">IF(ISERR(_FV($H33,"NAICS 2022 primary label",TRUE)),"",_FV($H33,"NAICS 2022 primary label",TRUE))</f>
        <v>Custom Computer Programming Services</v>
      </c>
      <c r="N33" cm="1">
        <f t="array" ref="N33">IF(ISERR(_FV($H33,"Year founded",TRUE)),"",IF(_FV($H33,"Year founded",TRUE)=0,"",_FV($H33,"Year founded",TRUE)))</f>
        <v>2014</v>
      </c>
    </row>
    <row r="34" spans="8:14">
      <c r="H34" s="1" t="e" vm="83">
        <v>#VALUE!</v>
      </c>
      <c r="J34" t="str" cm="1">
        <f t="array" ref="J34">IF(ISERR(_FV($H34,"Address")),"",_FV($H34,"Address"))</f>
        <v>Lombard Street</v>
      </c>
      <c r="K34" t="str" cm="1">
        <f t="array" ref="K34">IF(ISERR(_FV($H34,"City")),"",_FV($H34,"City"))</f>
        <v>San Francisco</v>
      </c>
      <c r="L34" t="str" cm="1">
        <f t="array" ref="L34">IF(ISERR(_FV($H34,"Country")),"",_FV($H34,"Country"))</f>
        <v>United States</v>
      </c>
      <c r="M34" t="str" cm="1">
        <f t="array" ref="M34">IF(ISERR(_FV($H34,"NAICS 2022 primary label",TRUE)),"",_FV($H34,"NAICS 2022 primary label",TRUE))</f>
        <v>Offices of All Other Miscellaneous Health Practitioners</v>
      </c>
      <c r="N34" cm="1">
        <f t="array" ref="N34">IF(ISERR(_FV($H34,"Year founded",TRUE)),"",IF(_FV($H34,"Year founded",TRUE)=0,"",_FV($H34,"Year founded",TRUE)))</f>
        <v>2006</v>
      </c>
    </row>
    <row r="35" spans="8:14">
      <c r="H35" s="1" t="e" vm="84">
        <v>#VALUE!</v>
      </c>
      <c r="J35" t="str" cm="1">
        <f t="array" ref="J35">IF(ISERR(_FV($H35,"Address")),"",_FV($H35,"Address"))</f>
        <v>Union Street</v>
      </c>
      <c r="K35" t="str" cm="1">
        <f t="array" ref="K35">IF(ISERR(_FV($H35,"City")),"",_FV($H35,"City"))</f>
        <v>San Francisco</v>
      </c>
      <c r="L35" t="str" cm="1">
        <f t="array" ref="L35">IF(ISERR(_FV($H35,"Country")),"",_FV($H35,"Country"))</f>
        <v>United States</v>
      </c>
      <c r="M35" t="str" cm="1">
        <f t="array" ref="M35">IF(ISERR(_FV($H35,"NAICS 2022 primary label",TRUE)),"",_FV($H35,"NAICS 2022 primary label",TRUE))</f>
        <v>Luggage and Leather Goods Retailers</v>
      </c>
      <c r="N35" cm="1">
        <f t="array" ref="N35">IF(ISERR(_FV($H35,"Year founded",TRUE)),"",IF(_FV($H35,"Year founded",TRUE)=0,"",_FV($H35,"Year founded",TRUE)))</f>
        <v>2015</v>
      </c>
    </row>
    <row r="36" spans="8:14">
      <c r="H36" s="1" t="e" vm="85">
        <v>#VALUE!</v>
      </c>
      <c r="J36" t="str" cm="1">
        <f t="array" ref="J36">IF(ISERR(_FV($H36,"Address")),"",_FV($H36,"Address"))</f>
        <v>Lombard Street</v>
      </c>
      <c r="K36" t="str" cm="1">
        <f t="array" ref="K36">IF(ISERR(_FV($H36,"City")),"",_FV($H36,"City"))</f>
        <v>San Francisco</v>
      </c>
      <c r="L36" t="str" cm="1">
        <f t="array" ref="L36">IF(ISERR(_FV($H36,"Country")),"",_FV($H36,"Country"))</f>
        <v>United States</v>
      </c>
      <c r="M36" t="str" cm="1">
        <f t="array" ref="M36">IF(ISERR(_FV($H36,"NAICS 2022 primary label",TRUE)),"",_FV($H36,"NAICS 2022 primary label",TRUE))</f>
        <v>Investment Banking and Securities Intermediation</v>
      </c>
      <c r="N36" cm="1">
        <f t="array" ref="N36">IF(ISERR(_FV($H36,"Year founded",TRUE)),"",IF(_FV($H36,"Year founded",TRUE)=0,"",_FV($H36,"Year founded",TRUE)))</f>
        <v>2005</v>
      </c>
    </row>
    <row r="37" spans="8:14">
      <c r="H37" s="1" t="e" vm="86">
        <v>#VALUE!</v>
      </c>
      <c r="J37" t="str" cm="1">
        <f t="array" ref="J37">IF(ISERR(_FV($H37,"Address")),"",_FV($H37,"Address"))</f>
        <v>Union Street</v>
      </c>
      <c r="K37" t="str" cm="1">
        <f t="array" ref="K37">IF(ISERR(_FV($H37,"City")),"",_FV($H37,"City"))</f>
        <v>San Francisco</v>
      </c>
      <c r="L37" t="str" cm="1">
        <f t="array" ref="L37">IF(ISERR(_FV($H37,"Country")),"",_FV($H37,"Country"))</f>
        <v>United States</v>
      </c>
      <c r="M37" t="str" cm="1">
        <f t="array" ref="M37">IF(ISERR(_FV($H37,"NAICS 2022 primary label",TRUE)),"",_FV($H37,"NAICS 2022 primary label",TRUE))</f>
        <v>Convention and Trade Show Organizers</v>
      </c>
      <c r="N37" cm="1">
        <f t="array" ref="N37">IF(ISERR(_FV($H37,"Year founded",TRUE)),"",IF(_FV($H37,"Year founded",TRUE)=0,"",_FV($H37,"Year founded",TRUE)))</f>
        <v>1992</v>
      </c>
    </row>
    <row r="38" spans="8:14">
      <c r="H38" s="1" t="e" vm="87">
        <v>#VALUE!</v>
      </c>
      <c r="J38" t="str" cm="1">
        <f t="array" ref="J38">IF(ISERR(_FV($H38,"Address")),"",_FV($H38,"Address"))</f>
        <v>Divisadero Street</v>
      </c>
      <c r="K38" t="str" cm="1">
        <f t="array" ref="K38">IF(ISERR(_FV($H38,"City")),"",_FV($H38,"City"))</f>
        <v>San Francisco</v>
      </c>
      <c r="L38" t="str" cm="1">
        <f t="array" ref="L38">IF(ISERR(_FV($H38,"Country")),"",_FV($H38,"Country"))</f>
        <v>United States</v>
      </c>
      <c r="M38" t="str" cm="1">
        <f t="array" ref="M38">IF(ISERR(_FV($H38,"NAICS 2022 primary label",TRUE)),"",_FV($H38,"NAICS 2022 primary label",TRUE))</f>
        <v>Offices of Physicians (except Mental Health Specialists)</v>
      </c>
      <c r="N38" cm="1">
        <f t="array" ref="N38">IF(ISERR(_FV($H38,"Year founded",TRUE)),"",IF(_FV($H38,"Year founded",TRUE)=0,"",_FV($H38,"Year founded",TRUE)))</f>
        <v>2018</v>
      </c>
    </row>
    <row r="39" spans="8:14">
      <c r="H39" s="1" t="e" vm="88">
        <v>#VALUE!</v>
      </c>
      <c r="J39" t="str" cm="1">
        <f t="array" ref="J39">IF(ISERR(_FV($H39,"Address")),"",_FV($H39,"Address"))</f>
        <v>Lombard Street</v>
      </c>
      <c r="K39" t="str" cm="1">
        <f t="array" ref="K39">IF(ISERR(_FV($H39,"City")),"",_FV($H39,"City"))</f>
        <v>San Francisco</v>
      </c>
      <c r="L39" t="str" cm="1">
        <f t="array" ref="L39">IF(ISERR(_FV($H39,"Country")),"",_FV($H39,"Country"))</f>
        <v>United States</v>
      </c>
      <c r="M39" t="str" cm="1">
        <f t="array" ref="M39">IF(ISERR(_FV($H39,"NAICS 2022 primary label",TRUE)),"",_FV($H39,"NAICS 2022 primary label",TRUE))</f>
        <v>Offices of Physicians (except Mental Health Specialists)</v>
      </c>
      <c r="N39" cm="1">
        <f t="array" ref="N39">IF(ISERR(_FV($H39,"Year founded",TRUE)),"",IF(_FV($H39,"Year founded",TRUE)=0,"",_FV($H39,"Year founded",TRUE)))</f>
        <v>1984</v>
      </c>
    </row>
    <row r="40" spans="8:14">
      <c r="H40" s="1" t="e" vm="89">
        <v>#VALUE!</v>
      </c>
      <c r="J40" t="str" cm="1">
        <f t="array" ref="J40">IF(ISERR(_FV($H40,"Address")),"",_FV($H40,"Address"))</f>
        <v>Chestnut Street</v>
      </c>
      <c r="K40" t="str" cm="1">
        <f t="array" ref="K40">IF(ISERR(_FV($H40,"City")),"",_FV($H40,"City"))</f>
        <v>San Francisco</v>
      </c>
      <c r="L40" t="str" cm="1">
        <f t="array" ref="L40">IF(ISERR(_FV($H40,"Country")),"",_FV($H40,"Country"))</f>
        <v>United States</v>
      </c>
      <c r="M40" t="str" cm="1">
        <f t="array" ref="M40">IF(ISERR(_FV($H40,"NAICS 2022 primary label",TRUE)),"",_FV($H40,"NAICS 2022 primary label",TRUE))</f>
        <v>Full-Service Restaurants</v>
      </c>
      <c r="N40" t="str" cm="1">
        <f t="array" ref="N40">IF(ISERR(_FV($H40,"Year founded",TRUE)),"",IF(_FV($H40,"Year founded",TRUE)=0,"",_FV($H40,"Year founded",TRUE)))</f>
        <v/>
      </c>
    </row>
    <row r="41" spans="8:14">
      <c r="H41" s="1" t="e" vm="90">
        <v>#VALUE!</v>
      </c>
      <c r="J41" t="str" cm="1">
        <f t="array" ref="J41">IF(ISERR(_FV($H41,"Address")),"",_FV($H41,"Address"))</f>
        <v>Union Street</v>
      </c>
      <c r="K41" t="str" cm="1">
        <f t="array" ref="K41">IF(ISERR(_FV($H41,"City")),"",_FV($H41,"City"))</f>
        <v>San Francisco</v>
      </c>
      <c r="L41" t="str" cm="1">
        <f t="array" ref="L41">IF(ISERR(_FV($H41,"Country")),"",_FV($H41,"Country"))</f>
        <v>United States</v>
      </c>
      <c r="M41" t="str" cm="1">
        <f t="array" ref="M41">IF(ISERR(_FV($H41,"NAICS 2022 primary label",TRUE)),"",_FV($H41,"NAICS 2022 primary label",TRUE))</f>
        <v>Jewelry Retailers</v>
      </c>
      <c r="N41" cm="1">
        <f t="array" ref="N41">IF(ISERR(_FV($H41,"Year founded",TRUE)),"",IF(_FV($H41,"Year founded",TRUE)=0,"",_FV($H41,"Year founded",TRUE)))</f>
        <v>1986</v>
      </c>
    </row>
    <row r="42" spans="8:14">
      <c r="H42" s="1" t="e" vm="91">
        <v>#VALUE!</v>
      </c>
      <c r="J42" t="str" cm="1">
        <f t="array" ref="J42">IF(ISERR(_FV($H42,"Address")),"",_FV($H42,"Address"))</f>
        <v>Scott Street</v>
      </c>
      <c r="K42" t="str" cm="1">
        <f t="array" ref="K42">IF(ISERR(_FV($H42,"City")),"",_FV($H42,"City"))</f>
        <v>San Francisco</v>
      </c>
      <c r="L42" t="str" cm="1">
        <f t="array" ref="L42">IF(ISERR(_FV($H42,"Country")),"",_FV($H42,"Country"))</f>
        <v>United States</v>
      </c>
      <c r="M42" t="str" cm="1">
        <f t="array" ref="M42">IF(ISERR(_FV($H42,"NAICS 2022 primary label",TRUE)),"",_FV($H42,"NAICS 2022 primary label",TRUE))</f>
        <v>Baked Goods Retailers</v>
      </c>
      <c r="N42" cm="1">
        <f t="array" ref="N42">IF(ISERR(_FV($H42,"Year founded",TRUE)),"",IF(_FV($H42,"Year founded",TRUE)=0,"",_FV($H42,"Year founded",TRUE)))</f>
        <v>2006</v>
      </c>
    </row>
    <row r="43" spans="8:14">
      <c r="H43" s="1" t="e" vm="92">
        <v>#VALUE!</v>
      </c>
      <c r="J43" t="str" cm="1">
        <f t="array" ref="J43">IF(ISERR(_FV($H43,"Address")),"",_FV($H43,"Address"))</f>
        <v>Union Street</v>
      </c>
      <c r="K43" t="str" cm="1">
        <f t="array" ref="K43">IF(ISERR(_FV($H43,"City")),"",_FV($H43,"City"))</f>
        <v>San Francisco</v>
      </c>
      <c r="L43" t="str" cm="1">
        <f t="array" ref="L43">IF(ISERR(_FV($H43,"Country")),"",_FV($H43,"Country"))</f>
        <v>United States</v>
      </c>
      <c r="M43" t="str" cm="1">
        <f t="array" ref="M43">IF(ISERR(_FV($H43,"NAICS 2022 primary label",TRUE)),"",_FV($H43,"NAICS 2022 primary label",TRUE))</f>
        <v>Clothing and Clothing Accessories Retailers</v>
      </c>
      <c r="N43" cm="1">
        <f t="array" ref="N43">IF(ISERR(_FV($H43,"Year founded",TRUE)),"",IF(_FV($H43,"Year founded",TRUE)=0,"",_FV($H43,"Year founded",TRUE)))</f>
        <v>2006</v>
      </c>
    </row>
    <row r="44" spans="8:14">
      <c r="H44" s="1" t="e" vm="93">
        <v>#VALUE!</v>
      </c>
      <c r="J44" t="str" cm="1">
        <f t="array" ref="J44">IF(ISERR(_FV($H44,"Address")),"",_FV($H44,"Address"))</f>
        <v>Lombard Street</v>
      </c>
      <c r="K44" t="str" cm="1">
        <f t="array" ref="K44">IF(ISERR(_FV($H44,"City")),"",_FV($H44,"City"))</f>
        <v>San Francisco</v>
      </c>
      <c r="L44" t="str" cm="1">
        <f t="array" ref="L44">IF(ISERR(_FV($H44,"Country")),"",_FV($H44,"Country"))</f>
        <v>United States</v>
      </c>
      <c r="M44" t="str" cm="1">
        <f t="array" ref="M44">IF(ISERR(_FV($H44,"NAICS 2022 primary label",TRUE)),"",_FV($H44,"NAICS 2022 primary label",TRUE))</f>
        <v>Other Individual and Family Services</v>
      </c>
      <c r="N44" cm="1">
        <f t="array" ref="N44">IF(ISERR(_FV($H44,"Year founded",TRUE)),"",IF(_FV($H44,"Year founded",TRUE)=0,"",_FV($H44,"Year founded",TRUE)))</f>
        <v>1982</v>
      </c>
    </row>
    <row r="45" spans="8:14">
      <c r="H45" s="1" t="e" vm="94">
        <v>#VALUE!</v>
      </c>
      <c r="J45" t="str" cm="1">
        <f t="array" ref="J45">IF(ISERR(_FV($H45,"Address")),"",_FV($H45,"Address"))</f>
        <v>Union Street</v>
      </c>
      <c r="K45" t="str" cm="1">
        <f t="array" ref="K45">IF(ISERR(_FV($H45,"City")),"",_FV($H45,"City"))</f>
        <v>San Francisco</v>
      </c>
      <c r="L45" t="str" cm="1">
        <f t="array" ref="L45">IF(ISERR(_FV($H45,"Country")),"",_FV($H45,"Country"))</f>
        <v>United States</v>
      </c>
      <c r="M45" t="str" cm="1">
        <f t="array" ref="M45">IF(ISERR(_FV($H45,"NAICS 2022 primary label",TRUE)),"",_FV($H45,"NAICS 2022 primary label",TRUE))</f>
        <v>Offices of Real Estate Agents and Brokers</v>
      </c>
      <c r="N45" cm="1">
        <f t="array" ref="N45">IF(ISERR(_FV($H45,"Year founded",TRUE)),"",IF(_FV($H45,"Year founded",TRUE)=0,"",_FV($H45,"Year founded",TRUE)))</f>
        <v>1992</v>
      </c>
    </row>
    <row r="46" spans="8:14">
      <c r="H46" s="1" t="e" vm="95">
        <v>#VALUE!</v>
      </c>
      <c r="J46" t="str" cm="1">
        <f t="array" ref="J46">IF(ISERR(_FV($H46,"Address")),"",_FV($H46,"Address"))</f>
        <v>Fillmore Street</v>
      </c>
      <c r="K46" t="str" cm="1">
        <f t="array" ref="K46">IF(ISERR(_FV($H46,"City")),"",_FV($H46,"City"))</f>
        <v>San Francisco</v>
      </c>
      <c r="L46" t="str" cm="1">
        <f t="array" ref="L46">IF(ISERR(_FV($H46,"Country")),"",_FV($H46,"Country"))</f>
        <v>United States</v>
      </c>
      <c r="M46" t="str" cm="1">
        <f t="array" ref="M46">IF(ISERR(_FV($H46,"NAICS 2022 primary label",TRUE)),"",_FV($H46,"NAICS 2022 primary label",TRUE))</f>
        <v>Offices of Mental Health Practitioners (except Physicians)</v>
      </c>
      <c r="N46" cm="1">
        <f t="array" ref="N46">IF(ISERR(_FV($H46,"Year founded",TRUE)),"",IF(_FV($H46,"Year founded",TRUE)=0,"",_FV($H46,"Year founded",TRUE)))</f>
        <v>2009</v>
      </c>
    </row>
    <row r="47" spans="8:14">
      <c r="H47" s="1" t="e" vm="96">
        <v>#VALUE!</v>
      </c>
      <c r="J47" t="str" cm="1">
        <f t="array" ref="J47">IF(ISERR(_FV($H47,"Address")),"",_FV($H47,"Address"))</f>
        <v>Union Street</v>
      </c>
      <c r="K47" t="str" cm="1">
        <f t="array" ref="K47">IF(ISERR(_FV($H47,"City")),"",_FV($H47,"City"))</f>
        <v>San Francisco</v>
      </c>
      <c r="L47" t="str" cm="1">
        <f t="array" ref="L47">IF(ISERR(_FV($H47,"Country")),"",_FV($H47,"Country"))</f>
        <v>United States</v>
      </c>
      <c r="M47" t="str" cm="1">
        <f t="array" ref="M47">IF(ISERR(_FV($H47,"NAICS 2022 primary label",TRUE)),"",_FV($H47,"NAICS 2022 primary label",TRUE))</f>
        <v>Commercial and Institutional Building Construction</v>
      </c>
      <c r="N47" cm="1">
        <f t="array" ref="N47">IF(ISERR(_FV($H47,"Year founded",TRUE)),"",IF(_FV($H47,"Year founded",TRUE)=0,"",_FV($H47,"Year founded",TRUE)))</f>
        <v>1995</v>
      </c>
    </row>
    <row r="48" spans="8:14">
      <c r="H48" s="1" t="e" vm="97">
        <v>#VALUE!</v>
      </c>
      <c r="J48" t="str" cm="1">
        <f t="array" ref="J48">IF(ISERR(_FV($H48,"Address")),"",_FV($H48,"Address"))</f>
        <v>North Point Street</v>
      </c>
      <c r="K48" t="str" cm="1">
        <f t="array" ref="K48">IF(ISERR(_FV($H48,"City")),"",_FV($H48,"City"))</f>
        <v>San Francisco</v>
      </c>
      <c r="L48" t="str" cm="1">
        <f t="array" ref="L48">IF(ISERR(_FV($H48,"Country")),"",_FV($H48,"Country"))</f>
        <v>United States</v>
      </c>
      <c r="M48" t="str" cm="1">
        <f t="array" ref="M48">IF(ISERR(_FV($H48,"NAICS 2022 primary label",TRUE)),"",_FV($H48,"NAICS 2022 primary label",TRUE))</f>
        <v>Computing Infrastructure Providers, Data Processing, Web Hosting, and Related Services</v>
      </c>
      <c r="N48" cm="1">
        <f t="array" ref="N48">IF(ISERR(_FV($H48,"Year founded",TRUE)),"",IF(_FV($H48,"Year founded",TRUE)=0,"",_FV($H48,"Year founded",TRUE)))</f>
        <v>2018</v>
      </c>
    </row>
    <row r="49" spans="8:14">
      <c r="H49" s="1" t="e" vm="98">
        <v>#VALUE!</v>
      </c>
      <c r="J49" t="str" cm="1">
        <f t="array" ref="J49">IF(ISERR(_FV($H49,"Address")),"",_FV($H49,"Address"))</f>
        <v>Union Street</v>
      </c>
      <c r="K49" t="str" cm="1">
        <f t="array" ref="K49">IF(ISERR(_FV($H49,"City")),"",_FV($H49,"City"))</f>
        <v>San Francisco</v>
      </c>
      <c r="L49" t="str" cm="1">
        <f t="array" ref="L49">IF(ISERR(_FV($H49,"Country")),"",_FV($H49,"Country"))</f>
        <v>United States</v>
      </c>
      <c r="M49" t="str" cm="1">
        <f t="array" ref="M49">IF(ISERR(_FV($H49,"NAICS 2022 primary label",TRUE)),"",_FV($H49,"NAICS 2022 primary label",TRUE))</f>
        <v>Full-Service Restaurants</v>
      </c>
      <c r="N49" t="str" cm="1">
        <f t="array" ref="N49">IF(ISERR(_FV($H49,"Year founded",TRUE)),"",IF(_FV($H49,"Year founded",TRUE)=0,"",_FV($H49,"Year founded",TRUE)))</f>
        <v/>
      </c>
    </row>
    <row r="50" spans="8:14">
      <c r="H50" s="1" t="e" vm="99">
        <v>#VALUE!</v>
      </c>
      <c r="J50" t="str" cm="1">
        <f t="array" ref="J50">IF(ISERR(_FV($H50,"Address")),"",_FV($H50,"Address"))</f>
        <v>4th Avenue</v>
      </c>
      <c r="K50" t="str" cm="1">
        <f t="array" ref="K50">IF(ISERR(_FV($H50,"City")),"",_FV($H50,"City"))</f>
        <v>York</v>
      </c>
      <c r="L50" t="str" cm="1">
        <f t="array" ref="L50">IF(ISERR(_FV($H50,"Country")),"",_FV($H50,"Country"))</f>
        <v>United States</v>
      </c>
      <c r="M50" t="str" cm="1">
        <f t="array" ref="M50">IF(ISERR(_FV($H50,"NAICS 2022 primary label",TRUE)),"",_FV($H50,"NAICS 2022 primary label",TRUE))</f>
        <v>Insurance Agencies and Brokerages</v>
      </c>
      <c r="N50" t="str" cm="1">
        <f t="array" ref="N50">IF(ISERR(_FV($H50,"Year founded",TRUE)),"",IF(_FV($H50,"Year founded",TRUE)=0,"",_FV($H50,"Year founded",TRUE)))</f>
        <v/>
      </c>
    </row>
    <row r="51" spans="8:14">
      <c r="H51" s="1" t="e" vm="100">
        <v>#VALUE!</v>
      </c>
      <c r="J51" t="str" cm="1">
        <f t="array" ref="J51">IF(ISERR(_FV($H51,"Address")),"",_FV($H51,"Address"))</f>
        <v>Fillmore Street</v>
      </c>
      <c r="K51" t="str" cm="1">
        <f t="array" ref="K51">IF(ISERR(_FV($H51,"City")),"",_FV($H51,"City"))</f>
        <v>San Francisco</v>
      </c>
      <c r="L51" t="str" cm="1">
        <f t="array" ref="L51">IF(ISERR(_FV($H51,"Country")),"",_FV($H51,"Country"))</f>
        <v>United States</v>
      </c>
      <c r="M51" t="str" cm="1">
        <f t="array" ref="M51">IF(ISERR(_FV($H51,"NAICS 2022 primary label",TRUE)),"",_FV($H51,"NAICS 2022 primary label",TRUE))</f>
        <v>Advertising Material Distribution Services</v>
      </c>
      <c r="N51" cm="1">
        <f t="array" ref="N51">IF(ISERR(_FV($H51,"Year founded",TRUE)),"",IF(_FV($H51,"Year founded",TRUE)=0,"",_FV($H51,"Year founded",TRUE)))</f>
        <v>1996</v>
      </c>
    </row>
    <row r="52" spans="8:14">
      <c r="H52" s="1" t="e" vm="101">
        <v>#VALUE!</v>
      </c>
      <c r="J52" t="str" cm="1">
        <f t="array" ref="J52">IF(ISERR(_FV($H52,"Address")),"",_FV($H52,"Address"))</f>
        <v>Union Street</v>
      </c>
      <c r="K52" t="str" cm="1">
        <f t="array" ref="K52">IF(ISERR(_FV($H52,"City")),"",_FV($H52,"City"))</f>
        <v>San Francisco</v>
      </c>
      <c r="L52" t="str" cm="1">
        <f t="array" ref="L52">IF(ISERR(_FV($H52,"Country")),"",_FV($H52,"Country"))</f>
        <v>United States</v>
      </c>
      <c r="M52" t="str" cm="1">
        <f t="array" ref="M52">IF(ISERR(_FV($H52,"NAICS 2022 primary label",TRUE)),"",_FV($H52,"NAICS 2022 primary label",TRUE))</f>
        <v>Miscellaneous Intermediation</v>
      </c>
      <c r="N52" cm="1">
        <f t="array" ref="N52">IF(ISERR(_FV($H52,"Year founded",TRUE)),"",IF(_FV($H52,"Year founded",TRUE)=0,"",_FV($H52,"Year founded",TRUE)))</f>
        <v>2000</v>
      </c>
    </row>
    <row r="53" spans="8:14">
      <c r="H53" s="1" t="e" vm="102">
        <v>#VALUE!</v>
      </c>
      <c r="J53" t="str" cm="1">
        <f t="array" ref="J53">IF(ISERR(_FV($H53,"Address")),"",_FV($H53,"Address"))</f>
        <v>Marina Boulevard</v>
      </c>
      <c r="K53" t="str" cm="1">
        <f t="array" ref="K53">IF(ISERR(_FV($H53,"City")),"",_FV($H53,"City"))</f>
        <v>San Francisco</v>
      </c>
      <c r="L53" t="str" cm="1">
        <f t="array" ref="L53">IF(ISERR(_FV($H53,"Country")),"",_FV($H53,"Country"))</f>
        <v>United States</v>
      </c>
      <c r="M53" t="str" cm="1">
        <f t="array" ref="M53">IF(ISERR(_FV($H53,"NAICS 2022 primary label",TRUE)),"",_FV($H53,"NAICS 2022 primary label",TRUE))</f>
        <v>Theater Companies and Dinner Theaters</v>
      </c>
      <c r="N53" cm="1">
        <f t="array" ref="N53">IF(ISERR(_FV($H53,"Year founded",TRUE)),"",IF(_FV($H53,"Year founded",TRUE)=0,"",_FV($H53,"Year founded",TRUE)))</f>
        <v>1967</v>
      </c>
    </row>
    <row r="54" spans="8:14">
      <c r="H54" s="1" t="e" vm="103">
        <v>#VALUE!</v>
      </c>
      <c r="J54" t="str" cm="1">
        <f t="array" ref="J54">IF(ISERR(_FV($H54,"Address")),"",_FV($H54,"Address"))</f>
        <v>Marina Boulevard</v>
      </c>
      <c r="K54" t="str" cm="1">
        <f t="array" ref="K54">IF(ISERR(_FV($H54,"City")),"",_FV($H54,"City"))</f>
        <v>San Francisco</v>
      </c>
      <c r="L54" t="str" cm="1">
        <f t="array" ref="L54">IF(ISERR(_FV($H54,"Country")),"",_FV($H54,"Country"))</f>
        <v>United States</v>
      </c>
      <c r="M54" t="str" cm="1">
        <f t="array" ref="M54">IF(ISERR(_FV($H54,"NAICS 2022 primary label",TRUE)),"",_FV($H54,"NAICS 2022 primary label",TRUE))</f>
        <v>Other Grantmaking and Giving Services</v>
      </c>
      <c r="N54" cm="1">
        <f t="array" ref="N54">IF(ISERR(_FV($H54,"Year founded",TRUE)),"",IF(_FV($H54,"Year founded",TRUE)=0,"",_FV($H54,"Year founded",TRUE)))</f>
        <v>1996</v>
      </c>
    </row>
    <row r="55" spans="8:14">
      <c r="H55" s="1" t="e" vm="104">
        <v>#VALUE!</v>
      </c>
      <c r="J55" t="str" cm="1">
        <f t="array" ref="J55">IF(ISERR(_FV($H55,"Address")),"",_FV($H55,"Address"))</f>
        <v>Broderick Street</v>
      </c>
      <c r="K55" t="str" cm="1">
        <f t="array" ref="K55">IF(ISERR(_FV($H55,"City")),"",_FV($H55,"City"))</f>
        <v>San Francisco</v>
      </c>
      <c r="L55" t="str" cm="1">
        <f t="array" ref="L55">IF(ISERR(_FV($H55,"Country")),"",_FV($H55,"Country"))</f>
        <v>United States</v>
      </c>
      <c r="M55" t="str" cm="1">
        <f t="array" ref="M55">IF(ISERR(_FV($H55,"NAICS 2022 primary label",TRUE)),"",_FV($H55,"NAICS 2022 primary label",TRUE))</f>
        <v>Offices of All Other Miscellaneous Health Practitioners</v>
      </c>
      <c r="N55" cm="1">
        <f t="array" ref="N55">IF(ISERR(_FV($H55,"Year founded",TRUE)),"",IF(_FV($H55,"Year founded",TRUE)=0,"",_FV($H55,"Year founded",TRUE)))</f>
        <v>2013</v>
      </c>
    </row>
    <row r="56" spans="8:14">
      <c r="H56" s="1" t="e" vm="105">
        <v>#VALUE!</v>
      </c>
      <c r="J56" t="str" cm="1">
        <f t="array" ref="J56">IF(ISERR(_FV($H56,"Address")),"",_FV($H56,"Address"))</f>
        <v>Vallejo Street</v>
      </c>
      <c r="K56" t="str" cm="1">
        <f t="array" ref="K56">IF(ISERR(_FV($H56,"City")),"",_FV($H56,"City"))</f>
        <v>San Francisco</v>
      </c>
      <c r="L56" t="str" cm="1">
        <f t="array" ref="L56">IF(ISERR(_FV($H56,"Country")),"",_FV($H56,"Country"))</f>
        <v>United States</v>
      </c>
      <c r="M56" t="str" cm="1">
        <f t="array" ref="M56">IF(ISERR(_FV($H56,"NAICS 2022 primary label",TRUE)),"",_FV($H56,"NAICS 2022 primary label",TRUE))</f>
        <v>Religious Organizations</v>
      </c>
      <c r="N56" cm="1">
        <f t="array" ref="N56">IF(ISERR(_FV($H56,"Year founded",TRUE)),"",IF(_FV($H56,"Year founded",TRUE)=0,"",_FV($H56,"Year founded",TRUE)))</f>
        <v>1900</v>
      </c>
    </row>
    <row r="57" spans="8:14">
      <c r="H57" s="1" t="e" vm="106">
        <v>#VALUE!</v>
      </c>
      <c r="J57" t="str" cm="1">
        <f t="array" ref="J57">IF(ISERR(_FV($H57,"Address")),"",_FV($H57,"Address"))</f>
        <v>Lombard Street</v>
      </c>
      <c r="K57" t="str" cm="1">
        <f t="array" ref="K57">IF(ISERR(_FV($H57,"City")),"",_FV($H57,"City"))</f>
        <v>San Francisco</v>
      </c>
      <c r="L57" t="str" cm="1">
        <f t="array" ref="L57">IF(ISERR(_FV($H57,"Country")),"",_FV($H57,"Country"))</f>
        <v>United States</v>
      </c>
      <c r="M57" t="str" cm="1">
        <f t="array" ref="M57">IF(ISERR(_FV($H57,"NAICS 2022 primary label",TRUE)),"",_FV($H57,"NAICS 2022 primary label",TRUE))</f>
        <v>Clothing and Clothing Accessories Retailers</v>
      </c>
      <c r="N57" cm="1">
        <f t="array" ref="N57">IF(ISERR(_FV($H57,"Year founded",TRUE)),"",IF(_FV($H57,"Year founded",TRUE)=0,"",_FV($H57,"Year founded",TRUE)))</f>
        <v>2007</v>
      </c>
    </row>
    <row r="58" spans="8:14">
      <c r="H58" s="1" t="e" vm="107">
        <v>#VALUE!</v>
      </c>
      <c r="J58" t="str" cm="1">
        <f t="array" ref="J58">IF(ISERR(_FV($H58,"Address")),"",_FV($H58,"Address"))</f>
        <v>Union Street</v>
      </c>
      <c r="K58" t="str" cm="1">
        <f t="array" ref="K58">IF(ISERR(_FV($H58,"City")),"",_FV($H58,"City"))</f>
        <v>San Francisco</v>
      </c>
      <c r="L58" t="str" cm="1">
        <f t="array" ref="L58">IF(ISERR(_FV($H58,"Country")),"",_FV($H58,"Country"))</f>
        <v>United States</v>
      </c>
      <c r="M58" t="str" cm="1">
        <f t="array" ref="M58">IF(ISERR(_FV($H58,"NAICS 2022 primary label",TRUE)),"",_FV($H58,"NAICS 2022 primary label",TRUE))</f>
        <v>Residential Remodelers</v>
      </c>
      <c r="N58" cm="1">
        <f t="array" ref="N58">IF(ISERR(_FV($H58,"Year founded",TRUE)),"",IF(_FV($H58,"Year founded",TRUE)=0,"",_FV($H58,"Year founded",TRUE)))</f>
        <v>1983</v>
      </c>
    </row>
    <row r="59" spans="8:14">
      <c r="H59" s="1" t="e" vm="108">
        <v>#VALUE!</v>
      </c>
      <c r="J59" t="str" cm="1">
        <f t="array" ref="J59">IF(ISERR(_FV($H59,"Address")),"",_FV($H59,"Address"))</f>
        <v>Fillmore Street</v>
      </c>
      <c r="K59" t="str" cm="1">
        <f t="array" ref="K59">IF(ISERR(_FV($H59,"City")),"",_FV($H59,"City"))</f>
        <v>San Francisco</v>
      </c>
      <c r="L59" t="str" cm="1">
        <f t="array" ref="L59">IF(ISERR(_FV($H59,"Country")),"",_FV($H59,"Country"))</f>
        <v>United States</v>
      </c>
      <c r="M59" t="str" cm="1">
        <f t="array" ref="M59">IF(ISERR(_FV($H59,"NAICS 2022 primary label",TRUE)),"",_FV($H59,"NAICS 2022 primary label",TRUE))</f>
        <v>Wine and Distilled Alcoholic Beverage Merchant Wholesalers</v>
      </c>
      <c r="N59" cm="1">
        <f t="array" ref="N59">IF(ISERR(_FV($H59,"Year founded",TRUE)),"",IF(_FV($H59,"Year founded",TRUE)=0,"",_FV($H59,"Year founded",TRUE)))</f>
        <v>1992</v>
      </c>
    </row>
    <row r="60" spans="8:14">
      <c r="H60" s="1" t="e" vm="109">
        <v>#VALUE!</v>
      </c>
      <c r="J60" t="str" cm="1">
        <f t="array" ref="J60">IF(ISERR(_FV($H60,"Address")),"",_FV($H60,"Address"))</f>
        <v>Union Street</v>
      </c>
      <c r="K60" t="str" cm="1">
        <f t="array" ref="K60">IF(ISERR(_FV($H60,"City")),"",_FV($H60,"City"))</f>
        <v>San Francisco</v>
      </c>
      <c r="L60" t="str" cm="1">
        <f t="array" ref="L60">IF(ISERR(_FV($H60,"Country")),"",_FV($H60,"Country"))</f>
        <v>United States</v>
      </c>
      <c r="M60" t="str" cm="1">
        <f t="array" ref="M60">IF(ISERR(_FV($H60,"NAICS 2022 primary label",TRUE)),"",_FV($H60,"NAICS 2022 primary label",TRUE))</f>
        <v>Software Publishers</v>
      </c>
      <c r="N60" cm="1">
        <f t="array" ref="N60">IF(ISERR(_FV($H60,"Year founded",TRUE)),"",IF(_FV($H60,"Year founded",TRUE)=0,"",_FV($H60,"Year founded",TRUE)))</f>
        <v>2009</v>
      </c>
    </row>
    <row r="61" spans="8:14">
      <c r="H61" s="1" t="e" vm="110">
        <v>#VALUE!</v>
      </c>
      <c r="J61" t="str" cm="1">
        <f t="array" ref="J61">IF(ISERR(_FV($H61,"Address")),"",_FV($H61,"Address"))</f>
        <v>Chestnut Street</v>
      </c>
      <c r="K61" t="str" cm="1">
        <f t="array" ref="K61">IF(ISERR(_FV($H61,"City")),"",_FV($H61,"City"))</f>
        <v>San Francisco</v>
      </c>
      <c r="L61" t="str" cm="1">
        <f t="array" ref="L61">IF(ISERR(_FV($H61,"Country")),"",_FV($H61,"Country"))</f>
        <v>United States</v>
      </c>
      <c r="M61" t="str" cm="1">
        <f t="array" ref="M61">IF(ISERR(_FV($H61,"NAICS 2022 primary label",TRUE)),"",_FV($H61,"NAICS 2022 primary label",TRUE))</f>
        <v>Insurance Agencies and Brokerages</v>
      </c>
      <c r="N61" t="str" cm="1">
        <f t="array" ref="N61">IF(ISERR(_FV($H61,"Year founded",TRUE)),"",IF(_FV($H61,"Year founded",TRUE)=0,"",_FV($H61,"Year founded",TRUE)))</f>
        <v/>
      </c>
    </row>
    <row r="62" spans="8:14">
      <c r="H62" s="1" t="e" vm="111">
        <v>#VALUE!</v>
      </c>
      <c r="J62" t="str" cm="1">
        <f t="array" ref="J62">IF(ISERR(_FV($H62,"Address")),"",_FV($H62,"Address"))</f>
        <v>Union Street</v>
      </c>
      <c r="K62" t="str" cm="1">
        <f t="array" ref="K62">IF(ISERR(_FV($H62,"City")),"",_FV($H62,"City"))</f>
        <v>San Francisco</v>
      </c>
      <c r="L62" t="str" cm="1">
        <f t="array" ref="L62">IF(ISERR(_FV($H62,"Country")),"",_FV($H62,"Country"))</f>
        <v>United States</v>
      </c>
      <c r="M62" t="str" cm="1">
        <f t="array" ref="M62">IF(ISERR(_FV($H62,"NAICS 2022 primary label",TRUE)),"",_FV($H62,"NAICS 2022 primary label",TRUE))</f>
        <v>Clothing and Clothing Accessories Retailers</v>
      </c>
      <c r="N62" cm="1">
        <f t="array" ref="N62">IF(ISERR(_FV($H62,"Year founded",TRUE)),"",IF(_FV($H62,"Year founded",TRUE)=0,"",_FV($H62,"Year founded",TRUE)))</f>
        <v>2009</v>
      </c>
    </row>
    <row r="63" spans="8:14">
      <c r="H63" s="1" t="e" vm="112">
        <v>#VALUE!</v>
      </c>
      <c r="J63" t="str" cm="1">
        <f t="array" ref="J63">IF(ISERR(_FV($H63,"Address")),"",_FV($H63,"Address"))</f>
        <v>Fillmore Street</v>
      </c>
      <c r="K63" t="str" cm="1">
        <f t="array" ref="K63">IF(ISERR(_FV($H63,"City")),"",_FV($H63,"City"))</f>
        <v>San Francisco</v>
      </c>
      <c r="L63" t="str" cm="1">
        <f t="array" ref="L63">IF(ISERR(_FV($H63,"Country")),"",_FV($H63,"Country"))</f>
        <v>United States</v>
      </c>
      <c r="M63" t="str" cm="1">
        <f t="array" ref="M63">IF(ISERR(_FV($H63,"NAICS 2022 primary label",TRUE)),"",_FV($H63,"NAICS 2022 primary label",TRUE))</f>
        <v>Full-Service Restaurants</v>
      </c>
      <c r="N63" cm="1">
        <f t="array" ref="N63">IF(ISERR(_FV($H63,"Year founded",TRUE)),"",IF(_FV($H63,"Year founded",TRUE)=0,"",_FV($H63,"Year founded",TRUE)))</f>
        <v>2011</v>
      </c>
    </row>
    <row r="64" spans="8:14">
      <c r="H64" s="1" t="e" vm="113">
        <v>#VALUE!</v>
      </c>
      <c r="J64" t="str" cm="1">
        <f t="array" ref="J64">IF(ISERR(_FV($H64,"Address")),"",_FV($H64,"Address"))</f>
        <v>Steiner Street</v>
      </c>
      <c r="K64" t="str" cm="1">
        <f t="array" ref="K64">IF(ISERR(_FV($H64,"City")),"",_FV($H64,"City"))</f>
        <v>San Francisco</v>
      </c>
      <c r="L64" t="str" cm="1">
        <f t="array" ref="L64">IF(ISERR(_FV($H64,"Country")),"",_FV($H64,"Country"))</f>
        <v>United States</v>
      </c>
      <c r="M64" t="str" cm="1">
        <f t="array" ref="M64">IF(ISERR(_FV($H64,"NAICS 2022 primary label",TRUE)),"",_FV($H64,"NAICS 2022 primary label",TRUE))</f>
        <v>Full-Service Restaurants</v>
      </c>
      <c r="N64" cm="1">
        <f t="array" ref="N64">IF(ISERR(_FV($H64,"Year founded",TRUE)),"",IF(_FV($H64,"Year founded",TRUE)=0,"",_FV($H64,"Year founded",TRUE)))</f>
        <v>1987</v>
      </c>
    </row>
    <row r="65" spans="8:14">
      <c r="H65" s="1" t="e" vm="114">
        <v>#VALUE!</v>
      </c>
      <c r="J65" t="str" cm="1">
        <f t="array" ref="J65">IF(ISERR(_FV($H65,"Address")),"",_FV($H65,"Address"))</f>
        <v>Chestnut Street</v>
      </c>
      <c r="K65" t="str" cm="1">
        <f t="array" ref="K65">IF(ISERR(_FV($H65,"City")),"",_FV($H65,"City"))</f>
        <v>San Francisco</v>
      </c>
      <c r="L65" t="str" cm="1">
        <f t="array" ref="L65">IF(ISERR(_FV($H65,"Country")),"",_FV($H65,"Country"))</f>
        <v>United States</v>
      </c>
      <c r="M65" t="str" cm="1">
        <f t="array" ref="M65">IF(ISERR(_FV($H65,"NAICS 2022 primary label",TRUE)),"",_FV($H65,"NAICS 2022 primary label",TRUE))</f>
        <v>Temporary Shelters</v>
      </c>
      <c r="N65" cm="1">
        <f t="array" ref="N65">IF(ISERR(_FV($H65,"Year founded",TRUE)),"",IF(_FV($H65,"Year founded",TRUE)=0,"",_FV($H65,"Year founded",TRUE)))</f>
        <v>1995</v>
      </c>
    </row>
    <row r="66" spans="8:14">
      <c r="H66" s="1" t="e" vm="115">
        <v>#VALUE!</v>
      </c>
      <c r="J66" t="str" cm="1">
        <f t="array" ref="J66">IF(ISERR(_FV($H66,"Address")),"",_FV($H66,"Address"))</f>
        <v>Chestnut Street</v>
      </c>
      <c r="K66" t="str" cm="1">
        <f t="array" ref="K66">IF(ISERR(_FV($H66,"City")),"",_FV($H66,"City"))</f>
        <v>San Francisco</v>
      </c>
      <c r="L66" t="str" cm="1">
        <f t="array" ref="L66">IF(ISERR(_FV($H66,"Country")),"",_FV($H66,"Country"))</f>
        <v>United States</v>
      </c>
      <c r="M66" t="str" cm="1">
        <f t="array" ref="M66">IF(ISERR(_FV($H66,"NAICS 2022 primary label",TRUE)),"",_FV($H66,"NAICS 2022 primary label",TRUE))</f>
        <v>Offices of Physicians (except Mental Health Specialists)</v>
      </c>
      <c r="N66" cm="1">
        <f t="array" ref="N66">IF(ISERR(_FV($H66,"Year founded",TRUE)),"",IF(_FV($H66,"Year founded",TRUE)=0,"",_FV($H66,"Year founded",TRUE)))</f>
        <v>2012</v>
      </c>
    </row>
    <row r="67" spans="8:14">
      <c r="H67" s="1" t="e" vm="116">
        <v>#VALUE!</v>
      </c>
      <c r="J67" t="str" cm="1">
        <f t="array" ref="J67">IF(ISERR(_FV($H67,"Address")),"",_FV($H67,"Address"))</f>
        <v>Greenwich Street</v>
      </c>
      <c r="K67" t="str" cm="1">
        <f t="array" ref="K67">IF(ISERR(_FV($H67,"City")),"",_FV($H67,"City"))</f>
        <v>San Francisco</v>
      </c>
      <c r="L67" t="str" cm="1">
        <f t="array" ref="L67">IF(ISERR(_FV($H67,"Country")),"",_FV($H67,"Country"))</f>
        <v>United States</v>
      </c>
      <c r="M67" t="str" cm="1">
        <f t="array" ref="M67">IF(ISERR(_FV($H67,"NAICS 2022 primary label",TRUE)),"",_FV($H67,"NAICS 2022 primary label",TRUE))</f>
        <v>Custom Computer Programming Services</v>
      </c>
      <c r="N67" cm="1">
        <f t="array" ref="N67">IF(ISERR(_FV($H67,"Year founded",TRUE)),"",IF(_FV($H67,"Year founded",TRUE)=0,"",_FV($H67,"Year founded",TRUE)))</f>
        <v>2014</v>
      </c>
    </row>
    <row r="68" spans="8:14">
      <c r="H68" s="1" t="e" vm="117">
        <v>#VALUE!</v>
      </c>
      <c r="J68" t="str" cm="1">
        <f t="array" ref="J68">IF(ISERR(_FV($H68,"Address")),"",_FV($H68,"Address"))</f>
        <v>Marina Boulevard</v>
      </c>
      <c r="K68" t="str" cm="1">
        <f t="array" ref="K68">IF(ISERR(_FV($H68,"City")),"",_FV($H68,"City"))</f>
        <v>San Francisco</v>
      </c>
      <c r="L68" t="str" cm="1">
        <f t="array" ref="L68">IF(ISERR(_FV($H68,"Country")),"",_FV($H68,"Country"))</f>
        <v>United States</v>
      </c>
      <c r="M68" t="str" cm="1">
        <f t="array" ref="M68">IF(ISERR(_FV($H68,"NAICS 2022 primary label",TRUE)),"",_FV($H68,"NAICS 2022 primary label",TRUE))</f>
        <v>Other Grantmaking and Giving Services</v>
      </c>
      <c r="N68" cm="1">
        <f t="array" ref="N68">IF(ISERR(_FV($H68,"Year founded",TRUE)),"",IF(_FV($H68,"Year founded",TRUE)=0,"",_FV($H68,"Year founded",TRUE)))</f>
        <v>2011</v>
      </c>
    </row>
    <row r="69" spans="8:14">
      <c r="H69" s="1" t="e" vm="118">
        <v>#VALUE!</v>
      </c>
      <c r="J69" t="str" cm="1">
        <f t="array" ref="J69">IF(ISERR(_FV($H69,"Address")),"",_FV($H69,"Address"))</f>
        <v>Union Street</v>
      </c>
      <c r="K69" t="str" cm="1">
        <f t="array" ref="K69">IF(ISERR(_FV($H69,"City")),"",_FV($H69,"City"))</f>
        <v>San Francisco</v>
      </c>
      <c r="L69" t="str" cm="1">
        <f t="array" ref="L69">IF(ISERR(_FV($H69,"Country")),"",_FV($H69,"Country"))</f>
        <v>United States</v>
      </c>
      <c r="M69" t="str" cm="1">
        <f t="array" ref="M69">IF(ISERR(_FV($H69,"NAICS 2022 primary label",TRUE)),"",_FV($H69,"NAICS 2022 primary label",TRUE))</f>
        <v>Toilet Preparation Manufacturing</v>
      </c>
      <c r="N69" cm="1">
        <f t="array" ref="N69">IF(ISERR(_FV($H69,"Year founded",TRUE)),"",IF(_FV($H69,"Year founded",TRUE)=0,"",_FV($H69,"Year founded",TRUE)))</f>
        <v>2020</v>
      </c>
    </row>
    <row r="70" spans="8:14">
      <c r="H70" s="1" t="e" vm="119">
        <v>#VALUE!</v>
      </c>
      <c r="J70" t="str" cm="1">
        <f t="array" ref="J70">IF(ISERR(_FV($H70,"Address")),"",_FV($H70,"Address"))</f>
        <v>Union Street</v>
      </c>
      <c r="K70" t="str" cm="1">
        <f t="array" ref="K70">IF(ISERR(_FV($H70,"City")),"",_FV($H70,"City"))</f>
        <v>San Francisco</v>
      </c>
      <c r="L70" t="str" cm="1">
        <f t="array" ref="L70">IF(ISERR(_FV($H70,"Country")),"",_FV($H70,"Country"))</f>
        <v>United States</v>
      </c>
      <c r="M70" t="str" cm="1">
        <f t="array" ref="M70">IF(ISERR(_FV($H70,"NAICS 2022 primary label",TRUE)),"",_FV($H70,"NAICS 2022 primary label",TRUE))</f>
        <v>Custom Computer Programming Services</v>
      </c>
      <c r="N70" cm="1">
        <f t="array" ref="N70">IF(ISERR(_FV($H70,"Year founded",TRUE)),"",IF(_FV($H70,"Year founded",TRUE)=0,"",_FV($H70,"Year founded",TRUE)))</f>
        <v>2013</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1">
    <mergeCell ref="J3:O3"/>
  </mergeCells>
  <dataValidations count="2">
    <dataValidation type="list" allowBlank="1" showInputMessage="1" showErrorMessage="1" sqref="J8" xr:uid="{36FC815A-B232-467B-A03D-CB2752D09161}">
      <formula1>INDIRECT("attributes_relations[" &amp;H8&amp; "]")</formula1>
    </dataValidation>
    <dataValidation type="list" allowBlank="1" showInputMessage="1" showErrorMessage="1" sqref="L8" xr:uid="{6340F079-4007-489F-B3F4-A038851500CE}">
      <formula1>INDIRECT("strictness[Strictness]")</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B08A4-7DA2-4BBE-A3E2-8CE58A507E9E}">
  <dimension ref="A2:P220"/>
  <sheetViews>
    <sheetView showGridLines="0" showRowColHeaders="0" topLeftCell="A48" workbookViewId="0">
      <selection activeCell="H22" sqref="H22"/>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52</v>
      </c>
    </row>
    <row r="3" spans="8:15" ht="18" customHeight="1">
      <c r="H3" s="17" t="s">
        <v>72</v>
      </c>
      <c r="J3" s="27" t="s">
        <v>73</v>
      </c>
      <c r="K3" s="27"/>
      <c r="L3" s="27"/>
      <c r="M3" s="27"/>
      <c r="N3" s="27"/>
      <c r="O3" s="27"/>
    </row>
    <row r="5" spans="8:15">
      <c r="H5" t="s">
        <v>55</v>
      </c>
    </row>
    <row r="6" spans="8:15" ht="6" customHeight="1"/>
    <row r="7" spans="8:15">
      <c r="H7" s="13" t="s">
        <v>56</v>
      </c>
      <c r="J7" s="13" t="s">
        <v>57</v>
      </c>
      <c r="L7" s="13" t="s">
        <v>58</v>
      </c>
    </row>
    <row r="8" spans="8:15" ht="18" customHeight="1">
      <c r="H8" s="17" t="str">
        <f>INDEX(attributes[Atrribute],MATCH(H3,attributes[Attribute Name],0))</f>
        <v>company_industry</v>
      </c>
      <c r="I8" s="9"/>
      <c r="J8" s="18" t="s">
        <v>65</v>
      </c>
      <c r="K8" s="9"/>
      <c r="L8" s="15"/>
    </row>
    <row r="10" spans="8:15">
      <c r="H10" s="13" t="s">
        <v>60</v>
      </c>
    </row>
    <row r="11" spans="8:15">
      <c r="H11" s="17" t="str">
        <f>H8&amp;", "&amp;J8&amp;", "&amp;J3&amp;", "&amp;L8</f>
        <v xml:space="preserve">company_industry, in, Clothing | NGOs, </v>
      </c>
    </row>
    <row r="20" spans="8:14">
      <c r="H20" s="1" t="s">
        <v>61</v>
      </c>
      <c r="I20" s="1"/>
      <c r="J20" s="1" t="s">
        <v>7</v>
      </c>
      <c r="K20" s="1" t="s">
        <v>8</v>
      </c>
      <c r="L20" s="1" t="s">
        <v>9</v>
      </c>
      <c r="M20" s="1" t="s">
        <v>62</v>
      </c>
      <c r="N20" s="1" t="s">
        <v>10</v>
      </c>
    </row>
    <row r="21" spans="8:14">
      <c r="H21" s="16" t="e" cm="1" vm="120">
        <f t="array" ref="H21:H70">_xldudf_VERIDION_SEARCH(H11)</f>
        <v>#VALUE!</v>
      </c>
      <c r="I21" s="12"/>
      <c r="J21" t="str" cm="1">
        <f t="array" ref="J21">IF(ISERR(_FV($H21,"Address")),"",_FV($H21,"Address"))</f>
        <v>North Wharf Road</v>
      </c>
      <c r="K21" t="str" cm="1">
        <f t="array" ref="K21">IF(ISERR(_FV($H21,"City")),"",_FV($H21,"City"))</f>
        <v>London</v>
      </c>
      <c r="L21" t="str" cm="1">
        <f t="array" ref="L21">IF(ISERR(_FV($H21,"Country")),"",_FV($H21,"Country"))</f>
        <v>United Kingdom</v>
      </c>
      <c r="M21" t="str" cm="1">
        <f t="array" ref="M21">IF(ISERR(_FV($H21,"NAICS 2022 primary label",TRUE)),"",_FV($H21,"NAICS 2022 primary label",TRUE))</f>
        <v>All Other Specialty Food Retailers</v>
      </c>
      <c r="N21" cm="1">
        <f t="array" ref="N21">IF(ISERR(_FV($H21,"Year founded",TRUE)),"",IF(_FV($H21,"Year founded",TRUE)=0,"",_FV($H21,"Year founded",TRUE)))</f>
        <v>1884</v>
      </c>
    </row>
    <row r="22" spans="8:14">
      <c r="H22" s="16" t="e" vm="121">
        <v>#VALUE!</v>
      </c>
      <c r="I22" s="12"/>
      <c r="J22" t="str" cm="1">
        <f t="array" ref="J22">IF(ISERR(_FV($H22,"Address")),"",_FV($H22,"Address"))</f>
        <v>Rue De Sèvres</v>
      </c>
      <c r="K22" t="str" cm="1">
        <f t="array" ref="K22">IF(ISERR(_FV($H22,"City")),"",_FV($H22,"City"))</f>
        <v>Paris</v>
      </c>
      <c r="L22" t="str" cm="1">
        <f t="array" ref="L22">IF(ISERR(_FV($H22,"Country")),"",_FV($H22,"Country"))</f>
        <v>France</v>
      </c>
      <c r="M22" t="str" cm="1">
        <f t="array" ref="M22">IF(ISERR(_FV($H22,"NAICS 2022 primary label",TRUE)),"",_FV($H22,"NAICS 2022 primary label",TRUE))</f>
        <v>Clothing and Clothing Accessories Retailers</v>
      </c>
      <c r="N22" cm="1">
        <f t="array" ref="N22">IF(ISERR(_FV($H22,"Year founded",TRUE)),"",IF(_FV($H22,"Year founded",TRUE)=0,"",_FV($H22,"Year founded",TRUE)))</f>
        <v>1963</v>
      </c>
    </row>
    <row r="23" spans="8:14">
      <c r="H23" s="16" t="e" vm="122">
        <v>#VALUE!</v>
      </c>
      <c r="I23" s="12"/>
      <c r="J23" t="str" cm="1">
        <f t="array" ref="J23">IF(ISERR(_FV($H23,"Address")),"",_FV($H23,"Address"))</f>
        <v>Wewatta Street</v>
      </c>
      <c r="K23" t="str" cm="1">
        <f t="array" ref="K23">IF(ISERR(_FV($H23,"City")),"",_FV($H23,"City"))</f>
        <v>Denver</v>
      </c>
      <c r="L23" t="str" cm="1">
        <f t="array" ref="L23">IF(ISERR(_FV($H23,"Country")),"",_FV($H23,"Country"))</f>
        <v>United States</v>
      </c>
      <c r="M23" t="str" cm="1">
        <f t="array" ref="M23">IF(ISERR(_FV($H23,"NAICS 2022 primary label",TRUE)),"",_FV($H23,"NAICS 2022 primary label",TRUE))</f>
        <v>Cut and Sew Apparel Manufacturing (except Contractors)</v>
      </c>
      <c r="N23" cm="1">
        <f t="array" ref="N23">IF(ISERR(_FV($H23,"Year founded",TRUE)),"",IF(_FV($H23,"Year founded",TRUE)=0,"",_FV($H23,"Year founded",TRUE)))</f>
        <v>1899</v>
      </c>
    </row>
    <row r="24" spans="8:14">
      <c r="H24" s="16" t="e" vm="123">
        <v>#VALUE!</v>
      </c>
      <c r="I24" s="12"/>
      <c r="J24" t="str" cm="1">
        <f t="array" ref="J24">IF(ISERR(_FV($H24,"Address")),"",_FV($H24,"Address"))</f>
        <v/>
      </c>
      <c r="K24" t="str" cm="1">
        <f t="array" ref="K24">IF(ISERR(_FV($H24,"City")),"",_FV($H24,"City"))</f>
        <v>New Albany</v>
      </c>
      <c r="L24" t="str" cm="1">
        <f t="array" ref="L24">IF(ISERR(_FV($H24,"Country")),"",_FV($H24,"Country"))</f>
        <v>United States</v>
      </c>
      <c r="M24" t="str" cm="1">
        <f t="array" ref="M24">IF(ISERR(_FV($H24,"NAICS 2022 primary label",TRUE)),"",_FV($H24,"NAICS 2022 primary label",TRUE))</f>
        <v>Clothing and Clothing Accessories Retailers</v>
      </c>
      <c r="N24" cm="1">
        <f t="array" ref="N24">IF(ISERR(_FV($H24,"Year founded",TRUE)),"",IF(_FV($H24,"Year founded",TRUE)=0,"",_FV($H24,"Year founded",TRUE)))</f>
        <v>1892</v>
      </c>
    </row>
    <row r="25" spans="8:14">
      <c r="H25" s="1" t="e" vm="124">
        <v>#VALUE!</v>
      </c>
      <c r="J25" t="str" cm="1">
        <f t="array" ref="J25">IF(ISERR(_FV($H25,"Address")),"",_FV($H25,"Address"))</f>
        <v>Alameda Street</v>
      </c>
      <c r="K25" t="str" cm="1">
        <f t="array" ref="K25">IF(ISERR(_FV($H25,"City")),"",_FV($H25,"City"))</f>
        <v>Los Angeles</v>
      </c>
      <c r="L25" t="str" cm="1">
        <f t="array" ref="L25">IF(ISERR(_FV($H25,"Country")),"",_FV($H25,"Country"))</f>
        <v>United States</v>
      </c>
      <c r="M25" t="str" cm="1">
        <f t="array" ref="M25">IF(ISERR(_FV($H25,"NAICS 2022 primary label",TRUE)),"",_FV($H25,"NAICS 2022 primary label",TRUE))</f>
        <v>Clothing and Clothing Accessories Retailers</v>
      </c>
      <c r="N25" cm="1">
        <f t="array" ref="N25">IF(ISERR(_FV($H25,"Year founded",TRUE)),"",IF(_FV($H25,"Year founded",TRUE)=0,"",_FV($H25,"Year founded",TRUE)))</f>
        <v>1981</v>
      </c>
    </row>
    <row r="26" spans="8:14">
      <c r="H26" s="1" t="e" vm="125">
        <v>#VALUE!</v>
      </c>
      <c r="J26" t="str" cm="1">
        <f t="array" ref="J26">IF(ISERR(_FV($H26,"Address")),"",_FV($H26,"Address"))</f>
        <v>Cornwall Avenue</v>
      </c>
      <c r="K26" t="str" cm="1">
        <f t="array" ref="K26">IF(ISERR(_FV($H26,"City")),"",_FV($H26,"City"))</f>
        <v>Vancouver</v>
      </c>
      <c r="L26" t="str" cm="1">
        <f t="array" ref="L26">IF(ISERR(_FV($H26,"Country")),"",_FV($H26,"Country"))</f>
        <v>Canada</v>
      </c>
      <c r="M26" t="str" cm="1">
        <f t="array" ref="M26">IF(ISERR(_FV($H26,"NAICS 2022 primary label",TRUE)),"",_FV($H26,"NAICS 2022 primary label",TRUE))</f>
        <v>Clothing and Clothing Accessories Retailers</v>
      </c>
      <c r="N26" cm="1">
        <f t="array" ref="N26">IF(ISERR(_FV($H26,"Year founded",TRUE)),"",IF(_FV($H26,"Year founded",TRUE)=0,"",_FV($H26,"Year founded",TRUE)))</f>
        <v>1998</v>
      </c>
    </row>
    <row r="27" spans="8:14">
      <c r="H27" s="1" t="e" vm="126">
        <v>#VALUE!</v>
      </c>
      <c r="J27" t="str" cm="1">
        <f t="array" ref="J27">IF(ISERR(_FV($H27,"Address")),"",_FV($H27,"Address"))</f>
        <v>Rue Du Faubourg Saint-Honoré</v>
      </c>
      <c r="K27" t="str" cm="1">
        <f t="array" ref="K27">IF(ISERR(_FV($H27,"City")),"",_FV($H27,"City"))</f>
        <v>Paris</v>
      </c>
      <c r="L27" t="str" cm="1">
        <f t="array" ref="L27">IF(ISERR(_FV($H27,"Country")),"",_FV($H27,"Country"))</f>
        <v>France</v>
      </c>
      <c r="M27" t="str" cm="1">
        <f t="array" ref="M27">IF(ISERR(_FV($H27,"NAICS 2022 primary label",TRUE)),"",_FV($H27,"NAICS 2022 primary label",TRUE))</f>
        <v>Clothing and Clothing Accessories Retailers</v>
      </c>
      <c r="N27" cm="1">
        <f t="array" ref="N27">IF(ISERR(_FV($H27,"Year founded",TRUE)),"",IF(_FV($H27,"Year founded",TRUE)=0,"",_FV($H27,"Year founded",TRUE)))</f>
        <v>1837</v>
      </c>
    </row>
    <row r="28" spans="8:14">
      <c r="H28" s="1" t="e" vm="127">
        <v>#VALUE!</v>
      </c>
      <c r="J28" t="str" cm="1">
        <f t="array" ref="J28">IF(ISERR(_FV($H28,"Address")),"",_FV($H28,"Address"))</f>
        <v>Pine Street</v>
      </c>
      <c r="K28" t="str" cm="1">
        <f t="array" ref="K28">IF(ISERR(_FV($H28,"City")),"",_FV($H28,"City"))</f>
        <v>Seattle</v>
      </c>
      <c r="L28" t="str" cm="1">
        <f t="array" ref="L28">IF(ISERR(_FV($H28,"Country")),"",_FV($H28,"Country"))</f>
        <v>United States</v>
      </c>
      <c r="M28" t="str" cm="1">
        <f t="array" ref="M28">IF(ISERR(_FV($H28,"NAICS 2022 primary label",TRUE)),"",_FV($H28,"NAICS 2022 primary label",TRUE))</f>
        <v>Clothing and Clothing Accessories Retailers</v>
      </c>
      <c r="N28" cm="1">
        <f t="array" ref="N28">IF(ISERR(_FV($H28,"Year founded",TRUE)),"",IF(_FV($H28,"Year founded",TRUE)=0,"",_FV($H28,"Year founded",TRUE)))</f>
        <v>1901</v>
      </c>
    </row>
    <row r="29" spans="8:14">
      <c r="H29" s="1" t="e" vm="128">
        <v>#VALUE!</v>
      </c>
      <c r="J29" t="str" cm="1">
        <f t="array" ref="J29">IF(ISERR(_FV($H29,"Address")),"",_FV($H29,"Address"))</f>
        <v>Cantrell Road</v>
      </c>
      <c r="K29" t="str" cm="1">
        <f t="array" ref="K29">IF(ISERR(_FV($H29,"City")),"",_FV($H29,"City"))</f>
        <v>Little Rock</v>
      </c>
      <c r="L29" t="str" cm="1">
        <f t="array" ref="L29">IF(ISERR(_FV($H29,"Country")),"",_FV($H29,"Country"))</f>
        <v>United States</v>
      </c>
      <c r="M29" t="str" cm="1">
        <f t="array" ref="M29">IF(ISERR(_FV($H29,"NAICS 2022 primary label",TRUE)),"",_FV($H29,"NAICS 2022 primary label",TRUE))</f>
        <v>Clothing and Clothing Accessories Retailers</v>
      </c>
      <c r="N29" cm="1">
        <f t="array" ref="N29">IF(ISERR(_FV($H29,"Year founded",TRUE)),"",IF(_FV($H29,"Year founded",TRUE)=0,"",_FV($H29,"Year founded",TRUE)))</f>
        <v>1938</v>
      </c>
    </row>
    <row r="30" spans="8:14">
      <c r="H30" s="1" t="e" vm="129">
        <v>#VALUE!</v>
      </c>
      <c r="J30" t="str" cm="1">
        <f t="array" ref="J30">IF(ISERR(_FV($H30,"Address")),"",_FV($H30,"Address"))</f>
        <v>Hull Street</v>
      </c>
      <c r="K30" t="str" cm="1">
        <f t="array" ref="K30">IF(ISERR(_FV($H30,"City")),"",_FV($H30,"City"))</f>
        <v>Baltimore</v>
      </c>
      <c r="L30" t="str" cm="1">
        <f t="array" ref="L30">IF(ISERR(_FV($H30,"Country")),"",_FV($H30,"Country"))</f>
        <v>United States</v>
      </c>
      <c r="M30" t="str" cm="1">
        <f t="array" ref="M30">IF(ISERR(_FV($H30,"NAICS 2022 primary label",TRUE)),"",_FV($H30,"NAICS 2022 primary label",TRUE))</f>
        <v>General Warehousing and Storage</v>
      </c>
      <c r="N30" cm="1">
        <f t="array" ref="N30">IF(ISERR(_FV($H30,"Year founded",TRUE)),"",IF(_FV($H30,"Year founded",TRUE)=0,"",_FV($H30,"Year founded",TRUE)))</f>
        <v>1996</v>
      </c>
    </row>
    <row r="31" spans="8:14">
      <c r="H31" s="1" t="e" vm="130">
        <v>#VALUE!</v>
      </c>
      <c r="J31" t="str" cm="1">
        <f t="array" ref="J31">IF(ISERR(_FV($H31,"Address")),"",_FV($H31,"Address"))</f>
        <v>Ridgewood Drive</v>
      </c>
      <c r="K31" t="str" cm="1">
        <f t="array" ref="K31">IF(ISERR(_FV($H31,"City")),"",_FV($H31,"City"))</f>
        <v>Menomonee Falls</v>
      </c>
      <c r="L31" t="str" cm="1">
        <f t="array" ref="L31">IF(ISERR(_FV($H31,"Country")),"",_FV($H31,"Country"))</f>
        <v>United States</v>
      </c>
      <c r="M31" t="str" cm="1">
        <f t="array" ref="M31">IF(ISERR(_FV($H31,"NAICS 2022 primary label",TRUE)),"",_FV($H31,"NAICS 2022 primary label",TRUE))</f>
        <v>Clothing and Clothing Accessories Retailers</v>
      </c>
      <c r="N31" cm="1">
        <f t="array" ref="N31">IF(ISERR(_FV($H31,"Year founded",TRUE)),"",IF(_FV($H31,"Year founded",TRUE)=0,"",_FV($H31,"Year founded",TRUE)))</f>
        <v>1962</v>
      </c>
    </row>
    <row r="32" spans="8:14">
      <c r="H32" s="1" t="e" vm="131">
        <v>#VALUE!</v>
      </c>
      <c r="J32" t="str" cm="1">
        <f t="array" ref="J32">IF(ISERR(_FV($H32,"Address")),"",_FV($H32,"Address"))</f>
        <v>5th Avenue</v>
      </c>
      <c r="K32" t="str" cm="1">
        <f t="array" ref="K32">IF(ISERR(_FV($H32,"City")),"",_FV($H32,"City"))</f>
        <v>New York</v>
      </c>
      <c r="L32" t="str" cm="1">
        <f t="array" ref="L32">IF(ISERR(_FV($H32,"Country")),"",_FV($H32,"Country"))</f>
        <v>United States</v>
      </c>
      <c r="M32" t="str" cm="1">
        <f t="array" ref="M32">IF(ISERR(_FV($H32,"NAICS 2022 primary label",TRUE)),"",_FV($H32,"NAICS 2022 primary label",TRUE))</f>
        <v>Clothing and Clothing Accessories Retailers</v>
      </c>
      <c r="N32" cm="1">
        <f t="array" ref="N32">IF(ISERR(_FV($H32,"Year founded",TRUE)),"",IF(_FV($H32,"Year founded",TRUE)=0,"",_FV($H32,"Year founded",TRUE)))</f>
        <v>1967</v>
      </c>
    </row>
    <row r="33" spans="8:14">
      <c r="H33" s="1" t="e" vm="132">
        <v>#VALUE!</v>
      </c>
      <c r="J33" t="str" cm="1">
        <f t="array" ref="J33">IF(ISERR(_FV($H33,"Address")),"",_FV($H33,"Address"))</f>
        <v>Avenida Insurgentes Sur</v>
      </c>
      <c r="K33" t="str" cm="1">
        <f t="array" ref="K33">IF(ISERR(_FV($H33,"City")),"",_FV($H33,"City"))</f>
        <v>Mexico City</v>
      </c>
      <c r="L33" t="str" cm="1">
        <f t="array" ref="L33">IF(ISERR(_FV($H33,"Country")),"",_FV($H33,"Country"))</f>
        <v>Mexico</v>
      </c>
      <c r="M33" t="str" cm="1">
        <f t="array" ref="M33">IF(ISERR(_FV($H33,"NAICS 2022 primary label",TRUE)),"",_FV($H33,"NAICS 2022 primary label",TRUE))</f>
        <v>Clothing and Clothing Accessories Retailers</v>
      </c>
      <c r="N33" cm="1">
        <f t="array" ref="N33">IF(ISERR(_FV($H33,"Year founded",TRUE)),"",IF(_FV($H33,"Year founded",TRUE)=0,"",_FV($H33,"Year founded",TRUE)))</f>
        <v>1847</v>
      </c>
    </row>
    <row r="34" spans="8:14">
      <c r="H34" s="1" t="e" vm="133">
        <v>#VALUE!</v>
      </c>
      <c r="J34" t="str" cm="1">
        <f t="array" ref="J34">IF(ISERR(_FV($H34,"Address")),"",_FV($H34,"Address"))</f>
        <v>Bowie Avenue</v>
      </c>
      <c r="K34" t="str" cm="1">
        <f t="array" ref="K34">IF(ISERR(_FV($H34,"City")),"",_FV($H34,"City"))</f>
        <v>Toronto</v>
      </c>
      <c r="L34" t="str" cm="1">
        <f t="array" ref="L34">IF(ISERR(_FV($H34,"Country")),"",_FV($H34,"Country"))</f>
        <v>Canada</v>
      </c>
      <c r="M34" t="str" cm="1">
        <f t="array" ref="M34">IF(ISERR(_FV($H34,"NAICS 2022 primary label",TRUE)),"",_FV($H34,"NAICS 2022 primary label",TRUE))</f>
        <v>Clothing and Clothing Accessories Retailers</v>
      </c>
      <c r="N34" cm="1">
        <f t="array" ref="N34">IF(ISERR(_FV($H34,"Year founded",TRUE)),"",IF(_FV($H34,"Year founded",TRUE)=0,"",_FV($H34,"Year founded",TRUE)))</f>
        <v>1957</v>
      </c>
    </row>
    <row r="35" spans="8:14">
      <c r="H35" s="1" t="e" vm="134">
        <v>#VALUE!</v>
      </c>
      <c r="J35" t="str" cm="1">
        <f t="array" ref="J35">IF(ISERR(_FV($H35,"Address")),"",_FV($H35,"Address"))</f>
        <v>Montgomery Street</v>
      </c>
      <c r="K35" t="str" cm="1">
        <f t="array" ref="K35">IF(ISERR(_FV($H35,"City")),"",_FV($H35,"City"))</f>
        <v>San Francisco</v>
      </c>
      <c r="L35" t="str" cm="1">
        <f t="array" ref="L35">IF(ISERR(_FV($H35,"Country")),"",_FV($H35,"Country"))</f>
        <v>United States</v>
      </c>
      <c r="M35" t="str" cm="1">
        <f t="array" ref="M35">IF(ISERR(_FV($H35,"NAICS 2022 primary label",TRUE)),"",_FV($H35,"NAICS 2022 primary label",TRUE))</f>
        <v>General Warehousing and Storage</v>
      </c>
      <c r="N35" cm="1">
        <f t="array" ref="N35">IF(ISERR(_FV($H35,"Year founded",TRUE)),"",IF(_FV($H35,"Year founded",TRUE)=0,"",_FV($H35,"Year founded",TRUE)))</f>
        <v>2011</v>
      </c>
    </row>
    <row r="36" spans="8:14">
      <c r="H36" s="1" t="e" vm="135">
        <v>#VALUE!</v>
      </c>
      <c r="J36" t="str" cm="1">
        <f t="array" ref="J36">IF(ISERR(_FV($H36,"Address")),"",_FV($H36,"Address"))</f>
        <v>Einsteinring</v>
      </c>
      <c r="K36" t="str" cm="1">
        <f t="array" ref="K36">IF(ISERR(_FV($H36,"City")),"",_FV($H36,"City"))</f>
        <v>Aschheim</v>
      </c>
      <c r="L36" t="str" cm="1">
        <f t="array" ref="L36">IF(ISERR(_FV($H36,"Country")),"",_FV($H36,"Country"))</f>
        <v>Germany</v>
      </c>
      <c r="M36" t="str" cm="1">
        <f t="array" ref="M36">IF(ISERR(_FV($H36,"NAICS 2022 primary label",TRUE)),"",_FV($H36,"NAICS 2022 primary label",TRUE))</f>
        <v>Clothing and Clothing Accessories Retailers</v>
      </c>
      <c r="N36" cm="1">
        <f t="array" ref="N36">IF(ISERR(_FV($H36,"Year founded",TRUE)),"",IF(_FV($H36,"Year founded",TRUE)=0,"",_FV($H36,"Year founded",TRUE)))</f>
        <v>2006</v>
      </c>
    </row>
    <row r="37" spans="8:14">
      <c r="H37" s="1" t="e" vm="136">
        <v>#VALUE!</v>
      </c>
      <c r="J37" t="str" cm="1">
        <f t="array" ref="J37">IF(ISERR(_FV($H37,"Address")),"",_FV($H37,"Address"))</f>
        <v>Madison Avenue</v>
      </c>
      <c r="K37" t="str" cm="1">
        <f t="array" ref="K37">IF(ISERR(_FV($H37,"City")),"",_FV($H37,"City"))</f>
        <v>New York</v>
      </c>
      <c r="L37" t="str" cm="1">
        <f t="array" ref="L37">IF(ISERR(_FV($H37,"Country")),"",_FV($H37,"Country"))</f>
        <v>United States</v>
      </c>
      <c r="M37" t="str" cm="1">
        <f t="array" ref="M37">IF(ISERR(_FV($H37,"NAICS 2022 primary label",TRUE)),"",_FV($H37,"NAICS 2022 primary label",TRUE))</f>
        <v>Clothing and Clothing Accessories Retailers</v>
      </c>
      <c r="N37" cm="1">
        <f t="array" ref="N37">IF(ISERR(_FV($H37,"Year founded",TRUE)),"",IF(_FV($H37,"Year founded",TRUE)=0,"",_FV($H37,"Year founded",TRUE)))</f>
        <v>1881</v>
      </c>
    </row>
    <row r="38" spans="8:14">
      <c r="H38" s="1" t="e" vm="137">
        <v>#VALUE!</v>
      </c>
      <c r="J38" t="str" cm="1">
        <f t="array" ref="J38">IF(ISERR(_FV($H38,"Address")),"",_FV($H38,"Address"))</f>
        <v>Larkspur Landing Circle</v>
      </c>
      <c r="K38" t="str" cm="1">
        <f t="array" ref="K38">IF(ISERR(_FV($H38,"City")),"",_FV($H38,"City"))</f>
        <v>Larkspur</v>
      </c>
      <c r="L38" t="str" cm="1">
        <f t="array" ref="L38">IF(ISERR(_FV($H38,"Country")),"",_FV($H38,"Country"))</f>
        <v>United States</v>
      </c>
      <c r="M38" t="str" cm="1">
        <f t="array" ref="M38">IF(ISERR(_FV($H38,"NAICS 2022 primary label",TRUE)),"",_FV($H38,"NAICS 2022 primary label",TRUE))</f>
        <v>Jewelry Retailers</v>
      </c>
      <c r="N38" cm="1">
        <f t="array" ref="N38">IF(ISERR(_FV($H38,"Year founded",TRUE)),"",IF(_FV($H38,"Year founded",TRUE)=0,"",_FV($H38,"Year founded",TRUE)))</f>
        <v>2011</v>
      </c>
    </row>
    <row r="39" spans="8:14">
      <c r="H39" s="1" t="e" vm="138">
        <v>#VALUE!</v>
      </c>
      <c r="J39" t="str" cm="1">
        <f t="array" ref="J39">IF(ISERR(_FV($H39,"Address")),"",_FV($H39,"Address"))</f>
        <v>Avenue Montaigne</v>
      </c>
      <c r="K39" t="str" cm="1">
        <f t="array" ref="K39">IF(ISERR(_FV($H39,"City")),"",_FV($H39,"City"))</f>
        <v>Paris</v>
      </c>
      <c r="L39" t="str" cm="1">
        <f t="array" ref="L39">IF(ISERR(_FV($H39,"Country")),"",_FV($H39,"Country"))</f>
        <v>France</v>
      </c>
      <c r="M39" t="str" cm="1">
        <f t="array" ref="M39">IF(ISERR(_FV($H39,"NAICS 2022 primary label",TRUE)),"",_FV($H39,"NAICS 2022 primary label",TRUE))</f>
        <v>Clothing and Clothing Accessories Retailers</v>
      </c>
      <c r="N39" cm="1">
        <f t="array" ref="N39">IF(ISERR(_FV($H39,"Year founded",TRUE)),"",IF(_FV($H39,"Year founded",TRUE)=0,"",_FV($H39,"Year founded",TRUE)))</f>
        <v>1987</v>
      </c>
    </row>
    <row r="40" spans="8:14">
      <c r="H40" s="1" t="e" vm="139">
        <v>#VALUE!</v>
      </c>
      <c r="J40" t="str" cm="1">
        <f t="array" ref="J40">IF(ISERR(_FV($H40,"Address")),"",_FV($H40,"Address"))</f>
        <v>Mäster Samuelsgatan</v>
      </c>
      <c r="K40" t="str" cm="1">
        <f t="array" ref="K40">IF(ISERR(_FV($H40,"City")),"",_FV($H40,"City"))</f>
        <v>Stockholm</v>
      </c>
      <c r="L40" t="str" cm="1">
        <f t="array" ref="L40">IF(ISERR(_FV($H40,"Country")),"",_FV($H40,"Country"))</f>
        <v>Sweden</v>
      </c>
      <c r="M40" t="str" cm="1">
        <f t="array" ref="M40">IF(ISERR(_FV($H40,"NAICS 2022 primary label",TRUE)),"",_FV($H40,"NAICS 2022 primary label",TRUE))</f>
        <v>Clothing and Clothing Accessories Retailers</v>
      </c>
      <c r="N40" cm="1">
        <f t="array" ref="N40">IF(ISERR(_FV($H40,"Year founded",TRUE)),"",IF(_FV($H40,"Year founded",TRUE)=0,"",_FV($H40,"Year founded",TRUE)))</f>
        <v>1947</v>
      </c>
    </row>
    <row r="41" spans="8:14">
      <c r="H41" s="1" t="e" vm="140">
        <v>#VALUE!</v>
      </c>
      <c r="J41" t="str" cm="1">
        <f t="array" ref="J41">IF(ISERR(_FV($H41,"Address")),"",_FV($H41,"Address"))</f>
        <v>Market Street</v>
      </c>
      <c r="K41" t="str" cm="1">
        <f t="array" ref="K41">IF(ISERR(_FV($H41,"City")),"",_FV($H41,"City"))</f>
        <v>San Francisco</v>
      </c>
      <c r="L41" t="str" cm="1">
        <f t="array" ref="L41">IF(ISERR(_FV($H41,"Country")),"",_FV($H41,"Country"))</f>
        <v>United States</v>
      </c>
      <c r="M41" t="str" cm="1">
        <f t="array" ref="M41">IF(ISERR(_FV($H41,"NAICS 2022 primary label",TRUE)),"",_FV($H41,"NAICS 2022 primary label",TRUE))</f>
        <v>Clothing and Clothing Accessories Retailers</v>
      </c>
      <c r="N41" cm="1">
        <f t="array" ref="N41">IF(ISERR(_FV($H41,"Year founded",TRUE)),"",IF(_FV($H41,"Year founded",TRUE)=0,"",_FV($H41,"Year founded",TRUE)))</f>
        <v>1969</v>
      </c>
    </row>
    <row r="42" spans="8:14">
      <c r="H42" s="1" t="e" vm="141">
        <v>#VALUE!</v>
      </c>
      <c r="J42" t="str" cm="1">
        <f t="array" ref="J42">IF(ISERR(_FV($H42,"Address")),"",_FV($H42,"Address"))</f>
        <v>Avenue Des Champs-Élysées</v>
      </c>
      <c r="K42" t="str" cm="1">
        <f t="array" ref="K42">IF(ISERR(_FV($H42,"City")),"",_FV($H42,"City"))</f>
        <v>Paris</v>
      </c>
      <c r="L42" t="str" cm="1">
        <f t="array" ref="L42">IF(ISERR(_FV($H42,"Country")),"",_FV($H42,"Country"))</f>
        <v>France</v>
      </c>
      <c r="M42" t="str" cm="1">
        <f t="array" ref="M42">IF(ISERR(_FV($H42,"NAICS 2022 primary label",TRUE)),"",_FV($H42,"NAICS 2022 primary label",TRUE))</f>
        <v>Clothing and Clothing Accessories Retailers</v>
      </c>
      <c r="N42" cm="1">
        <f t="array" ref="N42">IF(ISERR(_FV($H42,"Year founded",TRUE)),"",IF(_FV($H42,"Year founded",TRUE)=0,"",_FV($H42,"Year founded",TRUE)))</f>
        <v>1946</v>
      </c>
    </row>
    <row r="43" spans="8:14">
      <c r="H43" s="1" t="e" vm="142">
        <v>#VALUE!</v>
      </c>
      <c r="J43" t="str" cm="1">
        <f t="array" ref="J43">IF(ISERR(_FV($H43,"Address")),"",_FV($H43,"Address"))</f>
        <v>Avenida De Finisterre</v>
      </c>
      <c r="K43" t="str" cm="1">
        <f t="array" ref="K43">IF(ISERR(_FV($H43,"City")),"",_FV($H43,"City"))</f>
        <v>Arteixo</v>
      </c>
      <c r="L43" t="str" cm="1">
        <f t="array" ref="L43">IF(ISERR(_FV($H43,"Country")),"",_FV($H43,"Country"))</f>
        <v>Spain</v>
      </c>
      <c r="M43" t="str" cm="1">
        <f t="array" ref="M43">IF(ISERR(_FV($H43,"NAICS 2022 primary label",TRUE)),"",_FV($H43,"NAICS 2022 primary label",TRUE))</f>
        <v>Clothing and Clothing Accessories Retailers</v>
      </c>
      <c r="N43" cm="1">
        <f t="array" ref="N43">IF(ISERR(_FV($H43,"Year founded",TRUE)),"",IF(_FV($H43,"Year founded",TRUE)=0,"",_FV($H43,"Year founded",TRUE)))</f>
        <v>1985</v>
      </c>
    </row>
    <row r="44" spans="8:14">
      <c r="H44" s="1" t="e" vm="143">
        <v>#VALUE!</v>
      </c>
      <c r="J44" t="str" cm="1">
        <f t="array" ref="J44">IF(ISERR(_FV($H44,"Address")),"",_FV($H44,"Address"))</f>
        <v/>
      </c>
      <c r="K44" t="str" cm="1">
        <f t="array" ref="K44">IF(ISERR(_FV($H44,"City")),"",_FV($H44,"City"))</f>
        <v>Cincinnati</v>
      </c>
      <c r="L44" t="str" cm="1">
        <f t="array" ref="L44">IF(ISERR(_FV($H44,"Country")),"",_FV($H44,"Country"))</f>
        <v>United States</v>
      </c>
      <c r="M44" t="str" cm="1">
        <f t="array" ref="M44">IF(ISERR(_FV($H44,"NAICS 2022 primary label",TRUE)),"",_FV($H44,"NAICS 2022 primary label",TRUE))</f>
        <v>Clothing and Clothing Accessories Retailers</v>
      </c>
      <c r="N44" cm="1">
        <f t="array" ref="N44">IF(ISERR(_FV($H44,"Year founded",TRUE)),"",IF(_FV($H44,"Year founded",TRUE)=0,"",_FV($H44,"Year founded",TRUE)))</f>
        <v>2015</v>
      </c>
    </row>
    <row r="45" spans="8:14">
      <c r="H45" s="1" t="e" vm="144">
        <v>#VALUE!</v>
      </c>
      <c r="J45" t="str" cm="1">
        <f t="array" ref="J45">IF(ISERR(_FV($H45,"Address")),"",_FV($H45,"Address"))</f>
        <v>Allee Des Friedens</v>
      </c>
      <c r="K45" t="str" cm="1">
        <f t="array" ref="K45">IF(ISERR(_FV($H45,"City")),"",_FV($H45,"City"))</f>
        <v>Geneva</v>
      </c>
      <c r="L45" t="str" cm="1">
        <f t="array" ref="L45">IF(ISERR(_FV($H45,"Country")),"",_FV($H45,"Country"))</f>
        <v>Switzerland</v>
      </c>
      <c r="M45" t="str" cm="1">
        <f t="array" ref="M45">IF(ISERR(_FV($H45,"NAICS 2022 primary label",TRUE)),"",_FV($H45,"NAICS 2022 primary label",TRUE))</f>
        <v>Emergency and Other Relief Services</v>
      </c>
      <c r="N45" cm="1">
        <f t="array" ref="N45">IF(ISERR(_FV($H45,"Year founded",TRUE)),"",IF(_FV($H45,"Year founded",TRUE)=0,"",_FV($H45,"Year founded",TRUE)))</f>
        <v>1863</v>
      </c>
    </row>
    <row r="46" spans="8:14">
      <c r="H46" s="1" t="e" vm="145">
        <v>#VALUE!</v>
      </c>
      <c r="J46" t="str" cm="1">
        <f t="array" ref="J46">IF(ISERR(_FV($H46,"Address")),"",_FV($H46,"Address"))</f>
        <v>Boulevard José Limón</v>
      </c>
      <c r="K46" t="str" cm="1">
        <f t="array" ref="K46">IF(ISERR(_FV($H46,"City")),"",_FV($H46,"City"))</f>
        <v>Culiacán Rosales</v>
      </c>
      <c r="L46" t="str" cm="1">
        <f t="array" ref="L46">IF(ISERR(_FV($H46,"Country")),"",_FV($H46,"Country"))</f>
        <v>Mexico</v>
      </c>
      <c r="M46" t="str" cm="1">
        <f t="array" ref="M46">IF(ISERR(_FV($H46,"NAICS 2022 primary label",TRUE)),"",_FV($H46,"NAICS 2022 primary label",TRUE))</f>
        <v>Clothing and Clothing Accessories Retailers</v>
      </c>
      <c r="N46" cm="1">
        <f t="array" ref="N46">IF(ISERR(_FV($H46,"Year founded",TRUE)),"",IF(_FV($H46,"Year founded",TRUE)=0,"",_FV($H46,"Year founded",TRUE)))</f>
        <v>1941</v>
      </c>
    </row>
    <row r="47" spans="8:14">
      <c r="H47" s="1" t="e" vm="146">
        <v>#VALUE!</v>
      </c>
      <c r="J47" t="str" cm="1">
        <f t="array" ref="J47">IF(ISERR(_FV($H47,"Address")),"",_FV($H47,"Address"))</f>
        <v/>
      </c>
      <c r="K47" t="str" cm="1">
        <f t="array" ref="K47">IF(ISERR(_FV($H47,"City")),"",_FV($H47,"City"))</f>
        <v>Yamaguchi</v>
      </c>
      <c r="L47" t="str" cm="1">
        <f t="array" ref="L47">IF(ISERR(_FV($H47,"Country")),"",_FV($H47,"Country"))</f>
        <v>Japan</v>
      </c>
      <c r="M47" t="str" cm="1">
        <f t="array" ref="M47">IF(ISERR(_FV($H47,"NAICS 2022 primary label",TRUE)),"",_FV($H47,"NAICS 2022 primary label",TRUE))</f>
        <v>Clothing and Clothing Accessories Retailers</v>
      </c>
      <c r="N47" cm="1">
        <f t="array" ref="N47">IF(ISERR(_FV($H47,"Year founded",TRUE)),"",IF(_FV($H47,"Year founded",TRUE)=0,"",_FV($H47,"Year founded",TRUE)))</f>
        <v>1949</v>
      </c>
    </row>
    <row r="48" spans="8:14">
      <c r="H48" s="1" t="e" vm="147">
        <v>#VALUE!</v>
      </c>
      <c r="J48" t="str" cm="1">
        <f t="array" ref="J48">IF(ISERR(_FV($H48,"Address")),"",_FV($H48,"Address"))</f>
        <v>Desford Road</v>
      </c>
      <c r="K48" t="str" cm="1">
        <f t="array" ref="K48">IF(ISERR(_FV($H48,"City")),"",_FV($H48,"City"))</f>
        <v>Leicester</v>
      </c>
      <c r="L48" t="str" cm="1">
        <f t="array" ref="L48">IF(ISERR(_FV($H48,"Country")),"",_FV($H48,"Country"))</f>
        <v>United Kingdom</v>
      </c>
      <c r="M48" t="str" cm="1">
        <f t="array" ref="M48">IF(ISERR(_FV($H48,"NAICS 2022 primary label",TRUE)),"",_FV($H48,"NAICS 2022 primary label",TRUE))</f>
        <v>Clothing and Clothing Accessories Retailers</v>
      </c>
      <c r="N48" cm="1">
        <f t="array" ref="N48">IF(ISERR(_FV($H48,"Year founded",TRUE)),"",IF(_FV($H48,"Year founded",TRUE)=0,"",_FV($H48,"Year founded",TRUE)))</f>
        <v>1864</v>
      </c>
    </row>
    <row r="49" spans="8:14">
      <c r="H49" s="1" t="e" vm="148">
        <v>#VALUE!</v>
      </c>
      <c r="J49" t="str" cm="1">
        <f t="array" ref="J49">IF(ISERR(_FV($H49,"Address")),"",_FV($H49,"Address"))</f>
        <v>East Broad Street</v>
      </c>
      <c r="K49" t="str" cm="1">
        <f t="array" ref="K49">IF(ISERR(_FV($H49,"City")),"",_FV($H49,"City"))</f>
        <v>Reynoldsburg</v>
      </c>
      <c r="L49" t="str" cm="1">
        <f t="array" ref="L49">IF(ISERR(_FV($H49,"Country")),"",_FV($H49,"Country"))</f>
        <v>United States</v>
      </c>
      <c r="M49" t="str" cm="1">
        <f t="array" ref="M49">IF(ISERR(_FV($H49,"NAICS 2022 primary label",TRUE)),"",_FV($H49,"NAICS 2022 primary label",TRUE))</f>
        <v>Clothing and Clothing Accessories Retailers</v>
      </c>
      <c r="N49" cm="1">
        <f t="array" ref="N49">IF(ISERR(_FV($H49,"Year founded",TRUE)),"",IF(_FV($H49,"Year founded",TRUE)=0,"",_FV($H49,"Year founded",TRUE)))</f>
        <v>1977</v>
      </c>
    </row>
    <row r="50" spans="8:14">
      <c r="H50" s="1" t="e" vm="149">
        <v>#VALUE!</v>
      </c>
      <c r="J50" t="str" cm="1">
        <f t="array" ref="J50">IF(ISERR(_FV($H50,"Address")),"",_FV($H50,"Address"))</f>
        <v>Brook Park East Road</v>
      </c>
      <c r="K50" t="str" cm="1">
        <f t="array" ref="K50">IF(ISERR(_FV($H50,"City")),"",_FV($H50,"City"))</f>
        <v>Mansfield</v>
      </c>
      <c r="L50" t="str" cm="1">
        <f t="array" ref="L50">IF(ISERR(_FV($H50,"Country")),"",_FV($H50,"Country"))</f>
        <v>United Kingdom</v>
      </c>
      <c r="M50" t="str" cm="1">
        <f t="array" ref="M50">IF(ISERR(_FV($H50,"NAICS 2022 primary label",TRUE)),"",_FV($H50,"NAICS 2022 primary label",TRUE))</f>
        <v>Clothing and Clothing Accessories Retailers</v>
      </c>
      <c r="N50" cm="1">
        <f t="array" ref="N50">IF(ISERR(_FV($H50,"Year founded",TRUE)),"",IF(_FV($H50,"Year founded",TRUE)=0,"",_FV($H50,"Year founded",TRUE)))</f>
        <v>1982</v>
      </c>
    </row>
    <row r="51" spans="8:14">
      <c r="H51" s="1" t="e" vm="150">
        <v>#VALUE!</v>
      </c>
      <c r="J51" t="str" cm="1">
        <f t="array" ref="J51">IF(ISERR(_FV($H51,"Address")),"",_FV($H51,"Address"))</f>
        <v>West 33rd Street</v>
      </c>
      <c r="K51" t="str" cm="1">
        <f t="array" ref="K51">IF(ISERR(_FV($H51,"City")),"",_FV($H51,"City"))</f>
        <v>New York</v>
      </c>
      <c r="L51" t="str" cm="1">
        <f t="array" ref="L51">IF(ISERR(_FV($H51,"Country")),"",_FV($H51,"Country"))</f>
        <v>United States</v>
      </c>
      <c r="M51" t="str" cm="1">
        <f t="array" ref="M51">IF(ISERR(_FV($H51,"NAICS 2022 primary label",TRUE)),"",_FV($H51,"NAICS 2022 primary label",TRUE))</f>
        <v>Clothing and Clothing Accessories Retailers</v>
      </c>
      <c r="N51" cm="1">
        <f t="array" ref="N51">IF(ISERR(_FV($H51,"Year founded",TRUE)),"",IF(_FV($H51,"Year founded",TRUE)=0,"",_FV($H51,"Year founded",TRUE)))</f>
        <v>2017</v>
      </c>
    </row>
    <row r="52" spans="8:14">
      <c r="H52" s="1" t="e" vm="151">
        <v>#VALUE!</v>
      </c>
      <c r="J52" t="str" cm="1">
        <f t="array" ref="J52">IF(ISERR(_FV($H52,"Address")),"",_FV($H52,"Address"))</f>
        <v>Peachtree Road Northeast</v>
      </c>
      <c r="K52" t="str" cm="1">
        <f t="array" ref="K52">IF(ISERR(_FV($H52,"City")),"",_FV($H52,"City"))</f>
        <v>Atlanta</v>
      </c>
      <c r="L52" t="str" cm="1">
        <f t="array" ref="L52">IF(ISERR(_FV($H52,"Country")),"",_FV($H52,"Country"))</f>
        <v>United States</v>
      </c>
      <c r="M52" t="str" cm="1">
        <f t="array" ref="M52">IF(ISERR(_FV($H52,"NAICS 2022 primary label",TRUE)),"",_FV($H52,"NAICS 2022 primary label",TRUE))</f>
        <v>Clothing and Clothing Accessories Retailers</v>
      </c>
      <c r="N52" cm="1">
        <f t="array" ref="N52">IF(ISERR(_FV($H52,"Year founded",TRUE)),"",IF(_FV($H52,"Year founded",TRUE)=0,"",_FV($H52,"Year founded",TRUE)))</f>
        <v>1865</v>
      </c>
    </row>
    <row r="53" spans="8:14">
      <c r="H53" s="1" t="e" vm="152">
        <v>#VALUE!</v>
      </c>
      <c r="J53" t="str" cm="1">
        <f t="array" ref="J53">IF(ISERR(_FV($H53,"Address")),"",_FV($H53,"Address"))</f>
        <v>La Trobe Street</v>
      </c>
      <c r="K53" t="str" cm="1">
        <f t="array" ref="K53">IF(ISERR(_FV($H53,"City")),"",_FV($H53,"City"))</f>
        <v>Melbourne</v>
      </c>
      <c r="L53" t="str" cm="1">
        <f t="array" ref="L53">IF(ISERR(_FV($H53,"Country")),"",_FV($H53,"Country"))</f>
        <v>Australia</v>
      </c>
      <c r="M53" t="str" cm="1">
        <f t="array" ref="M53">IF(ISERR(_FV($H53,"NAICS 2022 primary label",TRUE)),"",_FV($H53,"NAICS 2022 primary label",TRUE))</f>
        <v>Department Stores</v>
      </c>
      <c r="N53" cm="1">
        <f t="array" ref="N53">IF(ISERR(_FV($H53,"Year founded",TRUE)),"",IF(_FV($H53,"Year founded",TRUE)=0,"",_FV($H53,"Year founded",TRUE)))</f>
        <v>1900</v>
      </c>
    </row>
    <row r="54" spans="8:14">
      <c r="H54" s="1" t="e" vm="153">
        <v>#VALUE!</v>
      </c>
      <c r="J54" t="str" cm="1">
        <f t="array" ref="J54">IF(ISERR(_FV($H54,"Address")),"",_FV($H54,"Address"))</f>
        <v>Mission Road</v>
      </c>
      <c r="K54" t="str" cm="1">
        <f t="array" ref="K54">IF(ISERR(_FV($H54,"City")),"",_FV($H54,"City"))</f>
        <v>Los Angeles</v>
      </c>
      <c r="L54" t="str" cm="1">
        <f t="array" ref="L54">IF(ISERR(_FV($H54,"Country")),"",_FV($H54,"Country"))</f>
        <v>United States</v>
      </c>
      <c r="M54" t="str" cm="1">
        <f t="array" ref="M54">IF(ISERR(_FV($H54,"NAICS 2022 primary label",TRUE)),"",_FV($H54,"NAICS 2022 primary label",TRUE))</f>
        <v>Clothing and Clothing Accessories Retailers</v>
      </c>
      <c r="N54" cm="1">
        <f t="array" ref="N54">IF(ISERR(_FV($H54,"Year founded",TRUE)),"",IF(_FV($H54,"Year founded",TRUE)=0,"",_FV($H54,"Year founded",TRUE)))</f>
        <v>1984</v>
      </c>
    </row>
    <row r="55" spans="8:14">
      <c r="H55" s="1" t="e" vm="154">
        <v>#VALUE!</v>
      </c>
      <c r="J55" t="str" cm="1">
        <f t="array" ref="J55">IF(ISERR(_FV($H55,"Address")),"",_FV($H55,"Address"))</f>
        <v>Battery Street</v>
      </c>
      <c r="K55" t="str" cm="1">
        <f t="array" ref="K55">IF(ISERR(_FV($H55,"City")),"",_FV($H55,"City"))</f>
        <v>San Francisco</v>
      </c>
      <c r="L55" t="str" cm="1">
        <f t="array" ref="L55">IF(ISERR(_FV($H55,"Country")),"",_FV($H55,"Country"))</f>
        <v>United States</v>
      </c>
      <c r="M55" t="str" cm="1">
        <f t="array" ref="M55">IF(ISERR(_FV($H55,"NAICS 2022 primary label",TRUE)),"",_FV($H55,"NAICS 2022 primary label",TRUE))</f>
        <v>Cut and Sew Apparel Manufacturing (except Contractors)</v>
      </c>
      <c r="N55" cm="1">
        <f t="array" ref="N55">IF(ISERR(_FV($H55,"Year founded",TRUE)),"",IF(_FV($H55,"Year founded",TRUE)=0,"",_FV($H55,"Year founded",TRUE)))</f>
        <v>1853</v>
      </c>
    </row>
    <row r="56" spans="8:14">
      <c r="H56" s="1" t="e" vm="155">
        <v>#VALUE!</v>
      </c>
      <c r="J56" t="str" cm="1">
        <f t="array" ref="J56">IF(ISERR(_FV($H56,"Address")),"",_FV($H56,"Address"))</f>
        <v/>
      </c>
      <c r="K56" t="str" cm="1">
        <f t="array" ref="K56">IF(ISERR(_FV($H56,"City")),"",_FV($H56,"City"))</f>
        <v>Dublin</v>
      </c>
      <c r="L56" t="str" cm="1">
        <f t="array" ref="L56">IF(ISERR(_FV($H56,"Country")),"",_FV($H56,"Country"))</f>
        <v>Ireland</v>
      </c>
      <c r="M56" t="str" cm="1">
        <f t="array" ref="M56">IF(ISERR(_FV($H56,"NAICS 2022 primary label",TRUE)),"",_FV($H56,"NAICS 2022 primary label",TRUE))</f>
        <v>Clothing and Clothing Accessories Retailers</v>
      </c>
      <c r="N56" cm="1">
        <f t="array" ref="N56">IF(ISERR(_FV($H56,"Year founded",TRUE)),"",IF(_FV($H56,"Year founded",TRUE)=0,"",_FV($H56,"Year founded",TRUE)))</f>
        <v>1944</v>
      </c>
    </row>
    <row r="57" spans="8:14">
      <c r="H57" s="1" t="e" vm="156">
        <v>#VALUE!</v>
      </c>
      <c r="J57" t="str" cm="1">
        <f t="array" ref="J57">IF(ISERR(_FV($H57,"Address")),"",_FV($H57,"Address"))</f>
        <v/>
      </c>
      <c r="K57" t="str" cm="1">
        <f t="array" ref="K57">IF(ISERR(_FV($H57,"City")),"",_FV($H57,"City"))</f>
        <v>Düsseldorf</v>
      </c>
      <c r="L57" t="str" cm="1">
        <f t="array" ref="L57">IF(ISERR(_FV($H57,"Country")),"",_FV($H57,"Country"))</f>
        <v>Germany</v>
      </c>
      <c r="M57" t="str" cm="1">
        <f t="array" ref="M57">IF(ISERR(_FV($H57,"NAICS 2022 primary label",TRUE)),"",_FV($H57,"NAICS 2022 primary label",TRUE))</f>
        <v>Clothing and Clothing Accessories Retailers</v>
      </c>
      <c r="N57" cm="1">
        <f t="array" ref="N57">IF(ISERR(_FV($H57,"Year founded",TRUE)),"",IF(_FV($H57,"Year founded",TRUE)=0,"",_FV($H57,"Year founded",TRUE)))</f>
        <v>1841</v>
      </c>
    </row>
    <row r="58" spans="8:14">
      <c r="H58" s="1" t="e" vm="157">
        <v>#VALUE!</v>
      </c>
      <c r="J58" t="str" cm="1">
        <f t="array" ref="J58">IF(ISERR(_FV($H58,"Address")),"",_FV($H58,"Address"))</f>
        <v>Lukens Drive</v>
      </c>
      <c r="K58" t="str" cm="1">
        <f t="array" ref="K58">IF(ISERR(_FV($H58,"City")),"",_FV($H58,"City"))</f>
        <v>New Castle</v>
      </c>
      <c r="L58" t="str" cm="1">
        <f t="array" ref="L58">IF(ISERR(_FV($H58,"Country")),"",_FV($H58,"Country"))</f>
        <v>United States</v>
      </c>
      <c r="M58" t="str" cm="1">
        <f t="array" ref="M58">IF(ISERR(_FV($H58,"NAICS 2022 primary label",TRUE)),"",_FV($H58,"NAICS 2022 primary label",TRUE))</f>
        <v>Industrial Launderers</v>
      </c>
      <c r="N58" cm="1">
        <f t="array" ref="N58">IF(ISERR(_FV($H58,"Year founded",TRUE)),"",IF(_FV($H58,"Year founded",TRUE)=0,"",_FV($H58,"Year founded",TRUE)))</f>
        <v>1936</v>
      </c>
    </row>
    <row r="59" spans="8:14">
      <c r="H59" s="1" t="e" vm="158">
        <v>#VALUE!</v>
      </c>
      <c r="J59" t="str" cm="1">
        <f t="array" ref="J59">IF(ISERR(_FV($H59,"Address")),"",_FV($H59,"Address"))</f>
        <v/>
      </c>
      <c r="K59" t="str" cm="1">
        <f t="array" ref="K59">IF(ISERR(_FV($H59,"City")),"",_FV($H59,"City"))</f>
        <v>Mumbai</v>
      </c>
      <c r="L59" t="str" cm="1">
        <f t="array" ref="L59">IF(ISERR(_FV($H59,"Country")),"",_FV($H59,"Country"))</f>
        <v>India</v>
      </c>
      <c r="M59" t="str" cm="1">
        <f t="array" ref="M59">IF(ISERR(_FV($H59,"NAICS 2022 primary label",TRUE)),"",_FV($H59,"NAICS 2022 primary label",TRUE))</f>
        <v>Clothing and Clothing Accessories Retailers</v>
      </c>
      <c r="N59" cm="1">
        <f t="array" ref="N59">IF(ISERR(_FV($H59,"Year founded",TRUE)),"",IF(_FV($H59,"Year founded",TRUE)=0,"",_FV($H59,"Year founded",TRUE)))</f>
        <v>1993</v>
      </c>
    </row>
    <row r="60" spans="8:14">
      <c r="H60" s="1" t="e" vm="159">
        <v>#VALUE!</v>
      </c>
      <c r="J60" t="str" cm="1">
        <f t="array" ref="J60">IF(ISERR(_FV($H60,"Address")),"",_FV($H60,"Address"))</f>
        <v>Hollins Brook Way</v>
      </c>
      <c r="K60" t="str" cm="1">
        <f t="array" ref="K60">IF(ISERR(_FV($H60,"City")),"",_FV($H60,"City"))</f>
        <v>Bury</v>
      </c>
      <c r="L60" t="str" cm="1">
        <f t="array" ref="L60">IF(ISERR(_FV($H60,"Country")),"",_FV($H60,"Country"))</f>
        <v>United Kingdom</v>
      </c>
      <c r="M60" t="str" cm="1">
        <f t="array" ref="M60">IF(ISERR(_FV($H60,"NAICS 2022 primary label",TRUE)),"",_FV($H60,"NAICS 2022 primary label",TRUE))</f>
        <v>Clothing and Clothing Accessories Retailers</v>
      </c>
      <c r="N60" cm="1">
        <f t="array" ref="N60">IF(ISERR(_FV($H60,"Year founded",TRUE)),"",IF(_FV($H60,"Year founded",TRUE)=0,"",_FV($H60,"Year founded",TRUE)))</f>
        <v>1981</v>
      </c>
    </row>
    <row r="61" spans="8:14">
      <c r="H61" s="1" t="e" vm="160">
        <v>#VALUE!</v>
      </c>
      <c r="J61" t="str" cm="1">
        <f t="array" ref="J61">IF(ISERR(_FV($H61,"Address")),"",_FV($H61,"Address"))</f>
        <v>South Walton Walker Boulevard</v>
      </c>
      <c r="K61" t="str" cm="1">
        <f t="array" ref="K61">IF(ISERR(_FV($H61,"City")),"",_FV($H61,"City"))</f>
        <v>Dallas</v>
      </c>
      <c r="L61" t="str" cm="1">
        <f t="array" ref="L61">IF(ISERR(_FV($H61,"Country")),"",_FV($H61,"Country"))</f>
        <v>United States</v>
      </c>
      <c r="M61" t="str" cm="1">
        <f t="array" ref="M61">IF(ISERR(_FV($H61,"NAICS 2022 primary label",TRUE)),"",_FV($H61,"NAICS 2022 primary label",TRUE))</f>
        <v>All Other General Merchandise Retailers</v>
      </c>
      <c r="N61" cm="1">
        <f t="array" ref="N61">IF(ISERR(_FV($H61,"Year founded",TRUE)),"",IF(_FV($H61,"Year founded",TRUE)=0,"",_FV($H61,"Year founded",TRUE)))</f>
        <v>1895</v>
      </c>
    </row>
    <row r="62" spans="8:14">
      <c r="H62" s="1" t="e" vm="161">
        <v>#VALUE!</v>
      </c>
      <c r="J62" t="str" cm="1">
        <f t="array" ref="J62">IF(ISERR(_FV($H62,"Address")),"",_FV($H62,"Address"))</f>
        <v/>
      </c>
      <c r="K62" t="str" cm="1">
        <f t="array" ref="K62">IF(ISERR(_FV($H62,"City")),"",_FV($H62,"City"))</f>
        <v>Dublin</v>
      </c>
      <c r="L62" t="str" cm="1">
        <f t="array" ref="L62">IF(ISERR(_FV($H62,"Country")),"",_FV($H62,"Country"))</f>
        <v>Ireland</v>
      </c>
      <c r="M62" t="str" cm="1">
        <f t="array" ref="M62">IF(ISERR(_FV($H62,"NAICS 2022 primary label",TRUE)),"",_FV($H62,"NAICS 2022 primary label",TRUE))</f>
        <v>Clothing and Clothing Accessories Retailers</v>
      </c>
      <c r="N62" cm="1">
        <f t="array" ref="N62">IF(ISERR(_FV($H62,"Year founded",TRUE)),"",IF(_FV($H62,"Year founded",TRUE)=0,"",_FV($H62,"Year founded",TRUE)))</f>
        <v>1969</v>
      </c>
    </row>
    <row r="63" spans="8:14">
      <c r="H63" s="1" t="e" vm="162">
        <v>#VALUE!</v>
      </c>
      <c r="J63" t="str" cm="1">
        <f t="array" ref="J63">IF(ISERR(_FV($H63,"Address")),"",_FV($H63,"Address"))</f>
        <v>Washington Street</v>
      </c>
      <c r="K63" t="str" cm="1">
        <f t="array" ref="K63">IF(ISERR(_FV($H63,"City")),"",_FV($H63,"City"))</f>
        <v>Conshohocken</v>
      </c>
      <c r="L63" t="str" cm="1">
        <f t="array" ref="L63">IF(ISERR(_FV($H63,"Country")),"",_FV($H63,"Country"))</f>
        <v>United States</v>
      </c>
      <c r="M63" t="str" cm="1">
        <f t="array" ref="M63">IF(ISERR(_FV($H63,"NAICS 2022 primary label",TRUE)),"",_FV($H63,"NAICS 2022 primary label",TRUE))</f>
        <v>Clothing and Clothing Accessories Retailers</v>
      </c>
      <c r="N63" cm="1">
        <f t="array" ref="N63">IF(ISERR(_FV($H63,"Year founded",TRUE)),"",IF(_FV($H63,"Year founded",TRUE)=0,"",_FV($H63,"Year founded",TRUE)))</f>
        <v>1950</v>
      </c>
    </row>
    <row r="64" spans="8:14">
      <c r="H64" s="1" t="e" vm="163">
        <v>#VALUE!</v>
      </c>
      <c r="J64" t="str" cm="1">
        <f t="array" ref="J64">IF(ISERR(_FV($H64,"Address")),"",_FV($H64,"Address"))</f>
        <v>Liberty Street</v>
      </c>
      <c r="K64" t="str" cm="1">
        <f t="array" ref="K64">IF(ISERR(_FV($H64,"City")),"",_FV($H64,"City"))</f>
        <v>New York</v>
      </c>
      <c r="L64" t="str" cm="1">
        <f t="array" ref="L64">IF(ISERR(_FV($H64,"Country")),"",_FV($H64,"Country"))</f>
        <v>United States</v>
      </c>
      <c r="M64" t="str" cm="1">
        <f t="array" ref="M64">IF(ISERR(_FV($H64,"NAICS 2022 primary label",TRUE)),"",_FV($H64,"NAICS 2022 primary label",TRUE))</f>
        <v>Clothing and Clothing Accessories Retailers</v>
      </c>
      <c r="N64" cm="1">
        <f t="array" ref="N64">IF(ISERR(_FV($H64,"Year founded",TRUE)),"",IF(_FV($H64,"Year founded",TRUE)=0,"",_FV($H64,"Year founded",TRUE)))</f>
        <v>1867</v>
      </c>
    </row>
    <row r="65" spans="8:14">
      <c r="H65" s="1" t="e" vm="164">
        <v>#VALUE!</v>
      </c>
      <c r="J65" t="str" cm="1">
        <f t="array" ref="J65">IF(ISERR(_FV($H65,"Address")),"",_FV($H65,"Address"))</f>
        <v/>
      </c>
      <c r="K65" t="str" cm="1">
        <f t="array" ref="K65">IF(ISERR(_FV($H65,"City")),"",_FV($H65,"City"))</f>
        <v>Palau-solità I Plegamans</v>
      </c>
      <c r="L65" t="str" cm="1">
        <f t="array" ref="L65">IF(ISERR(_FV($H65,"Country")),"",_FV($H65,"Country"))</f>
        <v>Spain</v>
      </c>
      <c r="M65" t="str" cm="1">
        <f t="array" ref="M65">IF(ISERR(_FV($H65,"NAICS 2022 primary label",TRUE)),"",_FV($H65,"NAICS 2022 primary label",TRUE))</f>
        <v>Clothing and Clothing Accessories Retailers</v>
      </c>
      <c r="N65" cm="1">
        <f t="array" ref="N65">IF(ISERR(_FV($H65,"Year founded",TRUE)),"",IF(_FV($H65,"Year founded",TRUE)=0,"",_FV($H65,"Year founded",TRUE)))</f>
        <v>1984</v>
      </c>
    </row>
    <row r="66" spans="8:14">
      <c r="H66" s="1" t="e" vm="165">
        <v>#VALUE!</v>
      </c>
      <c r="J66" t="str" cm="1">
        <f t="array" ref="J66">IF(ISERR(_FV($H66,"Address")),"",_FV($H66,"Address"))</f>
        <v>Ahmedabad One Mall Street</v>
      </c>
      <c r="K66" t="str" cm="1">
        <f t="array" ref="K66">IF(ISERR(_FV($H66,"City")),"",_FV($H66,"City"))</f>
        <v>Ahmedabad</v>
      </c>
      <c r="L66" t="str" cm="1">
        <f t="array" ref="L66">IF(ISERR(_FV($H66,"Country")),"",_FV($H66,"Country"))</f>
        <v>India</v>
      </c>
      <c r="M66" t="str" cm="1">
        <f t="array" ref="M66">IF(ISERR(_FV($H66,"NAICS 2022 primary label",TRUE)),"",_FV($H66,"NAICS 2022 primary label",TRUE))</f>
        <v>Broadwoven Fabric Mills</v>
      </c>
      <c r="N66" cm="1">
        <f t="array" ref="N66">IF(ISERR(_FV($H66,"Year founded",TRUE)),"",IF(_FV($H66,"Year founded",TRUE)=0,"",_FV($H66,"Year founded",TRUE)))</f>
        <v>1931</v>
      </c>
    </row>
    <row r="67" spans="8:14">
      <c r="H67" s="1" t="e" vm="166">
        <v>#VALUE!</v>
      </c>
      <c r="J67" t="str" cm="1">
        <f t="array" ref="J67">IF(ISERR(_FV($H67,"Address")),"",_FV($H67,"Address"))</f>
        <v>Rue Didot</v>
      </c>
      <c r="K67" t="str" cm="1">
        <f t="array" ref="K67">IF(ISERR(_FV($H67,"City")),"",_FV($H67,"City"))</f>
        <v>Paris</v>
      </c>
      <c r="L67" t="str" cm="1">
        <f t="array" ref="L67">IF(ISERR(_FV($H67,"Country")),"",_FV($H67,"Country"))</f>
        <v>France</v>
      </c>
      <c r="M67" t="str" cm="1">
        <f t="array" ref="M67">IF(ISERR(_FV($H67,"NAICS 2022 primary label",TRUE)),"",_FV($H67,"NAICS 2022 primary label",TRUE))</f>
        <v>Other Grantmaking and Giving Services</v>
      </c>
      <c r="N67" cm="1">
        <f t="array" ref="N67">IF(ISERR(_FV($H67,"Year founded",TRUE)),"",IF(_FV($H67,"Year founded",TRUE)=0,"",_FV($H67,"Year founded",TRUE)))</f>
        <v>1864</v>
      </c>
    </row>
    <row r="68" spans="8:14">
      <c r="H68" s="1" t="e" vm="167">
        <v>#VALUE!</v>
      </c>
      <c r="J68" t="str" cm="1">
        <f t="array" ref="J68">IF(ISERR(_FV($H68,"Address")),"",_FV($H68,"Address"))</f>
        <v>Ridge Road</v>
      </c>
      <c r="K68" t="str" cm="1">
        <f t="array" ref="K68">IF(ISERR(_FV($H68,"City")),"",_FV($H68,"City"))</f>
        <v>Cincinnati</v>
      </c>
      <c r="L68" t="str" cm="1">
        <f t="array" ref="L68">IF(ISERR(_FV($H68,"Country")),"",_FV($H68,"Country"))</f>
        <v>United States</v>
      </c>
      <c r="M68" t="str" cm="1">
        <f t="array" ref="M68">IF(ISERR(_FV($H68,"NAICS 2022 primary label",TRUE)),"",_FV($H68,"NAICS 2022 primary label",TRUE))</f>
        <v>Industrial Launderers</v>
      </c>
      <c r="N68" cm="1">
        <f t="array" ref="N68">IF(ISERR(_FV($H68,"Year founded",TRUE)),"",IF(_FV($H68,"Year founded",TRUE)=0,"",_FV($H68,"Year founded",TRUE)))</f>
        <v>1929</v>
      </c>
    </row>
    <row r="69" spans="8:14">
      <c r="H69" s="1" t="e" vm="168">
        <v>#VALUE!</v>
      </c>
      <c r="J69" t="str" cm="1">
        <f t="array" ref="J69">IF(ISERR(_FV($H69,"Address")),"",_FV($H69,"Address"))</f>
        <v>South 27th Street</v>
      </c>
      <c r="K69" t="str" cm="1">
        <f t="array" ref="K69">IF(ISERR(_FV($H69,"City")),"",_FV($H69,"City"))</f>
        <v>Pittsburgh</v>
      </c>
      <c r="L69" t="str" cm="1">
        <f t="array" ref="L69">IF(ISERR(_FV($H69,"Country")),"",_FV($H69,"Country"))</f>
        <v>United States</v>
      </c>
      <c r="M69" t="str" cm="1">
        <f t="array" ref="M69">IF(ISERR(_FV($H69,"NAICS 2022 primary label",TRUE)),"",_FV($H69,"NAICS 2022 primary label",TRUE))</f>
        <v>Clothing and Clothing Accessories Retailers</v>
      </c>
      <c r="N69" cm="1">
        <f t="array" ref="N69">IF(ISERR(_FV($H69,"Year founded",TRUE)),"",IF(_FV($H69,"Year founded",TRUE)=0,"",_FV($H69,"Year founded",TRUE)))</f>
        <v>1977</v>
      </c>
    </row>
    <row r="70" spans="8:14">
      <c r="H70" s="1" t="e" vm="169">
        <v>#VALUE!</v>
      </c>
      <c r="J70" t="str" cm="1">
        <f t="array" ref="J70">IF(ISERR(_FV($H70,"Address")),"",_FV($H70,"Address"))</f>
        <v>Hamilton Road</v>
      </c>
      <c r="K70" t="str" cm="1">
        <f t="array" ref="K70">IF(ISERR(_FV($H70,"City")),"",_FV($H70,"City"))</f>
        <v>Columbus</v>
      </c>
      <c r="L70" t="str" cm="1">
        <f t="array" ref="L70">IF(ISERR(_FV($H70,"Country")),"",_FV($H70,"Country"))</f>
        <v>United States</v>
      </c>
      <c r="M70" t="str" cm="1">
        <f t="array" ref="M70">IF(ISERR(_FV($H70,"NAICS 2022 primary label",TRUE)),"",_FV($H70,"NAICS 2022 primary label",TRUE))</f>
        <v>Clothing and Clothing Accessories Retailers</v>
      </c>
      <c r="N70" cm="1">
        <f t="array" ref="N70">IF(ISERR(_FV($H70,"Year founded",TRUE)),"",IF(_FV($H70,"Year founded",TRUE)=0,"",_FV($H70,"Year founded",TRUE)))</f>
        <v>1980</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1">
    <mergeCell ref="J3:O3"/>
  </mergeCells>
  <dataValidations count="2">
    <dataValidation type="list" allowBlank="1" showInputMessage="1" showErrorMessage="1" sqref="L8" xr:uid="{26E2F95F-3C4B-4F03-8737-4BFA1A094561}">
      <formula1>INDIRECT("strictness[Strictness]")</formula1>
    </dataValidation>
    <dataValidation type="list" allowBlank="1" showInputMessage="1" showErrorMessage="1" sqref="J8" xr:uid="{4A734B56-F573-4C7A-B86A-BA59A08E6EDE}">
      <formula1>INDIRECT("attributes_relations[" &amp;H8&amp; "]")</formula1>
    </dataValidation>
  </dataValidation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9215C-0246-49B5-9340-F1B6682722D6}">
  <dimension ref="A2:P220"/>
  <sheetViews>
    <sheetView showGridLines="0" showRowColHeaders="0" topLeftCell="A19" workbookViewId="0">
      <selection activeCell="H22" sqref="H22"/>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52</v>
      </c>
    </row>
    <row r="3" spans="8:15" ht="18" customHeight="1">
      <c r="H3" s="17" t="s">
        <v>74</v>
      </c>
      <c r="J3" s="27" t="s">
        <v>75</v>
      </c>
      <c r="K3" s="27"/>
      <c r="L3" s="27"/>
      <c r="M3" s="27"/>
      <c r="N3" s="27"/>
      <c r="O3" s="27"/>
    </row>
    <row r="5" spans="8:15">
      <c r="H5" t="s">
        <v>55</v>
      </c>
    </row>
    <row r="6" spans="8:15" ht="6" customHeight="1"/>
    <row r="7" spans="8:15">
      <c r="H7" s="13" t="s">
        <v>56</v>
      </c>
      <c r="J7" s="13" t="s">
        <v>57</v>
      </c>
      <c r="L7" s="13" t="s">
        <v>58</v>
      </c>
    </row>
    <row r="8" spans="8:15" ht="18" customHeight="1">
      <c r="H8" s="17" t="str">
        <f>INDEX(attributes[Atrribute],MATCH(H3,attributes[Attribute Name],0))</f>
        <v>company_category</v>
      </c>
      <c r="I8" s="9"/>
      <c r="J8" s="18" t="s">
        <v>65</v>
      </c>
      <c r="K8" s="9"/>
      <c r="L8" s="15"/>
    </row>
    <row r="10" spans="8:15">
      <c r="H10" s="13" t="s">
        <v>60</v>
      </c>
    </row>
    <row r="11" spans="8:15">
      <c r="H11" s="17" t="str">
        <f>H8&amp;", "&amp;J8&amp;", "&amp;J3&amp;", "&amp;L8</f>
        <v xml:space="preserve">company_category, in, IoT | Tech Companies, </v>
      </c>
    </row>
    <row r="20" spans="8:14">
      <c r="H20" s="1" t="s">
        <v>61</v>
      </c>
      <c r="I20" s="1"/>
      <c r="J20" s="1" t="s">
        <v>7</v>
      </c>
      <c r="K20" s="1" t="s">
        <v>8</v>
      </c>
      <c r="L20" s="1" t="s">
        <v>9</v>
      </c>
      <c r="M20" s="1" t="s">
        <v>62</v>
      </c>
      <c r="N20" s="1" t="s">
        <v>10</v>
      </c>
    </row>
    <row r="21" spans="8:14">
      <c r="H21" s="16" t="e" cm="1" vm="24">
        <f t="array" ref="H21:H70">_xldudf_VERIDION_SEARCH(H11)</f>
        <v>#VALUE!</v>
      </c>
      <c r="I21" s="12"/>
      <c r="J21" t="str" cm="1">
        <f t="array" ref="J21">IF(ISERR(_FV($H21,"Address")),"",_FV($H21,"Address"))</f>
        <v>Mission College Boulevard</v>
      </c>
      <c r="K21" t="str" cm="1">
        <f t="array" ref="K21">IF(ISERR(_FV($H21,"City")),"",_FV($H21,"City"))</f>
        <v>Santa Clara</v>
      </c>
      <c r="L21" t="str" cm="1">
        <f t="array" ref="L21">IF(ISERR(_FV($H21,"Country")),"",_FV($H21,"Country"))</f>
        <v>United States</v>
      </c>
      <c r="M21" t="str" cm="1">
        <f t="array" ref="M21">IF(ISERR(_FV($H21,"NAICS 2022 primary label",TRUE)),"",_FV($H21,"NAICS 2022 primary label",TRUE))</f>
        <v>Semiconductor and Related Device Manufacturing</v>
      </c>
      <c r="N21" cm="1">
        <f t="array" ref="N21">IF(ISERR(_FV($H21,"Year founded",TRUE)),"",IF(_FV($H21,"Year founded",TRUE)=0,"",_FV($H21,"Year founded",TRUE)))</f>
        <v>1968</v>
      </c>
    </row>
    <row r="22" spans="8:14">
      <c r="H22" s="16" t="e" vm="170">
        <v>#VALUE!</v>
      </c>
      <c r="I22" s="12"/>
      <c r="J22" t="str" cm="1">
        <f t="array" ref="J22">IF(ISERR(_FV($H22,"Address")),"",_FV($H22,"Address"))</f>
        <v>Toyosu-Ariake Line</v>
      </c>
      <c r="K22" t="str" cm="1">
        <f t="array" ref="K22">IF(ISERR(_FV($H22,"City")),"",_FV($H22,"City"))</f>
        <v>Koto</v>
      </c>
      <c r="L22" t="str" cm="1">
        <f t="array" ref="L22">IF(ISERR(_FV($H22,"Country")),"",_FV($H22,"Country"))</f>
        <v>Japan</v>
      </c>
      <c r="M22" t="str" cm="1">
        <f t="array" ref="M22">IF(ISERR(_FV($H22,"NAICS 2022 primary label",TRUE)),"",_FV($H22,"NAICS 2022 primary label",TRUE))</f>
        <v>Computer Systems Design Services</v>
      </c>
      <c r="N22" cm="1">
        <f t="array" ref="N22">IF(ISERR(_FV($H22,"Year founded",TRUE)),"",IF(_FV($H22,"Year founded",TRUE)=0,"",_FV($H22,"Year founded",TRUE)))</f>
        <v>1973</v>
      </c>
    </row>
    <row r="23" spans="8:14">
      <c r="H23" s="16" t="e" vm="171">
        <v>#VALUE!</v>
      </c>
      <c r="I23" s="12"/>
      <c r="J23" t="str" cm="1">
        <f t="array" ref="J23">IF(ISERR(_FV($H23,"Address")),"",_FV($H23,"Address"))</f>
        <v>Quai Voltaire</v>
      </c>
      <c r="K23" t="str" cm="1">
        <f t="array" ref="K23">IF(ISERR(_FV($H23,"City")),"",_FV($H23,"City"))</f>
        <v>Bezons</v>
      </c>
      <c r="L23" t="str" cm="1">
        <f t="array" ref="L23">IF(ISERR(_FV($H23,"Country")),"",_FV($H23,"Country"))</f>
        <v>France</v>
      </c>
      <c r="M23" t="str" cm="1">
        <f t="array" ref="M23">IF(ISERR(_FV($H23,"NAICS 2022 primary label",TRUE)),"",_FV($H23,"NAICS 2022 primary label",TRUE))</f>
        <v>Custom Computer Programming Services</v>
      </c>
      <c r="N23" cm="1">
        <f t="array" ref="N23">IF(ISERR(_FV($H23,"Year founded",TRUE)),"",IF(_FV($H23,"Year founded",TRUE)=0,"",_FV($H23,"Year founded",TRUE)))</f>
        <v>2000</v>
      </c>
    </row>
    <row r="24" spans="8:14">
      <c r="H24" s="16" t="e" vm="172">
        <v>#VALUE!</v>
      </c>
      <c r="I24" s="12"/>
      <c r="J24" t="str" cm="1">
        <f t="array" ref="J24">IF(ISERR(_FV($H24,"Address")),"",_FV($H24,"Address"))</f>
        <v/>
      </c>
      <c r="K24" t="str" cm="1">
        <f t="array" ref="K24">IF(ISERR(_FV($H24,"City")),"",_FV($H24,"City"))</f>
        <v>Mumbai</v>
      </c>
      <c r="L24" t="str" cm="1">
        <f t="array" ref="L24">IF(ISERR(_FV($H24,"Country")),"",_FV($H24,"Country"))</f>
        <v>India</v>
      </c>
      <c r="M24" t="str" cm="1">
        <f t="array" ref="M24">IF(ISERR(_FV($H24,"NAICS 2022 primary label",TRUE)),"",_FV($H24,"NAICS 2022 primary label",TRUE))</f>
        <v>Custom Computer Programming Services</v>
      </c>
      <c r="N24" cm="1">
        <f t="array" ref="N24">IF(ISERR(_FV($H24,"Year founded",TRUE)),"",IF(_FV($H24,"Year founded",TRUE)=0,"",_FV($H24,"Year founded",TRUE)))</f>
        <v>1945</v>
      </c>
    </row>
    <row r="25" spans="8:14">
      <c r="H25" s="1" t="e" vm="173">
        <v>#VALUE!</v>
      </c>
      <c r="J25" t="str" cm="1">
        <f t="array" ref="J25">IF(ISERR(_FV($H25,"Address")),"",_FV($H25,"Address"))</f>
        <v>汐留通り</v>
      </c>
      <c r="K25" t="str" cm="1">
        <f t="array" ref="K25">IF(ISERR(_FV($H25,"City")),"",_FV($H25,"City"))</f>
        <v>Minato</v>
      </c>
      <c r="L25" t="str" cm="1">
        <f t="array" ref="L25">IF(ISERR(_FV($H25,"Country")),"",_FV($H25,"Country"))</f>
        <v>Japan</v>
      </c>
      <c r="M25" t="str" cm="1">
        <f t="array" ref="M25">IF(ISERR(_FV($H25,"NAICS 2022 primary label",TRUE)),"",_FV($H25,"NAICS 2022 primary label",TRUE))</f>
        <v>Computer Systems Design Services</v>
      </c>
      <c r="N25" cm="1">
        <f t="array" ref="N25">IF(ISERR(_FV($H25,"Year founded",TRUE)),"",IF(_FV($H25,"Year founded",TRUE)=0,"",_FV($H25,"Year founded",TRUE)))</f>
        <v>1935</v>
      </c>
    </row>
    <row r="26" spans="8:14">
      <c r="H26" s="1" t="e" vm="174">
        <v>#VALUE!</v>
      </c>
      <c r="J26" t="str" cm="1">
        <f t="array" ref="J26">IF(ISERR(_FV($H26,"Address")),"",_FV($H26,"Address"))</f>
        <v>Northeast 36th Way</v>
      </c>
      <c r="K26" t="str" cm="1">
        <f t="array" ref="K26">IF(ISERR(_FV($H26,"City")),"",_FV($H26,"City"))</f>
        <v>Redmond</v>
      </c>
      <c r="L26" t="str" cm="1">
        <f t="array" ref="L26">IF(ISERR(_FV($H26,"Country")),"",_FV($H26,"Country"))</f>
        <v>United States</v>
      </c>
      <c r="M26" t="str" cm="1">
        <f t="array" ref="M26">IF(ISERR(_FV($H26,"NAICS 2022 primary label",TRUE)),"",_FV($H26,"NAICS 2022 primary label",TRUE))</f>
        <v>Software Publishers</v>
      </c>
      <c r="N26" cm="1">
        <f t="array" ref="N26">IF(ISERR(_FV($H26,"Year founded",TRUE)),"",IF(_FV($H26,"Year founded",TRUE)=0,"",_FV($H26,"Year founded",TRUE)))</f>
        <v>1975</v>
      </c>
    </row>
    <row r="27" spans="8:14">
      <c r="H27" s="1" t="e" vm="175">
        <v>#VALUE!</v>
      </c>
      <c r="J27" t="str" cm="1">
        <f t="array" ref="J27">IF(ISERR(_FV($H27,"Address")),"",_FV($H27,"Address"))</f>
        <v>Lakeview Drive</v>
      </c>
      <c r="K27" t="str" cm="1">
        <f t="array" ref="K27">IF(ISERR(_FV($H27,"City")),"",_FV($H27,"City"))</f>
        <v>Whitpain Township</v>
      </c>
      <c r="L27" t="str" cm="1">
        <f t="array" ref="L27">IF(ISERR(_FV($H27,"Country")),"",_FV($H27,"Country"))</f>
        <v>United States</v>
      </c>
      <c r="M27" t="str" cm="1">
        <f t="array" ref="M27">IF(ISERR(_FV($H27,"NAICS 2022 primary label",TRUE)),"",_FV($H27,"NAICS 2022 primary label",TRUE))</f>
        <v>Computer Systems Design Services</v>
      </c>
      <c r="N27" cm="1">
        <f t="array" ref="N27">IF(ISERR(_FV($H27,"Year founded",TRUE)),"",IF(_FV($H27,"Year founded",TRUE)=0,"",_FV($H27,"Year founded",TRUE)))</f>
        <v>1986</v>
      </c>
    </row>
    <row r="28" spans="8:14">
      <c r="H28" s="1" t="e" vm="176">
        <v>#VALUE!</v>
      </c>
      <c r="J28" t="str" cm="1">
        <f t="array" ref="J28">IF(ISERR(_FV($H28,"Address")),"",_FV($H28,"Address"))</f>
        <v>Bechtle Platz</v>
      </c>
      <c r="K28" t="str" cm="1">
        <f t="array" ref="K28">IF(ISERR(_FV($H28,"City")),"",_FV($H28,"City"))</f>
        <v>Neckarsulm</v>
      </c>
      <c r="L28" t="str" cm="1">
        <f t="array" ref="L28">IF(ISERR(_FV($H28,"Country")),"",_FV($H28,"Country"))</f>
        <v>Germany</v>
      </c>
      <c r="M28" t="str" cm="1">
        <f t="array" ref="M28">IF(ISERR(_FV($H28,"NAICS 2022 primary label",TRUE)),"",_FV($H28,"NAICS 2022 primary label",TRUE))</f>
        <v>Computer Systems Design Services</v>
      </c>
      <c r="N28" cm="1">
        <f t="array" ref="N28">IF(ISERR(_FV($H28,"Year founded",TRUE)),"",IF(_FV($H28,"Year founded",TRUE)=0,"",_FV($H28,"Year founded",TRUE)))</f>
        <v>1983</v>
      </c>
    </row>
    <row r="29" spans="8:14">
      <c r="H29" s="1" t="e" vm="177">
        <v>#VALUE!</v>
      </c>
      <c r="J29" t="str" cm="1">
        <f t="array" ref="J29">IF(ISERR(_FV($H29,"Address")),"",_FV($H29,"Address"))</f>
        <v>Tannery Way</v>
      </c>
      <c r="K29" t="str" cm="1">
        <f t="array" ref="K29">IF(ISERR(_FV($H29,"City")),"",_FV($H29,"City"))</f>
        <v>Santa Clara</v>
      </c>
      <c r="L29" t="str" cm="1">
        <f t="array" ref="L29">IF(ISERR(_FV($H29,"Country")),"",_FV($H29,"Country"))</f>
        <v>United States</v>
      </c>
      <c r="M29" t="str" cm="1">
        <f t="array" ref="M29">IF(ISERR(_FV($H29,"NAICS 2022 primary label",TRUE)),"",_FV($H29,"NAICS 2022 primary label",TRUE))</f>
        <v>Computer Systems Design Services</v>
      </c>
      <c r="N29" cm="1">
        <f t="array" ref="N29">IF(ISERR(_FV($H29,"Year founded",TRUE)),"",IF(_FV($H29,"Year founded",TRUE)=0,"",_FV($H29,"Year founded",TRUE)))</f>
        <v>2005</v>
      </c>
    </row>
    <row r="30" spans="8:14">
      <c r="H30" s="1" t="e" vm="178">
        <v>#VALUE!</v>
      </c>
      <c r="J30" t="str" cm="1">
        <f t="array" ref="J30">IF(ISERR(_FV($H30,"Address")),"",_FV($H30,"Address"))</f>
        <v>Strand</v>
      </c>
      <c r="K30" t="str" cm="1">
        <f t="array" ref="K30">IF(ISERR(_FV($H30,"City")),"",_FV($H30,"City"))</f>
        <v>London</v>
      </c>
      <c r="L30" t="str" cm="1">
        <f t="array" ref="L30">IF(ISERR(_FV($H30,"Country")),"",_FV($H30,"Country"))</f>
        <v>United Kingdom</v>
      </c>
      <c r="M30" t="str" cm="1">
        <f t="array" ref="M30">IF(ISERR(_FV($H30,"NAICS 2022 primary label",TRUE)),"",_FV($H30,"NAICS 2022 primary label",TRUE))</f>
        <v>Computer Systems Design Services</v>
      </c>
      <c r="N30" cm="1">
        <f t="array" ref="N30">IF(ISERR(_FV($H30,"Year founded",TRUE)),"",IF(_FV($H30,"Year founded",TRUE)=0,"",_FV($H30,"Year founded",TRUE)))</f>
        <v>1993</v>
      </c>
    </row>
    <row r="31" spans="8:14">
      <c r="H31" s="1" t="e" vm="179">
        <v>#VALUE!</v>
      </c>
      <c r="J31" t="str" cm="1">
        <f t="array" ref="J31">IF(ISERR(_FV($H31,"Address")),"",_FV($H31,"Address"))</f>
        <v>Milwaukee Avenue</v>
      </c>
      <c r="K31" t="str" cm="1">
        <f t="array" ref="K31">IF(ISERR(_FV($H31,"City")),"",_FV($H31,"City"))</f>
        <v>Vernon Hills</v>
      </c>
      <c r="L31" t="str" cm="1">
        <f t="array" ref="L31">IF(ISERR(_FV($H31,"Country")),"",_FV($H31,"Country"))</f>
        <v>United States</v>
      </c>
      <c r="M31" t="str" cm="1">
        <f t="array" ref="M31">IF(ISERR(_FV($H31,"NAICS 2022 primary label",TRUE)),"",_FV($H31,"NAICS 2022 primary label",TRUE))</f>
        <v>Computer Systems Design Services</v>
      </c>
      <c r="N31" cm="1">
        <f t="array" ref="N31">IF(ISERR(_FV($H31,"Year founded",TRUE)),"",IF(_FV($H31,"Year founded",TRUE)=0,"",_FV($H31,"Year founded",TRUE)))</f>
        <v>1984</v>
      </c>
    </row>
    <row r="32" spans="8:14">
      <c r="H32" s="1" t="e" vm="180">
        <v>#VALUE!</v>
      </c>
      <c r="J32" t="str" cm="1">
        <f t="array" ref="J32">IF(ISERR(_FV($H32,"Address")),"",_FV($H32,"Address"))</f>
        <v>Stoneridge Mall Road</v>
      </c>
      <c r="K32" t="str" cm="1">
        <f t="array" ref="K32">IF(ISERR(_FV($H32,"City")),"",_FV($H32,"City"))</f>
        <v>Pleasanton</v>
      </c>
      <c r="L32" t="str" cm="1">
        <f t="array" ref="L32">IF(ISERR(_FV($H32,"Country")),"",_FV($H32,"Country"))</f>
        <v>United States</v>
      </c>
      <c r="M32" t="str" cm="1">
        <f t="array" ref="M32">IF(ISERR(_FV($H32,"NAICS 2022 primary label",TRUE)),"",_FV($H32,"NAICS 2022 primary label",TRUE))</f>
        <v>Custom Computer Programming Services</v>
      </c>
      <c r="N32" cm="1">
        <f t="array" ref="N32">IF(ISERR(_FV($H32,"Year founded",TRUE)),"",IF(_FV($H32,"Year founded",TRUE)=0,"",_FV($H32,"Year founded",TRUE)))</f>
        <v>2005</v>
      </c>
    </row>
    <row r="33" spans="8:14">
      <c r="H33" s="1" t="e" vm="181">
        <v>#VALUE!</v>
      </c>
      <c r="J33" t="str" cm="1">
        <f t="array" ref="J33">IF(ISERR(_FV($H33,"Address")),"",_FV($H33,"Address"))</f>
        <v>McGill College Avenue</v>
      </c>
      <c r="K33" t="str" cm="1">
        <f t="array" ref="K33">IF(ISERR(_FV($H33,"City")),"",_FV($H33,"City"))</f>
        <v>Montreal</v>
      </c>
      <c r="L33" t="str" cm="1">
        <f t="array" ref="L33">IF(ISERR(_FV($H33,"Country")),"",_FV($H33,"Country"))</f>
        <v>Canada</v>
      </c>
      <c r="M33" t="str" cm="1">
        <f t="array" ref="M33">IF(ISERR(_FV($H33,"NAICS 2022 primary label",TRUE)),"",_FV($H33,"NAICS 2022 primary label",TRUE))</f>
        <v>Computer Systems Design Services</v>
      </c>
      <c r="N33" cm="1">
        <f t="array" ref="N33">IF(ISERR(_FV($H33,"Year founded",TRUE)),"",IF(_FV($H33,"Year founded",TRUE)=0,"",_FV($H33,"Year founded",TRUE)))</f>
        <v>1976</v>
      </c>
    </row>
    <row r="34" spans="8:14">
      <c r="H34" s="1" t="e" vm="182">
        <v>#VALUE!</v>
      </c>
      <c r="J34" t="str" cm="1">
        <f t="array" ref="J34">IF(ISERR(_FV($H34,"Address")),"",_FV($H34,"Address"))</f>
        <v>Emperor Boulevard</v>
      </c>
      <c r="K34" t="str" cm="1">
        <f t="array" ref="K34">IF(ISERR(_FV($H34,"City")),"",_FV($H34,"City"))</f>
        <v>Durham</v>
      </c>
      <c r="L34" t="str" cm="1">
        <f t="array" ref="L34">IF(ISERR(_FV($H34,"Country")),"",_FV($H34,"Country"))</f>
        <v>United States</v>
      </c>
      <c r="M34" t="str" cm="1">
        <f t="array" ref="M34">IF(ISERR(_FV($H34,"NAICS 2022 primary label",TRUE)),"",_FV($H34,"NAICS 2022 primary label",TRUE))</f>
        <v>Research and Development in the Physical, Engineering, and Life Sciences (except Nanotechnology and Biotechnology)</v>
      </c>
      <c r="N34" cm="1">
        <f t="array" ref="N34">IF(ISERR(_FV($H34,"Year founded",TRUE)),"",IF(_FV($H34,"Year founded",TRUE)=0,"",_FV($H34,"Year founded",TRUE)))</f>
        <v>1982</v>
      </c>
    </row>
    <row r="35" spans="8:14">
      <c r="H35" s="1" t="e" vm="183">
        <v>#VALUE!</v>
      </c>
      <c r="J35" t="str" cm="1">
        <f t="array" ref="J35">IF(ISERR(_FV($H35,"Address")),"",_FV($H35,"Address"))</f>
        <v>Innovation Way</v>
      </c>
      <c r="K35" t="str" cm="1">
        <f t="array" ref="K35">IF(ISERR(_FV($H35,"City")),"",_FV($H35,"City"))</f>
        <v>Sunnyvale</v>
      </c>
      <c r="L35" t="str" cm="1">
        <f t="array" ref="L35">IF(ISERR(_FV($H35,"Country")),"",_FV($H35,"Country"))</f>
        <v>United States</v>
      </c>
      <c r="M35" t="str" cm="1">
        <f t="array" ref="M35">IF(ISERR(_FV($H35,"NAICS 2022 primary label",TRUE)),"",_FV($H35,"NAICS 2022 primary label",TRUE))</f>
        <v>Computer Systems Design Services</v>
      </c>
      <c r="N35" cm="1">
        <f t="array" ref="N35">IF(ISERR(_FV($H35,"Year founded",TRUE)),"",IF(_FV($H35,"Year founded",TRUE)=0,"",_FV($H35,"Year founded",TRUE)))</f>
        <v>1996</v>
      </c>
    </row>
    <row r="36" spans="8:14">
      <c r="H36" s="1" t="e" vm="184">
        <v>#VALUE!</v>
      </c>
      <c r="J36" t="str" cm="1">
        <f t="array" ref="J36">IF(ISERR(_FV($H36,"Address")),"",_FV($H36,"Address"))</f>
        <v>West Tasman Drive</v>
      </c>
      <c r="K36" t="str" cm="1">
        <f t="array" ref="K36">IF(ISERR(_FV($H36,"City")),"",_FV($H36,"City"))</f>
        <v>ˌseən Hoʊˈzeɪ</v>
      </c>
      <c r="L36" t="str" cm="1">
        <f t="array" ref="L36">IF(ISERR(_FV($H36,"Country")),"",_FV($H36,"Country"))</f>
        <v>United States</v>
      </c>
      <c r="M36" t="str" cm="1">
        <f t="array" ref="M36">IF(ISERR(_FV($H36,"NAICS 2022 primary label",TRUE)),"",_FV($H36,"NAICS 2022 primary label",TRUE))</f>
        <v>Other Computer Related Services</v>
      </c>
      <c r="N36" cm="1">
        <f t="array" ref="N36">IF(ISERR(_FV($H36,"Year founded",TRUE)),"",IF(_FV($H36,"Year founded",TRUE)=0,"",_FV($H36,"Year founded",TRUE)))</f>
        <v>1984</v>
      </c>
    </row>
    <row r="37" spans="8:14">
      <c r="H37" s="1" t="e" vm="185">
        <v>#VALUE!</v>
      </c>
      <c r="J37" t="str" cm="1">
        <f t="array" ref="J37">IF(ISERR(_FV($H37,"Address")),"",_FV($H37,"Address"))</f>
        <v>Kifer Road</v>
      </c>
      <c r="K37" t="str" cm="1">
        <f t="array" ref="K37">IF(ISERR(_FV($H37,"City")),"",_FV($H37,"City"))</f>
        <v>Sunnyvale</v>
      </c>
      <c r="L37" t="str" cm="1">
        <f t="array" ref="L37">IF(ISERR(_FV($H37,"Country")),"",_FV($H37,"Country"))</f>
        <v>United States</v>
      </c>
      <c r="M37" t="str" cm="1">
        <f t="array" ref="M37">IF(ISERR(_FV($H37,"NAICS 2022 primary label",TRUE)),"",_FV($H37,"NAICS 2022 primary label",TRUE))</f>
        <v>Computer Systems Design Services</v>
      </c>
      <c r="N37" cm="1">
        <f t="array" ref="N37">IF(ISERR(_FV($H37,"Year founded",TRUE)),"",IF(_FV($H37,"Year founded",TRUE)=0,"",_FV($H37,"Year founded",TRUE)))</f>
        <v>2000</v>
      </c>
    </row>
    <row r="38" spans="8:14">
      <c r="H38" s="1" t="e" vm="186">
        <v>#VALUE!</v>
      </c>
      <c r="J38" t="str" cm="1">
        <f t="array" ref="J38">IF(ISERR(_FV($H38,"Address")),"",_FV($H38,"Address"))</f>
        <v/>
      </c>
      <c r="K38" t="str" cm="1">
        <f t="array" ref="K38">IF(ISERR(_FV($H38,"City")),"",_FV($H38,"City"))</f>
        <v>Tempe</v>
      </c>
      <c r="L38" t="str" cm="1">
        <f t="array" ref="L38">IF(ISERR(_FV($H38,"Country")),"",_FV($H38,"Country"))</f>
        <v>United States</v>
      </c>
      <c r="M38" t="str" cm="1">
        <f t="array" ref="M38">IF(ISERR(_FV($H38,"NAICS 2022 primary label",TRUE)),"",_FV($H38,"NAICS 2022 primary label",TRUE))</f>
        <v>Computer Systems Design Services</v>
      </c>
      <c r="N38" cm="1">
        <f t="array" ref="N38">IF(ISERR(_FV($H38,"Year founded",TRUE)),"",IF(_FV($H38,"Year founded",TRUE)=0,"",_FV($H38,"Year founded",TRUE)))</f>
        <v>1988</v>
      </c>
    </row>
    <row r="39" spans="8:14">
      <c r="H39" s="1" t="e" vm="187">
        <v>#VALUE!</v>
      </c>
      <c r="J39" t="str" cm="1">
        <f t="array" ref="J39">IF(ISERR(_FV($H39,"Address")),"",_FV($H39,"Address"))</f>
        <v>Calle De Salvador De Madariaga</v>
      </c>
      <c r="K39" t="str" cm="1">
        <f t="array" ref="K39">IF(ISERR(_FV($H39,"City")),"",_FV($H39,"City"))</f>
        <v>Madrid</v>
      </c>
      <c r="L39" t="str" cm="1">
        <f t="array" ref="L39">IF(ISERR(_FV($H39,"Country")),"",_FV($H39,"Country"))</f>
        <v>Spain</v>
      </c>
      <c r="M39" t="str" cm="1">
        <f t="array" ref="M39">IF(ISERR(_FV($H39,"NAICS 2022 primary label",TRUE)),"",_FV($H39,"NAICS 2022 primary label",TRUE))</f>
        <v>Computer Systems Design Services</v>
      </c>
      <c r="N39" cm="1">
        <f t="array" ref="N39">IF(ISERR(_FV($H39,"Year founded",TRUE)),"",IF(_FV($H39,"Year founded",TRUE)=0,"",_FV($H39,"Year founded",TRUE)))</f>
        <v>1987</v>
      </c>
    </row>
    <row r="40" spans="8:14">
      <c r="H40" s="1" t="e" vm="188">
        <v>#VALUE!</v>
      </c>
      <c r="J40" t="str" cm="1">
        <f t="array" ref="J40">IF(ISERR(_FV($H40,"Address")),"",_FV($H40,"Address"))</f>
        <v>Park Avenue</v>
      </c>
      <c r="K40" t="str" cm="1">
        <f t="array" ref="K40">IF(ISERR(_FV($H40,"City")),"",_FV($H40,"City"))</f>
        <v>ˌseən Hoʊˈzeɪ</v>
      </c>
      <c r="L40" t="str" cm="1">
        <f t="array" ref="L40">IF(ISERR(_FV($H40,"Country")),"",_FV($H40,"Country"))</f>
        <v>United States</v>
      </c>
      <c r="M40" t="str" cm="1">
        <f t="array" ref="M40">IF(ISERR(_FV($H40,"NAICS 2022 primary label",TRUE)),"",_FV($H40,"NAICS 2022 primary label",TRUE))</f>
        <v>Custom Computer Programming Services</v>
      </c>
      <c r="N40" cm="1">
        <f t="array" ref="N40">IF(ISERR(_FV($H40,"Year founded",TRUE)),"",IF(_FV($H40,"Year founded",TRUE)=0,"",_FV($H40,"Year founded",TRUE)))</f>
        <v>1982</v>
      </c>
    </row>
    <row r="41" spans="8:14">
      <c r="H41" s="1" t="e" vm="189">
        <v>#VALUE!</v>
      </c>
      <c r="J41" t="str" cm="1">
        <f t="array" ref="J41">IF(ISERR(_FV($H41,"Address")),"",_FV($H41,"Address"))</f>
        <v>Compaq Center West Drive</v>
      </c>
      <c r="K41" t="str" cm="1">
        <f t="array" ref="K41">IF(ISERR(_FV($H41,"City")),"",_FV($H41,"City"))</f>
        <v>Houston</v>
      </c>
      <c r="L41" t="str" cm="1">
        <f t="array" ref="L41">IF(ISERR(_FV($H41,"Country")),"",_FV($H41,"Country"))</f>
        <v>United States</v>
      </c>
      <c r="M41" t="str" cm="1">
        <f t="array" ref="M41">IF(ISERR(_FV($H41,"NAICS 2022 primary label",TRUE)),"",_FV($H41,"NAICS 2022 primary label",TRUE))</f>
        <v>Other Computer Related Services</v>
      </c>
      <c r="N41" cm="1">
        <f t="array" ref="N41">IF(ISERR(_FV($H41,"Year founded",TRUE)),"",IF(_FV($H41,"Year founded",TRUE)=0,"",_FV($H41,"Year founded",TRUE)))</f>
        <v>2015</v>
      </c>
    </row>
    <row r="42" spans="8:14">
      <c r="H42" s="1" t="e" vm="190">
        <v>#VALUE!</v>
      </c>
      <c r="J42" t="str" cm="1">
        <f t="array" ref="J42">IF(ISERR(_FV($H42,"Address")),"",_FV($H42,"Address"))</f>
        <v>Broadhollow Road</v>
      </c>
      <c r="K42" t="str" cm="1">
        <f t="array" ref="K42">IF(ISERR(_FV($H42,"City")),"",_FV($H42,"City"))</f>
        <v>Melville</v>
      </c>
      <c r="L42" t="str" cm="1">
        <f t="array" ref="L42">IF(ISERR(_FV($H42,"Country")),"",_FV($H42,"Country"))</f>
        <v>United States</v>
      </c>
      <c r="M42" t="str" cm="1">
        <f t="array" ref="M42">IF(ISERR(_FV($H42,"NAICS 2022 primary label",TRUE)),"",_FV($H42,"NAICS 2022 primary label",TRUE))</f>
        <v>Custom Computer Programming Services</v>
      </c>
      <c r="N42" cm="1">
        <f t="array" ref="N42">IF(ISERR(_FV($H42,"Year founded",TRUE)),"",IF(_FV($H42,"Year founded",TRUE)=0,"",_FV($H42,"Year founded",TRUE)))</f>
        <v>2002</v>
      </c>
    </row>
    <row r="43" spans="8:14">
      <c r="H43" s="1" t="e" vm="191">
        <v>#VALUE!</v>
      </c>
      <c r="J43" t="str" cm="1">
        <f t="array" ref="J43">IF(ISERR(_FV($H43,"Address")),"",_FV($H43,"Address"))</f>
        <v>Sabre Drive</v>
      </c>
      <c r="K43" t="str" cm="1">
        <f t="array" ref="K43">IF(ISERR(_FV($H43,"City")),"",_FV($H43,"City"))</f>
        <v>Southlake</v>
      </c>
      <c r="L43" t="str" cm="1">
        <f t="array" ref="L43">IF(ISERR(_FV($H43,"Country")),"",_FV($H43,"Country"))</f>
        <v>United States</v>
      </c>
      <c r="M43" t="str" cm="1">
        <f t="array" ref="M43">IF(ISERR(_FV($H43,"NAICS 2022 primary label",TRUE)),"",_FV($H43,"NAICS 2022 primary label",TRUE))</f>
        <v>Computer Systems Design Services</v>
      </c>
      <c r="N43" cm="1">
        <f t="array" ref="N43">IF(ISERR(_FV($H43,"Year founded",TRUE)),"",IF(_FV($H43,"Year founded",TRUE)=0,"",_FV($H43,"Year founded",TRUE)))</f>
        <v>1960</v>
      </c>
    </row>
    <row r="44" spans="8:14">
      <c r="H44" s="1" t="e" vm="192">
        <v>#VALUE!</v>
      </c>
      <c r="J44" t="str" cm="1">
        <f t="array" ref="J44">IF(ISERR(_FV($H44,"Address")),"",_FV($H44,"Address"))</f>
        <v>Hospital Parkway</v>
      </c>
      <c r="K44" t="str" cm="1">
        <f t="array" ref="K44">IF(ISERR(_FV($H44,"City")),"",_FV($H44,"City"))</f>
        <v>Johns Creek</v>
      </c>
      <c r="L44" t="str" cm="1">
        <f t="array" ref="L44">IF(ISERR(_FV($H44,"Country")),"",_FV($H44,"Country"))</f>
        <v>United States</v>
      </c>
      <c r="M44" t="str" cm="1">
        <f t="array" ref="M44">IF(ISERR(_FV($H44,"NAICS 2022 primary label",TRUE)),"",_FV($H44,"NAICS 2022 primary label",TRUE))</f>
        <v>Computer Systems Design Services</v>
      </c>
      <c r="N44" cm="1">
        <f t="array" ref="N44">IF(ISERR(_FV($H44,"Year founded",TRUE)),"",IF(_FV($H44,"Year founded",TRUE)=0,"",_FV($H44,"Year founded",TRUE)))</f>
        <v>1976</v>
      </c>
    </row>
    <row r="45" spans="8:14">
      <c r="H45" s="1" t="e" vm="193">
        <v>#VALUE!</v>
      </c>
      <c r="J45" t="str" cm="1">
        <f t="array" ref="J45">IF(ISERR(_FV($H45,"Address")),"",_FV($H45,"Address"))</f>
        <v>East Hillsdale Boulevard</v>
      </c>
      <c r="K45" t="str" cm="1">
        <f t="array" ref="K45">IF(ISERR(_FV($H45,"City")),"",_FV($H45,"City"))</f>
        <v>Foster City</v>
      </c>
      <c r="L45" t="str" cm="1">
        <f t="array" ref="L45">IF(ISERR(_FV($H45,"Country")),"",_FV($H45,"Country"))</f>
        <v>United States</v>
      </c>
      <c r="M45" t="str" cm="1">
        <f t="array" ref="M45">IF(ISERR(_FV($H45,"NAICS 2022 primary label",TRUE)),"",_FV($H45,"NAICS 2022 primary label",TRUE))</f>
        <v>Computer Systems Design Services</v>
      </c>
      <c r="N45" cm="1">
        <f t="array" ref="N45">IF(ISERR(_FV($H45,"Year founded",TRUE)),"",IF(_FV($H45,"Year founded",TRUE)=0,"",_FV($H45,"Year founded",TRUE)))</f>
        <v>1999</v>
      </c>
    </row>
    <row r="46" spans="8:14">
      <c r="H46" s="1" t="e" vm="194">
        <v>#VALUE!</v>
      </c>
      <c r="J46" t="str" cm="1">
        <f t="array" ref="J46">IF(ISERR(_FV($H46,"Address")),"",_FV($H46,"Address"))</f>
        <v/>
      </c>
      <c r="K46" t="str" cm="1">
        <f t="array" ref="K46">IF(ISERR(_FV($H46,"City")),"",_FV($H46,"City"))</f>
        <v>Columbia</v>
      </c>
      <c r="L46" t="str" cm="1">
        <f t="array" ref="L46">IF(ISERR(_FV($H46,"Country")),"",_FV($H46,"Country"))</f>
        <v>United States</v>
      </c>
      <c r="M46" t="str" cm="1">
        <f t="array" ref="M46">IF(ISERR(_FV($H46,"NAICS 2022 primary label",TRUE)),"",_FV($H46,"NAICS 2022 primary label",TRUE))</f>
        <v>Computer Systems Design Services</v>
      </c>
      <c r="N46" cm="1">
        <f t="array" ref="N46">IF(ISERR(_FV($H46,"Year founded",TRUE)),"",IF(_FV($H46,"Year founded",TRUE)=0,"",_FV($H46,"Year founded",TRUE)))</f>
        <v>2002</v>
      </c>
    </row>
    <row r="47" spans="8:14">
      <c r="H47" s="1" t="e" vm="195">
        <v>#VALUE!</v>
      </c>
      <c r="J47" t="str" cm="1">
        <f t="array" ref="J47">IF(ISERR(_FV($H47,"Address")),"",_FV($H47,"Address"))</f>
        <v>1st Street</v>
      </c>
      <c r="K47" t="str" cm="1">
        <f t="array" ref="K47">IF(ISERR(_FV($H47,"City")),"",_FV($H47,"City"))</f>
        <v>San Francisco</v>
      </c>
      <c r="L47" t="str" cm="1">
        <f t="array" ref="L47">IF(ISERR(_FV($H47,"Country")),"",_FV($H47,"Country"))</f>
        <v>United States</v>
      </c>
      <c r="M47" t="str" cm="1">
        <f t="array" ref="M47">IF(ISERR(_FV($H47,"NAICS 2022 primary label",TRUE)),"",_FV($H47,"NAICS 2022 primary label",TRUE))</f>
        <v>Custom Computer Programming Services</v>
      </c>
      <c r="N47" cm="1">
        <f t="array" ref="N47">IF(ISERR(_FV($H47,"Year founded",TRUE)),"",IF(_FV($H47,"Year founded",TRUE)=0,"",_FV($H47,"Year founded",TRUE)))</f>
        <v>2009</v>
      </c>
    </row>
    <row r="48" spans="8:14">
      <c r="H48" s="1" t="e" vm="196">
        <v>#VALUE!</v>
      </c>
      <c r="J48" t="str" cm="1">
        <f t="array" ref="J48">IF(ISERR(_FV($H48,"Address")),"",_FV($H48,"Address"))</f>
        <v>South Almaden Boulevard</v>
      </c>
      <c r="K48" t="str" cm="1">
        <f t="array" ref="K48">IF(ISERR(_FV($H48,"City")),"",_FV($H48,"City"))</f>
        <v>San Jose</v>
      </c>
      <c r="L48" t="str" cm="1">
        <f t="array" ref="L48">IF(ISERR(_FV($H48,"Country")),"",_FV($H48,"Country"))</f>
        <v>United States</v>
      </c>
      <c r="M48" t="str" cm="1">
        <f t="array" ref="M48">IF(ISERR(_FV($H48,"NAICS 2022 primary label",TRUE)),"",_FV($H48,"NAICS 2022 primary label",TRUE))</f>
        <v>All Other Business Support Services</v>
      </c>
      <c r="N48" cm="1">
        <f t="array" ref="N48">IF(ISERR(_FV($H48,"Year founded",TRUE)),"",IF(_FV($H48,"Year founded",TRUE)=0,"",_FV($H48,"Year founded",TRUE)))</f>
        <v>2011</v>
      </c>
    </row>
    <row r="49" spans="8:14">
      <c r="H49" s="1" t="e" vm="197">
        <v>#VALUE!</v>
      </c>
      <c r="J49" t="str" cm="1">
        <f t="array" ref="J49">IF(ISERR(_FV($H49,"Address")),"",_FV($H49,"Address"))</f>
        <v>Yitzhak Navon Bridge</v>
      </c>
      <c r="K49" t="str" cm="1">
        <f t="array" ref="K49">IF(ISERR(_FV($H49,"City")),"",_FV($H49,"City"))</f>
        <v>Tel Aviv-Yafo</v>
      </c>
      <c r="L49" t="str" cm="1">
        <f t="array" ref="L49">IF(ISERR(_FV($H49,"Country")),"",_FV($H49,"Country"))</f>
        <v>Israel</v>
      </c>
      <c r="M49" t="str" cm="1">
        <f t="array" ref="M49">IF(ISERR(_FV($H49,"NAICS 2022 primary label",TRUE)),"",_FV($H49,"NAICS 2022 primary label",TRUE))</f>
        <v>Computer Systems Design Services</v>
      </c>
      <c r="N49" cm="1">
        <f t="array" ref="N49">IF(ISERR(_FV($H49,"Year founded",TRUE)),"",IF(_FV($H49,"Year founded",TRUE)=0,"",_FV($H49,"Year founded",TRUE)))</f>
        <v>1993</v>
      </c>
    </row>
    <row r="50" spans="8:14">
      <c r="H50" s="1" t="e" vm="198">
        <v>#VALUE!</v>
      </c>
      <c r="J50" t="str" cm="1">
        <f t="array" ref="J50">IF(ISERR(_FV($H50,"Address")),"",_FV($H50,"Address"))</f>
        <v>Wells Avenue</v>
      </c>
      <c r="K50" t="str" cm="1">
        <f t="array" ref="K50">IF(ISERR(_FV($H50,"City")),"",_FV($H50,"City"))</f>
        <v>Newton</v>
      </c>
      <c r="L50" t="str" cm="1">
        <f t="array" ref="L50">IF(ISERR(_FV($H50,"Country")),"",_FV($H50,"Country"))</f>
        <v>United States</v>
      </c>
      <c r="M50" t="str" cm="1">
        <f t="array" ref="M50">IF(ISERR(_FV($H50,"NAICS 2022 primary label",TRUE)),"",_FV($H50,"NAICS 2022 primary label",TRUE))</f>
        <v>Computer Systems Design Services</v>
      </c>
      <c r="N50" cm="1">
        <f t="array" ref="N50">IF(ISERR(_FV($H50,"Year founded",TRUE)),"",IF(_FV($H50,"Year founded",TRUE)=0,"",_FV($H50,"Year founded",TRUE)))</f>
        <v>1999</v>
      </c>
    </row>
    <row r="51" spans="8:14">
      <c r="H51" s="1" t="e" vm="199">
        <v>#VALUE!</v>
      </c>
      <c r="J51" t="str" cm="1">
        <f t="array" ref="J51">IF(ISERR(_FV($H51,"Address")),"",_FV($H51,"Address"))</f>
        <v>Folsom Street</v>
      </c>
      <c r="K51" t="str" cm="1">
        <f t="array" ref="K51">IF(ISERR(_FV($H51,"City")),"",_FV($H51,"City"))</f>
        <v>San Francisco</v>
      </c>
      <c r="L51" t="str" cm="1">
        <f t="array" ref="L51">IF(ISERR(_FV($H51,"Country")),"",_FV($H51,"Country"))</f>
        <v>United States</v>
      </c>
      <c r="M51" t="str" cm="1">
        <f t="array" ref="M51">IF(ISERR(_FV($H51,"NAICS 2022 primary label",TRUE)),"",_FV($H51,"NAICS 2022 primary label",TRUE))</f>
        <v>Marketing Consulting Services</v>
      </c>
      <c r="N51" cm="1">
        <f t="array" ref="N51">IF(ISERR(_FV($H51,"Year founded",TRUE)),"",IF(_FV($H51,"Year founded",TRUE)=0,"",_FV($H51,"Year founded",TRUE)))</f>
        <v>2008</v>
      </c>
    </row>
    <row r="52" spans="8:14">
      <c r="H52" s="1" t="e" vm="200">
        <v>#VALUE!</v>
      </c>
      <c r="J52" t="str" cm="1">
        <f t="array" ref="J52">IF(ISERR(_FV($H52,"Address")),"",_FV($H52,"Address"))</f>
        <v>Holger Way</v>
      </c>
      <c r="K52" t="str" cm="1">
        <f t="array" ref="K52">IF(ISERR(_FV($H52,"City")),"",_FV($H52,"City"))</f>
        <v>San Jose</v>
      </c>
      <c r="L52" t="str" cm="1">
        <f t="array" ref="L52">IF(ISERR(_FV($H52,"Country")),"",_FV($H52,"Country"))</f>
        <v>United States</v>
      </c>
      <c r="M52" t="str" cm="1">
        <f t="array" ref="M52">IF(ISERR(_FV($H52,"NAICS 2022 primary label",TRUE)),"",_FV($H52,"NAICS 2022 primary label",TRUE))</f>
        <v>Computing Infrastructure Providers, Data Processing, Web Hosting, and Related Services</v>
      </c>
      <c r="N52" cm="1">
        <f t="array" ref="N52">IF(ISERR(_FV($H52,"Year founded",TRUE)),"",IF(_FV($H52,"Year founded",TRUE)=0,"",_FV($H52,"Year founded",TRUE)))</f>
        <v>2007</v>
      </c>
    </row>
    <row r="53" spans="8:14">
      <c r="H53" s="1" t="e" vm="201">
        <v>#VALUE!</v>
      </c>
      <c r="J53" t="str" cm="1">
        <f t="array" ref="J53">IF(ISERR(_FV($H53,"Address")),"",_FV($H53,"Address"))</f>
        <v/>
      </c>
      <c r="K53" t="str" cm="1">
        <f t="array" ref="K53">IF(ISERR(_FV($H53,"City")),"",_FV($H53,"City"))</f>
        <v>Raanana</v>
      </c>
      <c r="L53" t="str" cm="1">
        <f t="array" ref="L53">IF(ISERR(_FV($H53,"Country")),"",_FV($H53,"Country"))</f>
        <v>Israel</v>
      </c>
      <c r="M53" t="str" cm="1">
        <f t="array" ref="M53">IF(ISERR(_FV($H53,"NAICS 2022 primary label",TRUE)),"",_FV($H53,"NAICS 2022 primary label",TRUE))</f>
        <v>Telemarketing Bureaus and Other Contact Centers</v>
      </c>
      <c r="N53" cm="1">
        <f t="array" ref="N53">IF(ISERR(_FV($H53,"Year founded",TRUE)),"",IF(_FV($H53,"Year founded",TRUE)=0,"",_FV($H53,"Year founded",TRUE)))</f>
        <v>1986</v>
      </c>
    </row>
    <row r="54" spans="8:14">
      <c r="H54" s="1" t="e" vm="202">
        <v>#VALUE!</v>
      </c>
      <c r="J54" t="str" cm="1">
        <f t="array" ref="J54">IF(ISERR(_FV($H54,"Address")),"",_FV($H54,"Address"))</f>
        <v>Taranaki Street</v>
      </c>
      <c r="K54" t="str" cm="1">
        <f t="array" ref="K54">IF(ISERR(_FV($H54,"City")),"",_FV($H54,"City"))</f>
        <v>Wellington</v>
      </c>
      <c r="L54" t="str" cm="1">
        <f t="array" ref="L54">IF(ISERR(_FV($H54,"Country")),"",_FV($H54,"Country"))</f>
        <v>New Zealand</v>
      </c>
      <c r="M54" t="str" cm="1">
        <f t="array" ref="M54">IF(ISERR(_FV($H54,"NAICS 2022 primary label",TRUE)),"",_FV($H54,"NAICS 2022 primary label",TRUE))</f>
        <v>Other Accounting Services</v>
      </c>
      <c r="N54" cm="1">
        <f t="array" ref="N54">IF(ISERR(_FV($H54,"Year founded",TRUE)),"",IF(_FV($H54,"Year founded",TRUE)=0,"",_FV($H54,"Year founded",TRUE)))</f>
        <v>2006</v>
      </c>
    </row>
    <row r="55" spans="8:14">
      <c r="H55" s="1" t="e" vm="203">
        <v>#VALUE!</v>
      </c>
      <c r="J55" t="str" cm="1">
        <f t="array" ref="J55">IF(ISERR(_FV($H55,"Address")),"",_FV($H55,"Address"))</f>
        <v>De Haro Street</v>
      </c>
      <c r="K55" t="str" cm="1">
        <f t="array" ref="K55">IF(ISERR(_FV($H55,"City")),"",_FV($H55,"City"))</f>
        <v>San Francisco</v>
      </c>
      <c r="L55" t="str" cm="1">
        <f t="array" ref="L55">IF(ISERR(_FV($H55,"Country")),"",_FV($H55,"Country"))</f>
        <v>United States</v>
      </c>
      <c r="M55" t="str" cm="1">
        <f t="array" ref="M55">IF(ISERR(_FV($H55,"NAICS 2022 primary label",TRUE)),"",_FV($H55,"NAICS 2022 primary label",TRUE))</f>
        <v>Computer Systems Design Services</v>
      </c>
      <c r="N55" cm="1">
        <f t="array" ref="N55">IF(ISERR(_FV($H55,"Year founded",TRUE)),"",IF(_FV($H55,"Year founded",TRUE)=0,"",_FV($H55,"Year founded",TRUE)))</f>
        <v>2015</v>
      </c>
    </row>
    <row r="56" spans="8:14">
      <c r="H56" s="1" t="e" vm="204">
        <v>#VALUE!</v>
      </c>
      <c r="J56" t="str" cm="1">
        <f t="array" ref="J56">IF(ISERR(_FV($H56,"Address")),"",_FV($H56,"Address"))</f>
        <v>Main Street</v>
      </c>
      <c r="K56" t="str" cm="1">
        <f t="array" ref="K56">IF(ISERR(_FV($H56,"City")),"",_FV($H56,"City"))</f>
        <v>San Francisco</v>
      </c>
      <c r="L56" t="str" cm="1">
        <f t="array" ref="L56">IF(ISERR(_FV($H56,"Country")),"",_FV($H56,"Country"))</f>
        <v>United States</v>
      </c>
      <c r="M56" t="str" cm="1">
        <f t="array" ref="M56">IF(ISERR(_FV($H56,"NAICS 2022 primary label",TRUE)),"",_FV($H56,"NAICS 2022 primary label",TRUE))</f>
        <v>Computer Systems Design Services</v>
      </c>
      <c r="N56" cm="1">
        <f t="array" ref="N56">IF(ISERR(_FV($H56,"Year founded",TRUE)),"",IF(_FV($H56,"Year founded",TRUE)=0,"",_FV($H56,"Year founded",TRUE)))</f>
        <v>2003</v>
      </c>
    </row>
    <row r="57" spans="8:14">
      <c r="H57" s="1" t="e" vm="205">
        <v>#VALUE!</v>
      </c>
      <c r="J57" t="str" cm="1">
        <f t="array" ref="J57">IF(ISERR(_FV($H57,"Address")),"",_FV($H57,"Address"))</f>
        <v>North Glebe Road</v>
      </c>
      <c r="K57" t="str" cm="1">
        <f t="array" ref="K57">IF(ISERR(_FV($H57,"City")),"",_FV($H57,"City"))</f>
        <v>Arlington</v>
      </c>
      <c r="L57" t="str" cm="1">
        <f t="array" ref="L57">IF(ISERR(_FV($H57,"Country")),"",_FV($H57,"Country"))</f>
        <v>United States</v>
      </c>
      <c r="M57" t="str" cm="1">
        <f t="array" ref="M57">IF(ISERR(_FV($H57,"NAICS 2022 primary label",TRUE)),"",_FV($H57,"NAICS 2022 primary label",TRUE))</f>
        <v>Computer Systems Design Services</v>
      </c>
      <c r="N57" cm="1">
        <f t="array" ref="N57">IF(ISERR(_FV($H57,"Year founded",TRUE)),"",IF(_FV($H57,"Year founded",TRUE)=0,"",_FV($H57,"Year founded",TRUE)))</f>
        <v>1962</v>
      </c>
    </row>
    <row r="58" spans="8:14">
      <c r="H58" s="1" t="e" vm="206">
        <v>#VALUE!</v>
      </c>
      <c r="J58" t="str" cm="1">
        <f t="array" ref="J58">IF(ISERR(_FV($H58,"Address")),"",_FV($H58,"Address"))</f>
        <v>Southwest Parkway</v>
      </c>
      <c r="K58" t="str" cm="1">
        <f t="array" ref="K58">IF(ISERR(_FV($H58,"City")),"",_FV($H58,"City"))</f>
        <v>Austin</v>
      </c>
      <c r="L58" t="str" cm="1">
        <f t="array" ref="L58">IF(ISERR(_FV($H58,"Country")),"",_FV($H58,"Country"))</f>
        <v>United States</v>
      </c>
      <c r="M58" t="str" cm="1">
        <f t="array" ref="M58">IF(ISERR(_FV($H58,"NAICS 2022 primary label",TRUE)),"",_FV($H58,"NAICS 2022 primary label",TRUE))</f>
        <v>Computing Infrastructure Providers, Data Processing, Web Hosting, and Related Services</v>
      </c>
      <c r="N58" cm="1">
        <f t="array" ref="N58">IF(ISERR(_FV($H58,"Year founded",TRUE)),"",IF(_FV($H58,"Year founded",TRUE)=0,"",_FV($H58,"Year founded",TRUE)))</f>
        <v>1999</v>
      </c>
    </row>
    <row r="59" spans="8:14">
      <c r="H59" s="1" t="e" vm="207">
        <v>#VALUE!</v>
      </c>
      <c r="J59" t="str" cm="1">
        <f t="array" ref="J59">IF(ISERR(_FV($H59,"Address")),"",_FV($H59,"Address"))</f>
        <v/>
      </c>
      <c r="K59" t="str" cm="1">
        <f t="array" ref="K59">IF(ISERR(_FV($H59,"City")),"",_FV($H59,"City"))</f>
        <v>Vereinbarte Verwaltungsgemeinschaft Der Stadt Göppingen</v>
      </c>
      <c r="L59" t="str" cm="1">
        <f t="array" ref="L59">IF(ISERR(_FV($H59,"Country")),"",_FV($H59,"Country"))</f>
        <v>Germany</v>
      </c>
      <c r="M59" t="str" cm="1">
        <f t="array" ref="M59">IF(ISERR(_FV($H59,"NAICS 2022 primary label",TRUE)),"",_FV($H59,"NAICS 2022 primary label",TRUE))</f>
        <v>Custom Computer Programming Services</v>
      </c>
      <c r="N59" cm="1">
        <f t="array" ref="N59">IF(ISERR(_FV($H59,"Year founded",TRUE)),"",IF(_FV($H59,"Year founded",TRUE)=0,"",_FV($H59,"Year founded",TRUE)))</f>
        <v>2005</v>
      </c>
    </row>
    <row r="60" spans="8:14">
      <c r="H60" s="1" t="e" vm="208">
        <v>#VALUE!</v>
      </c>
      <c r="J60" t="str" cm="1">
        <f t="array" ref="J60">IF(ISERR(_FV($H60,"Address")),"",_FV($H60,"Address"))</f>
        <v>Fairchild Street</v>
      </c>
      <c r="K60" t="str" cm="1">
        <f t="array" ref="K60">IF(ISERR(_FV($H60,"City")),"",_FV($H60,"City"))</f>
        <v>Charleston</v>
      </c>
      <c r="L60" t="str" cm="1">
        <f t="array" ref="L60">IF(ISERR(_FV($H60,"Country")),"",_FV($H60,"Country"))</f>
        <v>United States</v>
      </c>
      <c r="M60" t="str" cm="1">
        <f t="array" ref="M60">IF(ISERR(_FV($H60,"NAICS 2022 primary label",TRUE)),"",_FV($H60,"NAICS 2022 primary label",TRUE))</f>
        <v>Custom Computer Programming Services</v>
      </c>
      <c r="N60" cm="1">
        <f t="array" ref="N60">IF(ISERR(_FV($H60,"Year founded",TRUE)),"",IF(_FV($H60,"Year founded",TRUE)=0,"",_FV($H60,"Year founded",TRUE)))</f>
        <v>1981</v>
      </c>
    </row>
    <row r="61" spans="8:14">
      <c r="H61" s="1" t="e" vm="209">
        <v>#VALUE!</v>
      </c>
      <c r="J61" t="str" cm="1">
        <f t="array" ref="J61">IF(ISERR(_FV($H61,"Address")),"",_FV($H61,"Address"))</f>
        <v/>
      </c>
      <c r="K61" t="str" cm="1">
        <f t="array" ref="K61">IF(ISERR(_FV($H61,"City")),"",_FV($H61,"City"))</f>
        <v>Jacksonville</v>
      </c>
      <c r="L61" t="str" cm="1">
        <f t="array" ref="L61">IF(ISERR(_FV($H61,"Country")),"",_FV($H61,"Country"))</f>
        <v>United States</v>
      </c>
      <c r="M61" t="str" cm="1">
        <f t="array" ref="M61">IF(ISERR(_FV($H61,"NAICS 2022 primary label",TRUE)),"",_FV($H61,"NAICS 2022 primary label",TRUE))</f>
        <v>Computer Systems Design Services</v>
      </c>
      <c r="N61" cm="1">
        <f t="array" ref="N61">IF(ISERR(_FV($H61,"Year founded",TRUE)),"",IF(_FV($H61,"Year founded",TRUE)=0,"",_FV($H61,"Year founded",TRUE)))</f>
        <v>1841</v>
      </c>
    </row>
    <row r="62" spans="8:14">
      <c r="H62" s="1" t="e" vm="210">
        <v>#VALUE!</v>
      </c>
      <c r="J62" t="str" cm="1">
        <f t="array" ref="J62">IF(ISERR(_FV($H62,"Address")),"",_FV($H62,"Address"))</f>
        <v>Market Street</v>
      </c>
      <c r="K62" t="str" cm="1">
        <f t="array" ref="K62">IF(ISERR(_FV($H62,"City")),"",_FV($H62,"City"))</f>
        <v>Los Angeles</v>
      </c>
      <c r="L62" t="str" cm="1">
        <f t="array" ref="L62">IF(ISERR(_FV($H62,"Country")),"",_FV($H62,"Country"))</f>
        <v>United States</v>
      </c>
      <c r="M62" t="str" cm="1">
        <f t="array" ref="M62">IF(ISERR(_FV($H62,"NAICS 2022 primary label",TRUE)),"",_FV($H62,"NAICS 2022 primary label",TRUE))</f>
        <v>Custom Computer Programming Services</v>
      </c>
      <c r="N62" cm="1">
        <f t="array" ref="N62">IF(ISERR(_FV($H62,"Year founded",TRUE)),"",IF(_FV($H62,"Year founded",TRUE)=0,"",_FV($H62,"Year founded",TRUE)))</f>
        <v>2011</v>
      </c>
    </row>
    <row r="63" spans="8:14">
      <c r="H63" s="1" t="e" vm="211">
        <v>#VALUE!</v>
      </c>
      <c r="J63" t="str" cm="1">
        <f t="array" ref="J63">IF(ISERR(_FV($H63,"Address")),"",_FV($H63,"Address"))</f>
        <v>Castro Street</v>
      </c>
      <c r="K63" t="str" cm="1">
        <f t="array" ref="K63">IF(ISERR(_FV($H63,"City")),"",_FV($H63,"City"))</f>
        <v>Mountain View</v>
      </c>
      <c r="L63" t="str" cm="1">
        <f t="array" ref="L63">IF(ISERR(_FV($H63,"Country")),"",_FV($H63,"Country"))</f>
        <v>United States</v>
      </c>
      <c r="M63" t="str" cm="1">
        <f t="array" ref="M63">IF(ISERR(_FV($H63,"NAICS 2022 primary label",TRUE)),"",_FV($H63,"NAICS 2022 primary label",TRUE))</f>
        <v>Computer Systems Design Services</v>
      </c>
      <c r="N63" cm="1">
        <f t="array" ref="N63">IF(ISERR(_FV($H63,"Year founded",TRUE)),"",IF(_FV($H63,"Year founded",TRUE)=0,"",_FV($H63,"Year founded",TRUE)))</f>
        <v>2013</v>
      </c>
    </row>
    <row r="64" spans="8:14">
      <c r="H64" s="1" t="e" vm="212">
        <v>#VALUE!</v>
      </c>
      <c r="J64" t="str" cm="1">
        <f t="array" ref="J64">IF(ISERR(_FV($H64,"Address")),"",_FV($H64,"Address"))</f>
        <v>Harokmim Street</v>
      </c>
      <c r="K64" t="str" cm="1">
        <f t="array" ref="K64">IF(ISERR(_FV($H64,"City")),"",_FV($H64,"City"))</f>
        <v>Holon</v>
      </c>
      <c r="L64" t="str" cm="1">
        <f t="array" ref="L64">IF(ISERR(_FV($H64,"Country")),"",_FV($H64,"Country"))</f>
        <v>Israel</v>
      </c>
      <c r="M64" t="str" cm="1">
        <f t="array" ref="M64">IF(ISERR(_FV($H64,"NAICS 2022 primary label",TRUE)),"",_FV($H64,"NAICS 2022 primary label",TRUE))</f>
        <v>Custom Computer Programming Services</v>
      </c>
      <c r="N64" cm="1">
        <f t="array" ref="N64">IF(ISERR(_FV($H64,"Year founded",TRUE)),"",IF(_FV($H64,"Year founded",TRUE)=0,"",_FV($H64,"Year founded",TRUE)))</f>
        <v>1982</v>
      </c>
    </row>
    <row r="65" spans="8:14">
      <c r="H65" s="1" t="e" vm="213">
        <v>#VALUE!</v>
      </c>
      <c r="J65" t="str" cm="1">
        <f t="array" ref="J65">IF(ISERR(_FV($H65,"Address")),"",_FV($H65,"Address"))</f>
        <v/>
      </c>
      <c r="K65" t="str" cm="1">
        <f t="array" ref="K65">IF(ISERR(_FV($H65,"City")),"",_FV($H65,"City"))</f>
        <v>Casablanca</v>
      </c>
      <c r="L65" t="str" cm="1">
        <f t="array" ref="L65">IF(ISERR(_FV($H65,"Country")),"",_FV($H65,"Country"))</f>
        <v>Morocco</v>
      </c>
      <c r="M65" t="str" cm="1">
        <f t="array" ref="M65">IF(ISERR(_FV($H65,"NAICS 2022 primary label",TRUE)),"",_FV($H65,"NAICS 2022 primary label",TRUE))</f>
        <v>Automobile and Light Duty Motor Vehicle Manufacturing</v>
      </c>
      <c r="N65" cm="1">
        <f t="array" ref="N65">IF(ISERR(_FV($H65,"Year founded",TRUE)),"",IF(_FV($H65,"Year founded",TRUE)=0,"",_FV($H65,"Year founded",TRUE)))</f>
        <v>1959</v>
      </c>
    </row>
    <row r="66" spans="8:14">
      <c r="H66" s="1" t="e" vm="214">
        <v>#VALUE!</v>
      </c>
      <c r="J66" t="str" cm="1">
        <f t="array" ref="J66">IF(ISERR(_FV($H66,"Address")),"",_FV($H66,"Address"))</f>
        <v>Terry Avenue North</v>
      </c>
      <c r="K66" t="str" cm="1">
        <f t="array" ref="K66">IF(ISERR(_FV($H66,"City")),"",_FV($H66,"City"))</f>
        <v>Seattle</v>
      </c>
      <c r="L66" t="str" cm="1">
        <f t="array" ref="L66">IF(ISERR(_FV($H66,"Country")),"",_FV($H66,"Country"))</f>
        <v>United States</v>
      </c>
      <c r="M66" t="str" cm="1">
        <f t="array" ref="M66">IF(ISERR(_FV($H66,"NAICS 2022 primary label",TRUE)),"",_FV($H66,"NAICS 2022 primary label",TRUE))</f>
        <v>All Other General Merchandise Retailers</v>
      </c>
      <c r="N66" cm="1">
        <f t="array" ref="N66">IF(ISERR(_FV($H66,"Year founded",TRUE)),"",IF(_FV($H66,"Year founded",TRUE)=0,"",_FV($H66,"Year founded",TRUE)))</f>
        <v>1994</v>
      </c>
    </row>
    <row r="67" spans="8:14">
      <c r="H67" s="1" t="e" vm="215">
        <v>#VALUE!</v>
      </c>
      <c r="J67" t="str" cm="1">
        <f t="array" ref="J67">IF(ISERR(_FV($H67,"Address")),"",_FV($H67,"Address"))</f>
        <v>Stratford Drive</v>
      </c>
      <c r="K67" t="str" cm="1">
        <f t="array" ref="K67">IF(ISERR(_FV($H67,"City")),"",_FV($H67,"City"))</f>
        <v>Round Rock</v>
      </c>
      <c r="L67" t="str" cm="1">
        <f t="array" ref="L67">IF(ISERR(_FV($H67,"Country")),"",_FV($H67,"Country"))</f>
        <v>United States</v>
      </c>
      <c r="M67" t="str" cm="1">
        <f t="array" ref="M67">IF(ISERR(_FV($H67,"NAICS 2022 primary label",TRUE)),"",_FV($H67,"NAICS 2022 primary label",TRUE))</f>
        <v>Computer Systems Design Services</v>
      </c>
      <c r="N67" cm="1">
        <f t="array" ref="N67">IF(ISERR(_FV($H67,"Year founded",TRUE)),"",IF(_FV($H67,"Year founded",TRUE)=0,"",_FV($H67,"Year founded",TRUE)))</f>
        <v>1984</v>
      </c>
    </row>
    <row r="68" spans="8:14">
      <c r="H68" s="1" t="e" vm="216">
        <v>#VALUE!</v>
      </c>
      <c r="J68" t="str" cm="1">
        <f t="array" ref="J68">IF(ISERR(_FV($H68,"Address")),"",_FV($H68,"Address"))</f>
        <v>Tysons Boulevard</v>
      </c>
      <c r="K68" t="str" cm="1">
        <f t="array" ref="K68">IF(ISERR(_FV($H68,"City")),"",_FV($H68,"City"))</f>
        <v>Tysons</v>
      </c>
      <c r="L68" t="str" cm="1">
        <f t="array" ref="L68">IF(ISERR(_FV($H68,"Country")),"",_FV($H68,"Country"))</f>
        <v>United States</v>
      </c>
      <c r="M68" t="str" cm="1">
        <f t="array" ref="M68">IF(ISERR(_FV($H68,"NAICS 2022 primary label",TRUE)),"",_FV($H68,"NAICS 2022 primary label",TRUE))</f>
        <v>Computer Systems Design Services</v>
      </c>
      <c r="N68" cm="1">
        <f t="array" ref="N68">IF(ISERR(_FV($H68,"Year founded",TRUE)),"",IF(_FV($H68,"Year founded",TRUE)=0,"",_FV($H68,"Year founded",TRUE)))</f>
        <v>2017</v>
      </c>
    </row>
    <row r="69" spans="8:14">
      <c r="H69" s="1" t="e" vm="217">
        <v>#VALUE!</v>
      </c>
      <c r="J69" t="str" cm="1">
        <f t="array" ref="J69">IF(ISERR(_FV($H69,"Address")),"",_FV($H69,"Address"))</f>
        <v>Amphitheatre Parkway</v>
      </c>
      <c r="K69" t="str" cm="1">
        <f t="array" ref="K69">IF(ISERR(_FV($H69,"City")),"",_FV($H69,"City"))</f>
        <v>Mountain View</v>
      </c>
      <c r="L69" t="str" cm="1">
        <f t="array" ref="L69">IF(ISERR(_FV($H69,"Country")),"",_FV($H69,"Country"))</f>
        <v>United States</v>
      </c>
      <c r="M69" t="str" cm="1">
        <f t="array" ref="M69">IF(ISERR(_FV($H69,"NAICS 2022 primary label",TRUE)),"",_FV($H69,"NAICS 2022 primary label",TRUE))</f>
        <v>Custom Computer Programming Services</v>
      </c>
      <c r="N69" cm="1">
        <f t="array" ref="N69">IF(ISERR(_FV($H69,"Year founded",TRUE)),"",IF(_FV($H69,"Year founded",TRUE)=0,"",_FV($H69,"Year founded",TRUE)))</f>
        <v>2015</v>
      </c>
    </row>
    <row r="70" spans="8:14">
      <c r="H70" s="1" t="e" vm="218">
        <v>#VALUE!</v>
      </c>
      <c r="J70" t="str" cm="1">
        <f t="array" ref="J70">IF(ISERR(_FV($H70,"Address")),"",_FV($H70,"Address"))</f>
        <v>Campus Drive</v>
      </c>
      <c r="K70" t="str" cm="1">
        <f t="array" ref="K70">IF(ISERR(_FV($H70,"City")),"",_FV($H70,"City"))</f>
        <v>Florham Park</v>
      </c>
      <c r="L70" t="str" cm="1">
        <f t="array" ref="L70">IF(ISERR(_FV($H70,"Country")),"",_FV($H70,"Country"))</f>
        <v>United States</v>
      </c>
      <c r="M70" t="str" cm="1">
        <f t="array" ref="M70">IF(ISERR(_FV($H70,"NAICS 2022 primary label",TRUE)),"",_FV($H70,"NAICS 2022 primary label",TRUE))</f>
        <v>Computer Systems Design Services</v>
      </c>
      <c r="N70" cm="1">
        <f t="array" ref="N70">IF(ISERR(_FV($H70,"Year founded",TRUE)),"",IF(_FV($H70,"Year founded",TRUE)=0,"",_FV($H70,"Year founded",TRUE)))</f>
        <v>2017</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1">
    <mergeCell ref="J3:O3"/>
  </mergeCells>
  <dataValidations count="2">
    <dataValidation type="list" allowBlank="1" showInputMessage="1" showErrorMessage="1" sqref="J8" xr:uid="{93C5E8C6-BCBE-47E2-A68F-081BBCFAA9A0}">
      <formula1>INDIRECT("attributes_relations[" &amp;H8&amp; "]")</formula1>
    </dataValidation>
    <dataValidation type="list" allowBlank="1" showInputMessage="1" showErrorMessage="1" sqref="L8" xr:uid="{7CAB12A4-5A8D-426C-A22E-24508F036475}">
      <formula1>INDIRECT("strictness[Strictness]")</formula1>
    </dataValidation>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32F00-1EC8-4DFF-B912-3B0DAB14CADF}">
  <dimension ref="A2:P220"/>
  <sheetViews>
    <sheetView showGridLines="0" showRowColHeaders="0" zoomScaleNormal="100" workbookViewId="0">
      <selection activeCell="H21" sqref="H21"/>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52</v>
      </c>
    </row>
    <row r="3" spans="8:15" ht="18" customHeight="1">
      <c r="H3" s="17" t="s">
        <v>76</v>
      </c>
      <c r="J3" s="27">
        <v>211120</v>
      </c>
      <c r="K3" s="27"/>
      <c r="L3" s="27"/>
      <c r="M3" s="27"/>
      <c r="N3" s="27"/>
      <c r="O3" s="27"/>
    </row>
    <row r="5" spans="8:15">
      <c r="H5" t="s">
        <v>55</v>
      </c>
    </row>
    <row r="6" spans="8:15" ht="6" customHeight="1"/>
    <row r="7" spans="8:15">
      <c r="H7" s="13" t="s">
        <v>56</v>
      </c>
      <c r="J7" s="13" t="s">
        <v>57</v>
      </c>
      <c r="L7" s="13" t="s">
        <v>58</v>
      </c>
    </row>
    <row r="8" spans="8:15" ht="18" customHeight="1">
      <c r="H8" s="17" t="str">
        <f>INDEX(attributes[Atrribute],MATCH(H3,attributes[Attribute Name],0))</f>
        <v>company_naics_code</v>
      </c>
      <c r="I8" s="9"/>
      <c r="J8" s="18" t="s">
        <v>59</v>
      </c>
      <c r="K8" s="9"/>
      <c r="L8" s="15"/>
    </row>
    <row r="10" spans="8:15">
      <c r="H10" s="13" t="s">
        <v>60</v>
      </c>
    </row>
    <row r="11" spans="8:15">
      <c r="H11" s="17" t="str">
        <f>H8&amp;", "&amp;J8&amp;", "&amp;J3&amp;", "&amp;L8</f>
        <v xml:space="preserve">company_naics_code, equals, 211120, </v>
      </c>
    </row>
    <row r="20" spans="8:14">
      <c r="H20" s="1" t="s">
        <v>61</v>
      </c>
      <c r="I20" s="1"/>
      <c r="J20" s="1" t="s">
        <v>7</v>
      </c>
      <c r="K20" s="1" t="s">
        <v>8</v>
      </c>
      <c r="L20" s="1" t="s">
        <v>9</v>
      </c>
      <c r="M20" s="1" t="s">
        <v>62</v>
      </c>
      <c r="N20" s="1" t="s">
        <v>10</v>
      </c>
    </row>
    <row r="21" spans="8:14">
      <c r="H21" s="16" t="e" cm="1" vm="219">
        <f t="array" ref="H21:H70">_xldudf_VERIDION_SEARCH(H11)</f>
        <v>#VALUE!</v>
      </c>
      <c r="I21" s="12"/>
      <c r="J21" t="str" cm="1">
        <f t="array" ref="J21">IF(ISERR(_FV($H21,"Address")),"",_FV($H21,"Address"))</f>
        <v>Calle De Fuencarral</v>
      </c>
      <c r="K21" t="str" cm="1">
        <f t="array" ref="K21">IF(ISERR(_FV($H21,"City")),"",_FV($H21,"City"))</f>
        <v>Madrid</v>
      </c>
      <c r="L21" t="str" cm="1">
        <f t="array" ref="L21">IF(ISERR(_FV($H21,"Country")),"",_FV($H21,"Country"))</f>
        <v>Spain</v>
      </c>
      <c r="M21" t="str" cm="1">
        <f t="array" ref="M21">IF(ISERR(_FV($H21,"NAICS 2022 primary label",TRUE)),"",_FV($H21,"NAICS 2022 primary label",TRUE))</f>
        <v>Crude Petroleum Extraction</v>
      </c>
      <c r="N21" cm="1">
        <f t="array" ref="N21">IF(ISERR(_FV($H21,"Year founded",TRUE)),"",IF(_FV($H21,"Year founded",TRUE)=0,"",_FV($H21,"Year founded",TRUE)))</f>
        <v>1987</v>
      </c>
    </row>
    <row r="22" spans="8:14">
      <c r="H22" s="16" t="e" vm="220">
        <v>#VALUE!</v>
      </c>
      <c r="I22" s="12"/>
      <c r="J22" t="str" cm="1">
        <f t="array" ref="J22">IF(ISERR(_FV($H22,"Address")),"",_FV($H22,"Address"))</f>
        <v>Carel Van Bylandtlaan</v>
      </c>
      <c r="K22" t="str" cm="1">
        <f t="array" ref="K22">IF(ISERR(_FV($H22,"City")),"",_FV($H22,"City"))</f>
        <v>The Hague</v>
      </c>
      <c r="L22" t="str" cm="1">
        <f t="array" ref="L22">IF(ISERR(_FV($H22,"Country")),"",_FV($H22,"Country"))</f>
        <v>Netherlands</v>
      </c>
      <c r="M22" t="str" cm="1">
        <f t="array" ref="M22">IF(ISERR(_FV($H22,"NAICS 2022 primary label",TRUE)),"",_FV($H22,"NAICS 2022 primary label",TRUE))</f>
        <v>Crude Petroleum Extraction</v>
      </c>
      <c r="N22" cm="1">
        <f t="array" ref="N22">IF(ISERR(_FV($H22,"Year founded",TRUE)),"",IF(_FV($H22,"Year founded",TRUE)=0,"",_FV($H22,"Year founded",TRUE)))</f>
        <v>1907</v>
      </c>
    </row>
    <row r="23" spans="8:14">
      <c r="H23" s="16" t="e" vm="221">
        <v>#VALUE!</v>
      </c>
      <c r="I23" s="12"/>
      <c r="J23" t="str" cm="1">
        <f t="array" ref="J23">IF(ISERR(_FV($H23,"Address")),"",_FV($H23,"Address"))</f>
        <v/>
      </c>
      <c r="K23" t="str" cm="1">
        <f t="array" ref="K23">IF(ISERR(_FV($H23,"City")),"",_FV($H23,"City"))</f>
        <v>Al Ras Al Akhdar</v>
      </c>
      <c r="L23" t="str" cm="1">
        <f t="array" ref="L23">IF(ISERR(_FV($H23,"Country")),"",_FV($H23,"Country"))</f>
        <v>United Arab Emirates</v>
      </c>
      <c r="M23" t="str" cm="1">
        <f t="array" ref="M23">IF(ISERR(_FV($H23,"NAICS 2022 primary label",TRUE)),"",_FV($H23,"NAICS 2022 primary label",TRUE))</f>
        <v>Crude Petroleum Extraction</v>
      </c>
      <c r="N23" cm="1">
        <f t="array" ref="N23">IF(ISERR(_FV($H23,"Year founded",TRUE)),"",IF(_FV($H23,"Year founded",TRUE)=0,"",_FV($H23,"Year founded",TRUE)))</f>
        <v>1971</v>
      </c>
    </row>
    <row r="24" spans="8:14">
      <c r="H24" s="16" t="e" vm="222">
        <v>#VALUE!</v>
      </c>
      <c r="I24" s="12"/>
      <c r="J24" t="str" cm="1">
        <f t="array" ref="J24">IF(ISERR(_FV($H24,"Address")),"",_FV($H24,"Address"))</f>
        <v>St James's Square</v>
      </c>
      <c r="K24" t="str" cm="1">
        <f t="array" ref="K24">IF(ISERR(_FV($H24,"City")),"",_FV($H24,"City"))</f>
        <v>City Of Westminster</v>
      </c>
      <c r="L24" t="str" cm="1">
        <f t="array" ref="L24">IF(ISERR(_FV($H24,"Country")),"",_FV($H24,"Country"))</f>
        <v>United Kingdom</v>
      </c>
      <c r="M24" t="str" cm="1">
        <f t="array" ref="M24">IF(ISERR(_FV($H24,"NAICS 2022 primary label",TRUE)),"",_FV($H24,"NAICS 2022 primary label",TRUE))</f>
        <v>Crude Petroleum Extraction</v>
      </c>
      <c r="N24" cm="1">
        <f t="array" ref="N24">IF(ISERR(_FV($H24,"Year founded",TRUE)),"",IF(_FV($H24,"Year founded",TRUE)=0,"",_FV($H24,"Year founded",TRUE)))</f>
        <v>1870</v>
      </c>
    </row>
    <row r="25" spans="8:14">
      <c r="H25" s="1" t="e" vm="223">
        <v>#VALUE!</v>
      </c>
      <c r="J25" t="str" cm="1">
        <f t="array" ref="J25">IF(ISERR(_FV($H25,"Address")),"",_FV($H25,"Address"))</f>
        <v/>
      </c>
      <c r="K25" t="str" cm="1">
        <f t="array" ref="K25">IF(ISERR(_FV($H25,"City")),"",_FV($H25,"City"))</f>
        <v>Dongcheng District</v>
      </c>
      <c r="L25" t="str" cm="1">
        <f t="array" ref="L25">IF(ISERR(_FV($H25,"Country")),"",_FV($H25,"Country"))</f>
        <v>China</v>
      </c>
      <c r="M25" t="str" cm="1">
        <f t="array" ref="M25">IF(ISERR(_FV($H25,"NAICS 2022 primary label",TRUE)),"",_FV($H25,"NAICS 2022 primary label",TRUE))</f>
        <v>Crude Petroleum Extraction</v>
      </c>
      <c r="N25" cm="1">
        <f t="array" ref="N25">IF(ISERR(_FV($H25,"Year founded",TRUE)),"",IF(_FV($H25,"Year founded",TRUE)=0,"",_FV($H25,"Year founded",TRUE)))</f>
        <v>1999</v>
      </c>
    </row>
    <row r="26" spans="8:14">
      <c r="H26" s="1" t="e" vm="224">
        <v>#VALUE!</v>
      </c>
      <c r="J26" t="str" cm="1">
        <f t="array" ref="J26">IF(ISERR(_FV($H26,"Address")),"",_FV($H26,"Address"))</f>
        <v>Side Road Of Dongzhimen North Street</v>
      </c>
      <c r="K26" t="str" cm="1">
        <f t="array" ref="K26">IF(ISERR(_FV($H26,"City")),"",_FV($H26,"City"))</f>
        <v>Beijing</v>
      </c>
      <c r="L26" t="str" cm="1">
        <f t="array" ref="L26">IF(ISERR(_FV($H26,"Country")),"",_FV($H26,"Country"))</f>
        <v>China</v>
      </c>
      <c r="M26" t="str" cm="1">
        <f t="array" ref="M26">IF(ISERR(_FV($H26,"NAICS 2022 primary label",TRUE)),"",_FV($H26,"NAICS 2022 primary label",TRUE))</f>
        <v>Crude Petroleum Extraction</v>
      </c>
      <c r="N26" cm="1">
        <f t="array" ref="N26">IF(ISERR(_FV($H26,"Year founded",TRUE)),"",IF(_FV($H26,"Year founded",TRUE)=0,"",_FV($H26,"Year founded",TRUE)))</f>
        <v>1988</v>
      </c>
    </row>
    <row r="27" spans="8:14">
      <c r="H27" s="1" t="e" vm="225">
        <v>#VALUE!</v>
      </c>
      <c r="J27" t="str" cm="1">
        <f t="array" ref="J27">IF(ISERR(_FV($H27,"Address")),"",_FV($H27,"Address"))</f>
        <v>Sretenskiy Blvd</v>
      </c>
      <c r="K27" t="str" cm="1">
        <f t="array" ref="K27">IF(ISERR(_FV($H27,"City")),"",_FV($H27,"City"))</f>
        <v>Moscow</v>
      </c>
      <c r="L27" t="str" cm="1">
        <f t="array" ref="L27">IF(ISERR(_FV($H27,"Country")),"",_FV($H27,"Country"))</f>
        <v>Russia</v>
      </c>
      <c r="M27" t="str" cm="1">
        <f t="array" ref="M27">IF(ISERR(_FV($H27,"NAICS 2022 primary label",TRUE)),"",_FV($H27,"NAICS 2022 primary label",TRUE))</f>
        <v>Crude Petroleum Extraction</v>
      </c>
      <c r="N27" cm="1">
        <f t="array" ref="N27">IF(ISERR(_FV($H27,"Year founded",TRUE)),"",IF(_FV($H27,"Year founded",TRUE)=0,"",_FV($H27,"Year founded",TRUE)))</f>
        <v>2003</v>
      </c>
    </row>
    <row r="28" spans="8:14">
      <c r="H28" s="1" t="e" vm="226">
        <v>#VALUE!</v>
      </c>
      <c r="J28" t="str" cm="1">
        <f t="array" ref="J28">IF(ISERR(_FV($H28,"Address")),"",_FV($H28,"Address"))</f>
        <v>Forusbeen</v>
      </c>
      <c r="K28" t="str" cm="1">
        <f t="array" ref="K28">IF(ISERR(_FV($H28,"City")),"",_FV($H28,"City"))</f>
        <v>Stavanger</v>
      </c>
      <c r="L28" t="str" cm="1">
        <f t="array" ref="L28">IF(ISERR(_FV($H28,"Country")),"",_FV($H28,"Country"))</f>
        <v>Norway</v>
      </c>
      <c r="M28" t="str" cm="1">
        <f t="array" ref="M28">IF(ISERR(_FV($H28,"NAICS 2022 primary label",TRUE)),"",_FV($H28,"NAICS 2022 primary label",TRUE))</f>
        <v>Crude Petroleum Extraction</v>
      </c>
      <c r="N28" cm="1">
        <f t="array" ref="N28">IF(ISERR(_FV($H28,"Year founded",TRUE)),"",IF(_FV($H28,"Year founded",TRUE)=0,"",_FV($H28,"Year founded",TRUE)))</f>
        <v>1972</v>
      </c>
    </row>
    <row r="29" spans="8:14">
      <c r="H29" s="1" t="e" vm="227">
        <v>#VALUE!</v>
      </c>
      <c r="J29" t="str" cm="1">
        <f t="array" ref="J29">IF(ISERR(_FV($H29,"Address")),"",_FV($H29,"Address"))</f>
        <v>Ampang Road</v>
      </c>
      <c r="K29" t="str" cm="1">
        <f t="array" ref="K29">IF(ISERR(_FV($H29,"City")),"",_FV($H29,"City"))</f>
        <v>Kuala Lumpur</v>
      </c>
      <c r="L29" t="str" cm="1">
        <f t="array" ref="L29">IF(ISERR(_FV($H29,"Country")),"",_FV($H29,"Country"))</f>
        <v>Malaysia</v>
      </c>
      <c r="M29" t="str" cm="1">
        <f t="array" ref="M29">IF(ISERR(_FV($H29,"NAICS 2022 primary label",TRUE)),"",_FV($H29,"NAICS 2022 primary label",TRUE))</f>
        <v>Crude Petroleum Extraction</v>
      </c>
      <c r="N29" cm="1">
        <f t="array" ref="N29">IF(ISERR(_FV($H29,"Year founded",TRUE)),"",IF(_FV($H29,"Year founded",TRUE)=0,"",_FV($H29,"Year founded",TRUE)))</f>
        <v>1974</v>
      </c>
    </row>
    <row r="30" spans="8:14">
      <c r="H30" s="1" t="e" vm="228">
        <v>#VALUE!</v>
      </c>
      <c r="J30" t="str" cm="1">
        <f t="array" ref="J30">IF(ISERR(_FV($H30,"Address")),"",_FV($H30,"Address"))</f>
        <v>Donald D Doyle Highway</v>
      </c>
      <c r="K30" t="str" cm="1">
        <f t="array" ref="K30">IF(ISERR(_FV($H30,"City")),"",_FV($H30,"City"))</f>
        <v>San Ramon</v>
      </c>
      <c r="L30" t="str" cm="1">
        <f t="array" ref="L30">IF(ISERR(_FV($H30,"Country")),"",_FV($H30,"Country"))</f>
        <v>United States</v>
      </c>
      <c r="M30" t="str" cm="1">
        <f t="array" ref="M30">IF(ISERR(_FV($H30,"NAICS 2022 primary label",TRUE)),"",_FV($H30,"NAICS 2022 primary label",TRUE))</f>
        <v>Crude Petroleum Extraction</v>
      </c>
      <c r="N30" cm="1">
        <f t="array" ref="N30">IF(ISERR(_FV($H30,"Year founded",TRUE)),"",IF(_FV($H30,"Year founded",TRUE)=0,"",_FV($H30,"Year founded",TRUE)))</f>
        <v>1879</v>
      </c>
    </row>
    <row r="31" spans="8:14">
      <c r="H31" s="1" t="e" vm="229">
        <v>#VALUE!</v>
      </c>
      <c r="J31" t="str" cm="1">
        <f t="array" ref="J31">IF(ISERR(_FV($H31,"Address")),"",_FV($H31,"Address"))</f>
        <v>Grójecka</v>
      </c>
      <c r="K31" t="str" cm="1">
        <f t="array" ref="K31">IF(ISERR(_FV($H31,"City")),"",_FV($H31,"City"))</f>
        <v>Warsaw</v>
      </c>
      <c r="L31" t="str" cm="1">
        <f t="array" ref="L31">IF(ISERR(_FV($H31,"Country")),"",_FV($H31,"Country"))</f>
        <v>Poland</v>
      </c>
      <c r="M31" t="str" cm="1">
        <f t="array" ref="M31">IF(ISERR(_FV($H31,"NAICS 2022 primary label",TRUE)),"",_FV($H31,"NAICS 2022 primary label",TRUE))</f>
        <v>Crude Petroleum Extraction</v>
      </c>
      <c r="N31" cm="1">
        <f t="array" ref="N31">IF(ISERR(_FV($H31,"Year founded",TRUE)),"",IF(_FV($H31,"Year founded",TRUE)=0,"",_FV($H31,"Year founded",TRUE)))</f>
        <v>1976</v>
      </c>
    </row>
    <row r="32" spans="8:14">
      <c r="H32" s="1" t="e" vm="230">
        <v>#VALUE!</v>
      </c>
      <c r="J32" t="str" cm="1">
        <f t="array" ref="J32">IF(ISERR(_FV($H32,"Address")),"",_FV($H32,"Address"))</f>
        <v>San Miguel Avenue</v>
      </c>
      <c r="K32" t="str" cm="1">
        <f t="array" ref="K32">IF(ISERR(_FV($H32,"City")),"",_FV($H32,"City"))</f>
        <v>Mandaluyong</v>
      </c>
      <c r="L32" t="str" cm="1">
        <f t="array" ref="L32">IF(ISERR(_FV($H32,"Country")),"",_FV($H32,"Country"))</f>
        <v>Philippines</v>
      </c>
      <c r="M32" t="str" cm="1">
        <f t="array" ref="M32">IF(ISERR(_FV($H32,"NAICS 2022 primary label",TRUE)),"",_FV($H32,"NAICS 2022 primary label",TRUE))</f>
        <v>Crude Petroleum Extraction</v>
      </c>
      <c r="N32" cm="1">
        <f t="array" ref="N32">IF(ISERR(_FV($H32,"Year founded",TRUE)),"",IF(_FV($H32,"Year founded",TRUE)=0,"",_FV($H32,"Year founded",TRUE)))</f>
        <v>1890</v>
      </c>
    </row>
    <row r="33" spans="8:14">
      <c r="H33" s="1" t="e" vm="231">
        <v>#VALUE!</v>
      </c>
      <c r="J33" t="str" cm="1">
        <f t="array" ref="J33">IF(ISERR(_FV($H33,"Address")),"",_FV($H33,"Address"))</f>
        <v>Jalan Medan Merdeka Timur</v>
      </c>
      <c r="K33" t="str" cm="1">
        <f t="array" ref="K33">IF(ISERR(_FV($H33,"City")),"",_FV($H33,"City"))</f>
        <v>Special Capital Region Of Jakarta</v>
      </c>
      <c r="L33" t="str" cm="1">
        <f t="array" ref="L33">IF(ISERR(_FV($H33,"Country")),"",_FV($H33,"Country"))</f>
        <v>Indonesia</v>
      </c>
      <c r="M33" t="str" cm="1">
        <f t="array" ref="M33">IF(ISERR(_FV($H33,"NAICS 2022 primary label",TRUE)),"",_FV($H33,"NAICS 2022 primary label",TRUE))</f>
        <v>Crude Petroleum Extraction</v>
      </c>
      <c r="N33" cm="1">
        <f t="array" ref="N33">IF(ISERR(_FV($H33,"Year founded",TRUE)),"",IF(_FV($H33,"Year founded",TRUE)=0,"",_FV($H33,"Year founded",TRUE)))</f>
        <v>1968</v>
      </c>
    </row>
    <row r="34" spans="8:14">
      <c r="H34" s="1" t="e" vm="232">
        <v>#VALUE!</v>
      </c>
      <c r="J34" t="str" cm="1">
        <f t="array" ref="J34">IF(ISERR(_FV($H34,"Address")),"",_FV($H34,"Address"))</f>
        <v>Kaulagarh Road</v>
      </c>
      <c r="K34" t="str" cm="1">
        <f t="array" ref="K34">IF(ISERR(_FV($H34,"City")),"",_FV($H34,"City"))</f>
        <v>Dehradun</v>
      </c>
      <c r="L34" t="str" cm="1">
        <f t="array" ref="L34">IF(ISERR(_FV($H34,"Country")),"",_FV($H34,"Country"))</f>
        <v>India</v>
      </c>
      <c r="M34" t="str" cm="1">
        <f t="array" ref="M34">IF(ISERR(_FV($H34,"NAICS 2022 primary label",TRUE)),"",_FV($H34,"NAICS 2022 primary label",TRUE))</f>
        <v>Crude Petroleum Extraction</v>
      </c>
      <c r="N34" cm="1">
        <f t="array" ref="N34">IF(ISERR(_FV($H34,"Year founded",TRUE)),"",IF(_FV($H34,"Year founded",TRUE)=0,"",_FV($H34,"Year founded",TRUE)))</f>
        <v>1956</v>
      </c>
    </row>
    <row r="35" spans="8:14">
      <c r="H35" s="1" t="e" vm="233">
        <v>#VALUE!</v>
      </c>
      <c r="J35" t="str" cm="1">
        <f t="array" ref="J35">IF(ISERR(_FV($H35,"Address")),"",_FV($H35,"Address"))</f>
        <v/>
      </c>
      <c r="K35" t="str" cm="1">
        <f t="array" ref="K35">IF(ISERR(_FV($H35,"City")),"",_FV($H35,"City"))</f>
        <v>Beijing</v>
      </c>
      <c r="L35" t="str" cm="1">
        <f t="array" ref="L35">IF(ISERR(_FV($H35,"Country")),"",_FV($H35,"Country"))</f>
        <v>China</v>
      </c>
      <c r="M35" t="str" cm="1">
        <f t="array" ref="M35">IF(ISERR(_FV($H35,"NAICS 2022 primary label",TRUE)),"",_FV($H35,"NAICS 2022 primary label",TRUE))</f>
        <v>Crude Petroleum Extraction</v>
      </c>
      <c r="N35" cm="1">
        <f t="array" ref="N35">IF(ISERR(_FV($H35,"Year founded",TRUE)),"",IF(_FV($H35,"Year founded",TRUE)=0,"",_FV($H35,"Year founded",TRUE)))</f>
        <v>1982</v>
      </c>
    </row>
    <row r="36" spans="8:14">
      <c r="H36" s="1" t="e" vm="234">
        <v>#VALUE!</v>
      </c>
      <c r="J36" t="str" cm="1">
        <f t="array" ref="J36">IF(ISERR(_FV($H36,"Address")),"",_FV($H36,"Address"))</f>
        <v>Rue Lénine</v>
      </c>
      <c r="K36" t="str" cm="1">
        <f t="array" ref="K36">IF(ISERR(_FV($H36,"City")),"",_FV($H36,"City"))</f>
        <v>Almetyevsk</v>
      </c>
      <c r="L36" t="str" cm="1">
        <f t="array" ref="L36">IF(ISERR(_FV($H36,"Country")),"",_FV($H36,"Country"))</f>
        <v>Russia</v>
      </c>
      <c r="M36" t="str" cm="1">
        <f t="array" ref="M36">IF(ISERR(_FV($H36,"NAICS 2022 primary label",TRUE)),"",_FV($H36,"NAICS 2022 primary label",TRUE))</f>
        <v>Crude Petroleum Extraction</v>
      </c>
      <c r="N36" cm="1">
        <f t="array" ref="N36">IF(ISERR(_FV($H36,"Year founded",TRUE)),"",IF(_FV($H36,"Year founded",TRUE)=0,"",_FV($H36,"Year founded",TRUE)))</f>
        <v>1950</v>
      </c>
    </row>
    <row r="37" spans="8:14">
      <c r="H37" s="1" t="e" vm="235">
        <v>#VALUE!</v>
      </c>
      <c r="J37" t="str" cm="1">
        <f t="array" ref="J37">IF(ISERR(_FV($H37,"Address")),"",_FV($H37,"Address"))</f>
        <v>Bagby Street</v>
      </c>
      <c r="K37" t="str" cm="1">
        <f t="array" ref="K37">IF(ISERR(_FV($H37,"City")),"",_FV($H37,"City"))</f>
        <v>Houston</v>
      </c>
      <c r="L37" t="str" cm="1">
        <f t="array" ref="L37">IF(ISERR(_FV($H37,"Country")),"",_FV($H37,"Country"))</f>
        <v>United States</v>
      </c>
      <c r="M37" t="str" cm="1">
        <f t="array" ref="M37">IF(ISERR(_FV($H37,"NAICS 2022 primary label",TRUE)),"",_FV($H37,"NAICS 2022 primary label",TRUE))</f>
        <v>Crude Petroleum Extraction</v>
      </c>
      <c r="N37" cm="1">
        <f t="array" ref="N37">IF(ISERR(_FV($H37,"Year founded",TRUE)),"",IF(_FV($H37,"Year founded",TRUE)=0,"",_FV($H37,"Year founded",TRUE)))</f>
        <v>1999</v>
      </c>
    </row>
    <row r="38" spans="8:14">
      <c r="H38" s="1" t="e" vm="236">
        <v>#VALUE!</v>
      </c>
      <c r="J38" t="str" cm="1">
        <f t="array" ref="J38">IF(ISERR(_FV($H38,"Address")),"",_FV($H38,"Address"))</f>
        <v>San Felipe Street</v>
      </c>
      <c r="K38" t="str" cm="1">
        <f t="array" ref="K38">IF(ISERR(_FV($H38,"City")),"",_FV($H38,"City"))</f>
        <v>Houston</v>
      </c>
      <c r="L38" t="str" cm="1">
        <f t="array" ref="L38">IF(ISERR(_FV($H38,"Country")),"",_FV($H38,"Country"))</f>
        <v>United States</v>
      </c>
      <c r="M38" t="str" cm="1">
        <f t="array" ref="M38">IF(ISERR(_FV($H38,"NAICS 2022 primary label",TRUE)),"",_FV($H38,"NAICS 2022 primary label",TRUE))</f>
        <v>Crude Petroleum Extraction</v>
      </c>
      <c r="N38" cm="1">
        <f t="array" ref="N38">IF(ISERR(_FV($H38,"Year founded",TRUE)),"",IF(_FV($H38,"Year founded",TRUE)=0,"",_FV($H38,"Year founded",TRUE)))</f>
        <v>1887</v>
      </c>
    </row>
    <row r="39" spans="8:14">
      <c r="H39" s="1" t="e" vm="237">
        <v>#VALUE!</v>
      </c>
      <c r="J39" t="str" cm="1">
        <f t="array" ref="J39">IF(ISERR(_FV($H39,"Address")),"",_FV($H39,"Address"))</f>
        <v/>
      </c>
      <c r="K39" t="str" cm="1">
        <f t="array" ref="K39">IF(ISERR(_FV($H39,"City")),"",_FV($H39,"City"))</f>
        <v>Athens</v>
      </c>
      <c r="L39" t="str" cm="1">
        <f t="array" ref="L39">IF(ISERR(_FV($H39,"Country")),"",_FV($H39,"Country"))</f>
        <v>Greece</v>
      </c>
      <c r="M39" t="str" cm="1">
        <f t="array" ref="M39">IF(ISERR(_FV($H39,"NAICS 2022 primary label",TRUE)),"",_FV($H39,"NAICS 2022 primary label",TRUE))</f>
        <v>Crude Petroleum Extraction</v>
      </c>
      <c r="N39" cm="1">
        <f t="array" ref="N39">IF(ISERR(_FV($H39,"Year founded",TRUE)),"",IF(_FV($H39,"Year founded",TRUE)=0,"",_FV($H39,"Year founded",TRUE)))</f>
        <v>2007</v>
      </c>
    </row>
    <row r="40" spans="8:14">
      <c r="H40" s="1" t="e" vm="238">
        <v>#VALUE!</v>
      </c>
      <c r="J40" t="str" cm="1">
        <f t="array" ref="J40">IF(ISERR(_FV($H40,"Address")),"",_FV($H40,"Address"))</f>
        <v>Corporate Drive</v>
      </c>
      <c r="K40" t="str" cm="1">
        <f t="array" ref="K40">IF(ISERR(_FV($H40,"City")),"",_FV($H40,"City"))</f>
        <v>Birmingham</v>
      </c>
      <c r="L40" t="str" cm="1">
        <f t="array" ref="L40">IF(ISERR(_FV($H40,"Country")),"",_FV($H40,"Country"))</f>
        <v>United States</v>
      </c>
      <c r="M40" t="str" cm="1">
        <f t="array" ref="M40">IF(ISERR(_FV($H40,"NAICS 2022 primary label",TRUE)),"",_FV($H40,"NAICS 2022 primary label",TRUE))</f>
        <v>Natural Gas Extraction</v>
      </c>
      <c r="N40" cm="1">
        <f t="array" ref="N40">IF(ISERR(_FV($H40,"Year founded",TRUE)),"",IF(_FV($H40,"Year founded",TRUE)=0,"",_FV($H40,"Year founded",TRUE)))</f>
        <v>2001</v>
      </c>
    </row>
    <row r="41" spans="8:14">
      <c r="H41" s="1" t="e" vm="239">
        <v>#VALUE!</v>
      </c>
      <c r="J41" t="str" cm="1">
        <f t="array" ref="J41">IF(ISERR(_FV($H41,"Address")),"",_FV($H41,"Address"))</f>
        <v>6th Avenue</v>
      </c>
      <c r="K41" t="str" cm="1">
        <f t="array" ref="K41">IF(ISERR(_FV($H41,"City")),"",_FV($H41,"City"))</f>
        <v>New York</v>
      </c>
      <c r="L41" t="str" cm="1">
        <f t="array" ref="L41">IF(ISERR(_FV($H41,"Country")),"",_FV($H41,"Country"))</f>
        <v>United States</v>
      </c>
      <c r="M41" t="str" cm="1">
        <f t="array" ref="M41">IF(ISERR(_FV($H41,"NAICS 2022 primary label",TRUE)),"",_FV($H41,"NAICS 2022 primary label",TRUE))</f>
        <v>Crude Petroleum Extraction</v>
      </c>
      <c r="N41" cm="1">
        <f t="array" ref="N41">IF(ISERR(_FV($H41,"Year founded",TRUE)),"",IF(_FV($H41,"Year founded",TRUE)=0,"",_FV($H41,"Year founded",TRUE)))</f>
        <v>1933</v>
      </c>
    </row>
    <row r="42" spans="8:14">
      <c r="H42" s="1" t="e" vm="240">
        <v>#VALUE!</v>
      </c>
      <c r="J42" t="str" cm="1">
        <f t="array" ref="J42">IF(ISERR(_FV($H42,"Address")),"",_FV($H42,"Address"))</f>
        <v>Castle Terrace</v>
      </c>
      <c r="K42" t="str" cm="1">
        <f t="array" ref="K42">IF(ISERR(_FV($H42,"City")),"",_FV($H42,"City"))</f>
        <v>Edinburgh</v>
      </c>
      <c r="L42" t="str" cm="1">
        <f t="array" ref="L42">IF(ISERR(_FV($H42,"Country")),"",_FV($H42,"Country"))</f>
        <v>United Kingdom</v>
      </c>
      <c r="M42" t="str" cm="1">
        <f t="array" ref="M42">IF(ISERR(_FV($H42,"NAICS 2022 primary label",TRUE)),"",_FV($H42,"NAICS 2022 primary label",TRUE))</f>
        <v>Crude Petroleum Extraction</v>
      </c>
      <c r="N42" cm="1">
        <f t="array" ref="N42">IF(ISERR(_FV($H42,"Year founded",TRUE)),"",IF(_FV($H42,"Year founded",TRUE)=0,"",_FV($H42,"Year founded",TRUE)))</f>
        <v>2014</v>
      </c>
    </row>
    <row r="43" spans="8:14">
      <c r="H43" s="1" t="e" vm="241">
        <v>#VALUE!</v>
      </c>
      <c r="J43" t="str" cm="1">
        <f t="array" ref="J43">IF(ISERR(_FV($H43,"Address")),"",_FV($H43,"Address"))</f>
        <v>Brighton Road</v>
      </c>
      <c r="K43" t="str" cm="1">
        <f t="array" ref="K43">IF(ISERR(_FV($H43,"City")),"",_FV($H43,"City"))</f>
        <v>Sutton</v>
      </c>
      <c r="L43" t="str" cm="1">
        <f t="array" ref="L43">IF(ISERR(_FV($H43,"Country")),"",_FV($H43,"Country"))</f>
        <v>United Kingdom</v>
      </c>
      <c r="M43" t="str" cm="1">
        <f t="array" ref="M43">IF(ISERR(_FV($H43,"NAICS 2022 primary label",TRUE)),"",_FV($H43,"NAICS 2022 primary label",TRUE))</f>
        <v>Crude Petroleum Extraction</v>
      </c>
      <c r="N43" cm="1">
        <f t="array" ref="N43">IF(ISERR(_FV($H43,"Year founded",TRUE)),"",IF(_FV($H43,"Year founded",TRUE)=0,"",_FV($H43,"Year founded",TRUE)))</f>
        <v>2002</v>
      </c>
    </row>
    <row r="44" spans="8:14">
      <c r="H44" s="1" t="e" vm="242">
        <v>#VALUE!</v>
      </c>
      <c r="J44" t="str" cm="1">
        <f t="array" ref="J44">IF(ISERR(_FV($H44,"Address")),"",_FV($H44,"Address"))</f>
        <v>North O'Connor Boulevard</v>
      </c>
      <c r="K44" t="str" cm="1">
        <f t="array" ref="K44">IF(ISERR(_FV($H44,"City")),"",_FV($H44,"City"))</f>
        <v>Irving</v>
      </c>
      <c r="L44" t="str" cm="1">
        <f t="array" ref="L44">IF(ISERR(_FV($H44,"Country")),"",_FV($H44,"Country"))</f>
        <v>United States</v>
      </c>
      <c r="M44" t="str" cm="1">
        <f t="array" ref="M44">IF(ISERR(_FV($H44,"NAICS 2022 primary label",TRUE)),"",_FV($H44,"NAICS 2022 primary label",TRUE))</f>
        <v>Crude Petroleum Extraction</v>
      </c>
      <c r="N44" cm="1">
        <f t="array" ref="N44">IF(ISERR(_FV($H44,"Year founded",TRUE)),"",IF(_FV($H44,"Year founded",TRUE)=0,"",_FV($H44,"Year founded",TRUE)))</f>
        <v>1997</v>
      </c>
    </row>
    <row r="45" spans="8:14">
      <c r="H45" s="1" t="e" vm="243">
        <v>#VALUE!</v>
      </c>
      <c r="J45" t="str" cm="1">
        <f t="array" ref="J45">IF(ISERR(_FV($H45,"Address")),"",_FV($H45,"Address"))</f>
        <v>Dokkveien</v>
      </c>
      <c r="K45" t="str" cm="1">
        <f t="array" ref="K45">IF(ISERR(_FV($H45,"City")),"",_FV($H45,"City"))</f>
        <v>Oslo</v>
      </c>
      <c r="L45" t="str" cm="1">
        <f t="array" ref="L45">IF(ISERR(_FV($H45,"Country")),"",_FV($H45,"Country"))</f>
        <v>Norway</v>
      </c>
      <c r="M45" t="str" cm="1">
        <f t="array" ref="M45">IF(ISERR(_FV($H45,"NAICS 2022 primary label",TRUE)),"",_FV($H45,"NAICS 2022 primary label",TRUE))</f>
        <v>Crude Petroleum Extraction</v>
      </c>
      <c r="N45" cm="1">
        <f t="array" ref="N45">IF(ISERR(_FV($H45,"Year founded",TRUE)),"",IF(_FV($H45,"Year founded",TRUE)=0,"",_FV($H45,"Year founded",TRUE)))</f>
        <v>1971</v>
      </c>
    </row>
    <row r="46" spans="8:14">
      <c r="H46" s="1" t="e" vm="244">
        <v>#VALUE!</v>
      </c>
      <c r="J46" t="str" cm="1">
        <f t="array" ref="J46">IF(ISERR(_FV($H46,"Address")),"",_FV($H46,"Address"))</f>
        <v>Post Oak Boulevard</v>
      </c>
      <c r="K46" t="str" cm="1">
        <f t="array" ref="K46">IF(ISERR(_FV($H46,"City")),"",_FV($H46,"City"))</f>
        <v>Houston</v>
      </c>
      <c r="L46" t="str" cm="1">
        <f t="array" ref="L46">IF(ISERR(_FV($H46,"Country")),"",_FV($H46,"Country"))</f>
        <v>United States</v>
      </c>
      <c r="M46" t="str" cm="1">
        <f t="array" ref="M46">IF(ISERR(_FV($H46,"NAICS 2022 primary label",TRUE)),"",_FV($H46,"NAICS 2022 primary label",TRUE))</f>
        <v>Crude Petroleum Extraction</v>
      </c>
      <c r="N46" cm="1">
        <f t="array" ref="N46">IF(ISERR(_FV($H46,"Year founded",TRUE)),"",IF(_FV($H46,"Year founded",TRUE)=0,"",_FV($H46,"Year founded",TRUE)))</f>
        <v>1954</v>
      </c>
    </row>
    <row r="47" spans="8:14">
      <c r="H47" s="1" t="e" vm="245">
        <v>#VALUE!</v>
      </c>
      <c r="J47" t="str" cm="1">
        <f t="array" ref="J47">IF(ISERR(_FV($H47,"Address")),"",_FV($H47,"Address"))</f>
        <v>2 Street SW</v>
      </c>
      <c r="K47" t="str" cm="1">
        <f t="array" ref="K47">IF(ISERR(_FV($H47,"City")),"",_FV($H47,"City"))</f>
        <v>Calgary</v>
      </c>
      <c r="L47" t="str" cm="1">
        <f t="array" ref="L47">IF(ISERR(_FV($H47,"Country")),"",_FV($H47,"Country"))</f>
        <v>Canada</v>
      </c>
      <c r="M47" t="str" cm="1">
        <f t="array" ref="M47">IF(ISERR(_FV($H47,"NAICS 2022 primary label",TRUE)),"",_FV($H47,"NAICS 2022 primary label",TRUE))</f>
        <v>Crude Petroleum Extraction</v>
      </c>
      <c r="N47" cm="1">
        <f t="array" ref="N47">IF(ISERR(_FV($H47,"Year founded",TRUE)),"",IF(_FV($H47,"Year founded",TRUE)=0,"",_FV($H47,"Year founded",TRUE)))</f>
        <v>1973</v>
      </c>
    </row>
    <row r="48" spans="8:14">
      <c r="H48" s="1" t="e" vm="246">
        <v>#VALUE!</v>
      </c>
      <c r="J48" t="str" cm="1">
        <f t="array" ref="J48">IF(ISERR(_FV($H48,"Address")),"",_FV($H48,"Address"))</f>
        <v/>
      </c>
      <c r="K48" t="str" cm="1">
        <f t="array" ref="K48">IF(ISERR(_FV($H48,"City")),"",_FV($H48,"City"))</f>
        <v>Beijing</v>
      </c>
      <c r="L48" t="str" cm="1">
        <f t="array" ref="L48">IF(ISERR(_FV($H48,"Country")),"",_FV($H48,"Country"))</f>
        <v>China</v>
      </c>
      <c r="M48" t="str" cm="1">
        <f t="array" ref="M48">IF(ISERR(_FV($H48,"NAICS 2022 primary label",TRUE)),"",_FV($H48,"NAICS 2022 primary label",TRUE))</f>
        <v>Crude Petroleum Extraction</v>
      </c>
      <c r="N48" cm="1">
        <f t="array" ref="N48">IF(ISERR(_FV($H48,"Year founded",TRUE)),"",IF(_FV($H48,"Year founded",TRUE)=0,"",_FV($H48,"Year founded",TRUE)))</f>
        <v>1999</v>
      </c>
    </row>
    <row r="49" spans="8:14">
      <c r="H49" s="1" t="e" vm="247">
        <v>#VALUE!</v>
      </c>
      <c r="J49" t="str" cm="1">
        <f t="array" ref="J49">IF(ISERR(_FV($H49,"Address")),"",_FV($H49,"Address"))</f>
        <v>St Georges Terrace</v>
      </c>
      <c r="K49" t="str" cm="1">
        <f t="array" ref="K49">IF(ISERR(_FV($H49,"City")),"",_FV($H49,"City"))</f>
        <v>Perth</v>
      </c>
      <c r="L49" t="str" cm="1">
        <f t="array" ref="L49">IF(ISERR(_FV($H49,"Country")),"",_FV($H49,"Country"))</f>
        <v>Australia</v>
      </c>
      <c r="M49" t="str" cm="1">
        <f t="array" ref="M49">IF(ISERR(_FV($H49,"NAICS 2022 primary label",TRUE)),"",_FV($H49,"NAICS 2022 primary label",TRUE))</f>
        <v>Crude Petroleum Extraction</v>
      </c>
      <c r="N49" cm="1">
        <f t="array" ref="N49">IF(ISERR(_FV($H49,"Year founded",TRUE)),"",IF(_FV($H49,"Year founded",TRUE)=0,"",_FV($H49,"Year founded",TRUE)))</f>
        <v>1954</v>
      </c>
    </row>
    <row r="50" spans="8:14">
      <c r="H50" s="1" t="e" vm="248">
        <v>#VALUE!</v>
      </c>
      <c r="J50" t="str" cm="1">
        <f t="array" ref="J50">IF(ISERR(_FV($H50,"Address")),"",_FV($H50,"Address"))</f>
        <v>Centre Street S</v>
      </c>
      <c r="K50" t="str" cm="1">
        <f t="array" ref="K50">IF(ISERR(_FV($H50,"City")),"",_FV($H50,"City"))</f>
        <v>Calgary</v>
      </c>
      <c r="L50" t="str" cm="1">
        <f t="array" ref="L50">IF(ISERR(_FV($H50,"Country")),"",_FV($H50,"Country"))</f>
        <v>Canada</v>
      </c>
      <c r="M50" t="str" cm="1">
        <f t="array" ref="M50">IF(ISERR(_FV($H50,"NAICS 2022 primary label",TRUE)),"",_FV($H50,"NAICS 2022 primary label",TRUE))</f>
        <v>Crude Petroleum Extraction</v>
      </c>
      <c r="N50" cm="1">
        <f t="array" ref="N50">IF(ISERR(_FV($H50,"Year founded",TRUE)),"",IF(_FV($H50,"Year founded",TRUE)=0,"",_FV($H50,"Year founded",TRUE)))</f>
        <v>2002</v>
      </c>
    </row>
    <row r="51" spans="8:14">
      <c r="H51" s="1" t="e" vm="249">
        <v>#VALUE!</v>
      </c>
      <c r="J51" t="str" cm="1">
        <f t="array" ref="J51">IF(ISERR(_FV($H51,"Address")),"",_FV($H51,"Address"))</f>
        <v>6 Avenue SW</v>
      </c>
      <c r="K51" t="str" cm="1">
        <f t="array" ref="K51">IF(ISERR(_FV($H51,"City")),"",_FV($H51,"City"))</f>
        <v>Calgary</v>
      </c>
      <c r="L51" t="str" cm="1">
        <f t="array" ref="L51">IF(ISERR(_FV($H51,"Country")),"",_FV($H51,"Country"))</f>
        <v>Canada</v>
      </c>
      <c r="M51" t="str" cm="1">
        <f t="array" ref="M51">IF(ISERR(_FV($H51,"NAICS 2022 primary label",TRUE)),"",_FV($H51,"NAICS 2022 primary label",TRUE))</f>
        <v>Crude Petroleum Extraction</v>
      </c>
      <c r="N51" cm="1">
        <f t="array" ref="N51">IF(ISERR(_FV($H51,"Year founded",TRUE)),"",IF(_FV($H51,"Year founded",TRUE)=0,"",_FV($H51,"Year founded",TRUE)))</f>
        <v>2008</v>
      </c>
    </row>
    <row r="52" spans="8:14">
      <c r="H52" s="1" t="e" vm="250">
        <v>#VALUE!</v>
      </c>
      <c r="J52" t="str" cm="1">
        <f t="array" ref="J52">IF(ISERR(_FV($H52,"Address")),"",_FV($H52,"Address"))</f>
        <v>Quarry Park Boulevard SE</v>
      </c>
      <c r="K52" t="str" cm="1">
        <f t="array" ref="K52">IF(ISERR(_FV($H52,"City")),"",_FV($H52,"City"))</f>
        <v>Calgary</v>
      </c>
      <c r="L52" t="str" cm="1">
        <f t="array" ref="L52">IF(ISERR(_FV($H52,"Country")),"",_FV($H52,"Country"))</f>
        <v>Canada</v>
      </c>
      <c r="M52" t="str" cm="1">
        <f t="array" ref="M52">IF(ISERR(_FV($H52,"NAICS 2022 primary label",TRUE)),"",_FV($H52,"NAICS 2022 primary label",TRUE))</f>
        <v>Crude Petroleum Extraction</v>
      </c>
      <c r="N52" cm="1">
        <f t="array" ref="N52">IF(ISERR(_FV($H52,"Year founded",TRUE)),"",IF(_FV($H52,"Year founded",TRUE)=0,"",_FV($H52,"Year founded",TRUE)))</f>
        <v>1880</v>
      </c>
    </row>
    <row r="53" spans="8:14">
      <c r="H53" s="1" t="e" vm="251">
        <v>#VALUE!</v>
      </c>
      <c r="J53" t="str" cm="1">
        <f t="array" ref="J53">IF(ISERR(_FV($H53,"Address")),"",_FV($H53,"Address"))</f>
        <v>Wynkoop Street</v>
      </c>
      <c r="K53" t="str" cm="1">
        <f t="array" ref="K53">IF(ISERR(_FV($H53,"City")),"",_FV($H53,"City"))</f>
        <v>Denver</v>
      </c>
      <c r="L53" t="str" cm="1">
        <f t="array" ref="L53">IF(ISERR(_FV($H53,"Country")),"",_FV($H53,"Country"))</f>
        <v>United States</v>
      </c>
      <c r="M53" t="str" cm="1">
        <f t="array" ref="M53">IF(ISERR(_FV($H53,"NAICS 2022 primary label",TRUE)),"",_FV($H53,"NAICS 2022 primary label",TRUE))</f>
        <v>Crude Petroleum Extraction</v>
      </c>
      <c r="N53" cm="1">
        <f t="array" ref="N53">IF(ISERR(_FV($H53,"Year founded",TRUE)),"",IF(_FV($H53,"Year founded",TRUE)=0,"",_FV($H53,"Year founded",TRUE)))</f>
        <v>2002</v>
      </c>
    </row>
    <row r="54" spans="8:14">
      <c r="H54" s="1" t="e" vm="252">
        <v>#VALUE!</v>
      </c>
      <c r="J54" t="str" cm="1">
        <f t="array" ref="J54">IF(ISERR(_FV($H54,"Address")),"",_FV($H54,"Address"))</f>
        <v>8 Avenue SW</v>
      </c>
      <c r="K54" t="str" cm="1">
        <f t="array" ref="K54">IF(ISERR(_FV($H54,"City")),"",_FV($H54,"City"))</f>
        <v>Calgary</v>
      </c>
      <c r="L54" t="str" cm="1">
        <f t="array" ref="L54">IF(ISERR(_FV($H54,"Country")),"",_FV($H54,"Country"))</f>
        <v>Canada</v>
      </c>
      <c r="M54" t="str" cm="1">
        <f t="array" ref="M54">IF(ISERR(_FV($H54,"NAICS 2022 primary label",TRUE)),"",_FV($H54,"NAICS 2022 primary label",TRUE))</f>
        <v>Crude Petroleum Extraction</v>
      </c>
      <c r="N54" cm="1">
        <f t="array" ref="N54">IF(ISERR(_FV($H54,"Year founded",TRUE)),"",IF(_FV($H54,"Year founded",TRUE)=0,"",_FV($H54,"Year founded",TRUE)))</f>
        <v>2001</v>
      </c>
    </row>
    <row r="55" spans="8:14">
      <c r="H55" s="1" t="e" vm="253">
        <v>#VALUE!</v>
      </c>
      <c r="J55" t="str" cm="1">
        <f t="array" ref="J55">IF(ISERR(_FV($H55,"Address")),"",_FV($H55,"Address"))</f>
        <v>Legacy Circle</v>
      </c>
      <c r="K55" t="str" cm="1">
        <f t="array" ref="K55">IF(ISERR(_FV($H55,"City")),"",_FV($H55,"City"))</f>
        <v>Plano</v>
      </c>
      <c r="L55" t="str" cm="1">
        <f t="array" ref="L55">IF(ISERR(_FV($H55,"Country")),"",_FV($H55,"Country"))</f>
        <v>United States</v>
      </c>
      <c r="M55" t="str" cm="1">
        <f t="array" ref="M55">IF(ISERR(_FV($H55,"NAICS 2022 primary label",TRUE)),"",_FV($H55,"NAICS 2022 primary label",TRUE))</f>
        <v>Crude Petroleum Extraction</v>
      </c>
      <c r="N55" cm="1">
        <f t="array" ref="N55">IF(ISERR(_FV($H55,"Year founded",TRUE)),"",IF(_FV($H55,"Year founded",TRUE)=0,"",_FV($H55,"Year founded",TRUE)))</f>
        <v>1951</v>
      </c>
    </row>
    <row r="56" spans="8:14">
      <c r="H56" s="1" t="e" vm="254">
        <v>#VALUE!</v>
      </c>
      <c r="J56" t="str" cm="1">
        <f t="array" ref="J56">IF(ISERR(_FV($H56,"Address")),"",_FV($H56,"Address"))</f>
        <v>East Peach Street</v>
      </c>
      <c r="K56" t="str" cm="1">
        <f t="array" ref="K56">IF(ISERR(_FV($H56,"City")),"",_FV($H56,"City"))</f>
        <v>El Dorado</v>
      </c>
      <c r="L56" t="str" cm="1">
        <f t="array" ref="L56">IF(ISERR(_FV($H56,"Country")),"",_FV($H56,"Country"))</f>
        <v>United States</v>
      </c>
      <c r="M56" t="str" cm="1">
        <f t="array" ref="M56">IF(ISERR(_FV($H56,"NAICS 2022 primary label",TRUE)),"",_FV($H56,"NAICS 2022 primary label",TRUE))</f>
        <v>Crude Petroleum Extraction</v>
      </c>
      <c r="N56" cm="1">
        <f t="array" ref="N56">IF(ISERR(_FV($H56,"Year founded",TRUE)),"",IF(_FV($H56,"Year founded",TRUE)=0,"",_FV($H56,"Year founded",TRUE)))</f>
        <v>1944</v>
      </c>
    </row>
    <row r="57" spans="8:14">
      <c r="H57" s="1" t="e" vm="255">
        <v>#VALUE!</v>
      </c>
      <c r="J57" t="str" cm="1">
        <f t="array" ref="J57">IF(ISERR(_FV($H57,"Address")),"",_FV($H57,"Address"))</f>
        <v>Gessner Road</v>
      </c>
      <c r="K57" t="str" cm="1">
        <f t="array" ref="K57">IF(ISERR(_FV($H57,"City")),"",_FV($H57,"City"))</f>
        <v>Houston</v>
      </c>
      <c r="L57" t="str" cm="1">
        <f t="array" ref="L57">IF(ISERR(_FV($H57,"Country")),"",_FV($H57,"Country"))</f>
        <v>United States</v>
      </c>
      <c r="M57" t="str" cm="1">
        <f t="array" ref="M57">IF(ISERR(_FV($H57,"NAICS 2022 primary label",TRUE)),"",_FV($H57,"NAICS 2022 primary label",TRUE))</f>
        <v>Crude Petroleum Extraction</v>
      </c>
      <c r="N57" cm="1">
        <f t="array" ref="N57">IF(ISERR(_FV($H57,"Year founded",TRUE)),"",IF(_FV($H57,"Year founded",TRUE)=0,"",_FV($H57,"Year founded",TRUE)))</f>
        <v>1989</v>
      </c>
    </row>
    <row r="58" spans="8:14">
      <c r="H58" s="1" t="e" vm="256">
        <v>#VALUE!</v>
      </c>
      <c r="J58" t="str" cm="1">
        <f t="array" ref="J58">IF(ISERR(_FV($H58,"Address")),"",_FV($H58,"Address"))</f>
        <v>Valley View Terrace</v>
      </c>
      <c r="K58" t="str" cm="1">
        <f t="array" ref="K58">IF(ISERR(_FV($H58,"City")),"",_FV($H58,"City"))</f>
        <v>Canonsburg</v>
      </c>
      <c r="L58" t="str" cm="1">
        <f t="array" ref="L58">IF(ISERR(_FV($H58,"Country")),"",_FV($H58,"Country"))</f>
        <v>United States</v>
      </c>
      <c r="M58" t="str" cm="1">
        <f t="array" ref="M58">IF(ISERR(_FV($H58,"NAICS 2022 primary label",TRUE)),"",_FV($H58,"NAICS 2022 primary label",TRUE))</f>
        <v>Natural Gas Extraction</v>
      </c>
      <c r="N58" cm="1">
        <f t="array" ref="N58">IF(ISERR(_FV($H58,"Year founded",TRUE)),"",IF(_FV($H58,"Year founded",TRUE)=0,"",_FV($H58,"Year founded",TRUE)))</f>
        <v>1863</v>
      </c>
    </row>
    <row r="59" spans="8:14">
      <c r="H59" s="1" t="e" vm="257">
        <v>#VALUE!</v>
      </c>
      <c r="J59" t="str" cm="1">
        <f t="array" ref="J59">IF(ISERR(_FV($H59,"Address")),"",_FV($H59,"Address"))</f>
        <v>West Texas Avenue</v>
      </c>
      <c r="K59" t="str" cm="1">
        <f t="array" ref="K59">IF(ISERR(_FV($H59,"City")),"",_FV($H59,"City"))</f>
        <v>Midland</v>
      </c>
      <c r="L59" t="str" cm="1">
        <f t="array" ref="L59">IF(ISERR(_FV($H59,"Country")),"",_FV($H59,"Country"))</f>
        <v>United States</v>
      </c>
      <c r="M59" t="str" cm="1">
        <f t="array" ref="M59">IF(ISERR(_FV($H59,"NAICS 2022 primary label",TRUE)),"",_FV($H59,"NAICS 2022 primary label",TRUE))</f>
        <v>Crude Petroleum Extraction</v>
      </c>
      <c r="N59" cm="1">
        <f t="array" ref="N59">IF(ISERR(_FV($H59,"Year founded",TRUE)),"",IF(_FV($H59,"Year founded",TRUE)=0,"",_FV($H59,"Year founded",TRUE)))</f>
        <v>2007</v>
      </c>
    </row>
    <row r="60" spans="8:14">
      <c r="H60" s="1" t="e" vm="258">
        <v>#VALUE!</v>
      </c>
      <c r="J60" t="str" cm="1">
        <f t="array" ref="J60">IF(ISERR(_FV($H60,"Address")),"",_FV($H60,"Address"))</f>
        <v>Oakdale Avenue</v>
      </c>
      <c r="K60" t="str" cm="1">
        <f t="array" ref="K60">IF(ISERR(_FV($H60,"City")),"",_FV($H60,"City"))</f>
        <v>Los Angeles</v>
      </c>
      <c r="L60" t="str" cm="1">
        <f t="array" ref="L60">IF(ISERR(_FV($H60,"Country")),"",_FV($H60,"Country"))</f>
        <v>United States</v>
      </c>
      <c r="M60" t="str" cm="1">
        <f t="array" ref="M60">IF(ISERR(_FV($H60,"NAICS 2022 primary label",TRUE)),"",_FV($H60,"NAICS 2022 primary label",TRUE))</f>
        <v>Crude Petroleum Extraction</v>
      </c>
      <c r="N60" cm="1">
        <f t="array" ref="N60">IF(ISERR(_FV($H60,"Year founded",TRUE)),"",IF(_FV($H60,"Year founded",TRUE)=0,"",_FV($H60,"Year founded",TRUE)))</f>
        <v>2014</v>
      </c>
    </row>
    <row r="61" spans="8:14">
      <c r="H61" s="1" t="e" vm="259">
        <v>#VALUE!</v>
      </c>
      <c r="J61" t="str" cm="1">
        <f t="array" ref="J61">IF(ISERR(_FV($H61,"Address")),"",_FV($H61,"Address"))</f>
        <v>North Eldridge Parkway</v>
      </c>
      <c r="K61" t="str" cm="1">
        <f t="array" ref="K61">IF(ISERR(_FV($H61,"City")),"",_FV($H61,"City"))</f>
        <v>Houston</v>
      </c>
      <c r="L61" t="str" cm="1">
        <f t="array" ref="L61">IF(ISERR(_FV($H61,"Country")),"",_FV($H61,"Country"))</f>
        <v>United States</v>
      </c>
      <c r="M61" t="str" cm="1">
        <f t="array" ref="M61">IF(ISERR(_FV($H61,"NAICS 2022 primary label",TRUE)),"",_FV($H61,"NAICS 2022 primary label",TRUE))</f>
        <v>Crude Petroleum Extraction</v>
      </c>
      <c r="N61" cm="1">
        <f t="array" ref="N61">IF(ISERR(_FV($H61,"Year founded",TRUE)),"",IF(_FV($H61,"Year founded",TRUE)=0,"",_FV($H61,"Year founded",TRUE)))</f>
        <v>2002</v>
      </c>
    </row>
    <row r="62" spans="8:14">
      <c r="H62" s="1" t="e" vm="260">
        <v>#VALUE!</v>
      </c>
      <c r="J62" t="str" cm="1">
        <f t="array" ref="J62">IF(ISERR(_FV($H62,"Address")),"",_FV($H62,"Address"))</f>
        <v>Greenway Plaza Drive</v>
      </c>
      <c r="K62" t="str" cm="1">
        <f t="array" ref="K62">IF(ISERR(_FV($H62,"City")),"",_FV($H62,"City"))</f>
        <v>Houston</v>
      </c>
      <c r="L62" t="str" cm="1">
        <f t="array" ref="L62">IF(ISERR(_FV($H62,"Country")),"",_FV($H62,"Country"))</f>
        <v>United States</v>
      </c>
      <c r="M62" t="str" cm="1">
        <f t="array" ref="M62">IF(ISERR(_FV($H62,"NAICS 2022 primary label",TRUE)),"",_FV($H62,"NAICS 2022 primary label",TRUE))</f>
        <v>Crude Petroleum Extraction</v>
      </c>
      <c r="N62" cm="1">
        <f t="array" ref="N62">IF(ISERR(_FV($H62,"Year founded",TRUE)),"",IF(_FV($H62,"Year founded",TRUE)=0,"",_FV($H62,"Year founded",TRUE)))</f>
        <v>1909</v>
      </c>
    </row>
    <row r="63" spans="8:14">
      <c r="H63" s="1" t="e" vm="261">
        <v>#VALUE!</v>
      </c>
      <c r="J63" t="str" cm="1">
        <f t="array" ref="J63">IF(ISERR(_FV($H63,"Address")),"",_FV($H63,"Address"))</f>
        <v>6 Avenue SW</v>
      </c>
      <c r="K63" t="str" cm="1">
        <f t="array" ref="K63">IF(ISERR(_FV($H63,"City")),"",_FV($H63,"City"))</f>
        <v>Calgary</v>
      </c>
      <c r="L63" t="str" cm="1">
        <f t="array" ref="L63">IF(ISERR(_FV($H63,"Country")),"",_FV($H63,"Country"))</f>
        <v>Canada</v>
      </c>
      <c r="M63" t="str" cm="1">
        <f t="array" ref="M63">IF(ISERR(_FV($H63,"NAICS 2022 primary label",TRUE)),"",_FV($H63,"NAICS 2022 primary label",TRUE))</f>
        <v>Crude Petroleum Extraction</v>
      </c>
      <c r="N63" cm="1">
        <f t="array" ref="N63">IF(ISERR(_FV($H63,"Year founded",TRUE)),"",IF(_FV($H63,"Year founded",TRUE)=0,"",_FV($H63,"Year founded",TRUE)))</f>
        <v>2009</v>
      </c>
    </row>
    <row r="64" spans="8:14">
      <c r="H64" s="1" t="e" vm="262">
        <v>#VALUE!</v>
      </c>
      <c r="J64" t="str" cm="1">
        <f t="array" ref="J64">IF(ISERR(_FV($H64,"Address")),"",_FV($H64,"Address"))</f>
        <v>North Western Avenue</v>
      </c>
      <c r="K64" t="str" cm="1">
        <f t="array" ref="K64">IF(ISERR(_FV($H64,"City")),"",_FV($H64,"City"))</f>
        <v>Oklahoma City</v>
      </c>
      <c r="L64" t="str" cm="1">
        <f t="array" ref="L64">IF(ISERR(_FV($H64,"Country")),"",_FV($H64,"Country"))</f>
        <v>United States</v>
      </c>
      <c r="M64" t="str" cm="1">
        <f t="array" ref="M64">IF(ISERR(_FV($H64,"NAICS 2022 primary label",TRUE)),"",_FV($H64,"NAICS 2022 primary label",TRUE))</f>
        <v>Crude Petroleum Extraction</v>
      </c>
      <c r="N64" cm="1">
        <f t="array" ref="N64">IF(ISERR(_FV($H64,"Year founded",TRUE)),"",IF(_FV($H64,"Year founded",TRUE)=0,"",_FV($H64,"Year founded",TRUE)))</f>
        <v>1989</v>
      </c>
    </row>
    <row r="65" spans="8:14">
      <c r="H65" s="1" t="e" vm="263">
        <v>#VALUE!</v>
      </c>
      <c r="J65" t="str" cm="1">
        <f t="array" ref="J65">IF(ISERR(_FV($H65,"Address")),"",_FV($H65,"Address"))</f>
        <v>Flinders Street</v>
      </c>
      <c r="K65" t="str" cm="1">
        <f t="array" ref="K65">IF(ISERR(_FV($H65,"City")),"",_FV($H65,"City"))</f>
        <v>Adelaide</v>
      </c>
      <c r="L65" t="str" cm="1">
        <f t="array" ref="L65">IF(ISERR(_FV($H65,"Country")),"",_FV($H65,"Country"))</f>
        <v>Australia</v>
      </c>
      <c r="M65" t="str" cm="1">
        <f t="array" ref="M65">IF(ISERR(_FV($H65,"NAICS 2022 primary label",TRUE)),"",_FV($H65,"NAICS 2022 primary label",TRUE))</f>
        <v>Natural Gas Extraction</v>
      </c>
      <c r="N65" cm="1">
        <f t="array" ref="N65">IF(ISERR(_FV($H65,"Year founded",TRUE)),"",IF(_FV($H65,"Year founded",TRUE)=0,"",_FV($H65,"Year founded",TRUE)))</f>
        <v>1954</v>
      </c>
    </row>
    <row r="66" spans="8:14">
      <c r="H66" s="1" t="e" vm="264">
        <v>#VALUE!</v>
      </c>
      <c r="J66" t="str" cm="1">
        <f t="array" ref="J66">IF(ISERR(_FV($H66,"Address")),"",_FV($H66,"Address"))</f>
        <v>Oksenøyveien</v>
      </c>
      <c r="K66" t="str" cm="1">
        <f t="array" ref="K66">IF(ISERR(_FV($H66,"City")),"",_FV($H66,"City"))</f>
        <v>Bærum</v>
      </c>
      <c r="L66" t="str" cm="1">
        <f t="array" ref="L66">IF(ISERR(_FV($H66,"Country")),"",_FV($H66,"Country"))</f>
        <v>Norway</v>
      </c>
      <c r="M66" t="str" cm="1">
        <f t="array" ref="M66">IF(ISERR(_FV($H66,"NAICS 2022 primary label",TRUE)),"",_FV($H66,"NAICS 2022 primary label",TRUE))</f>
        <v>Crude Petroleum Extraction</v>
      </c>
      <c r="N66" t="str" cm="1">
        <f t="array" ref="N66">IF(ISERR(_FV($H66,"Year founded",TRUE)),"",IF(_FV($H66,"Year founded",TRUE)=0,"",_FV($H66,"Year founded",TRUE)))</f>
        <v/>
      </c>
    </row>
    <row r="67" spans="8:14">
      <c r="H67" s="1" t="e" vm="265">
        <v>#VALUE!</v>
      </c>
      <c r="J67" t="str" cm="1">
        <f t="array" ref="J67">IF(ISERR(_FV($H67,"Address")),"",_FV($H67,"Address"))</f>
        <v/>
      </c>
      <c r="K67" t="str" cm="1">
        <f t="array" ref="K67">IF(ISERR(_FV($H67,"City")),"",_FV($H67,"City"))</f>
        <v>Pittsburgh</v>
      </c>
      <c r="L67" t="str" cm="1">
        <f t="array" ref="L67">IF(ISERR(_FV($H67,"Country")),"",_FV($H67,"Country"))</f>
        <v>United States</v>
      </c>
      <c r="M67" t="str" cm="1">
        <f t="array" ref="M67">IF(ISERR(_FV($H67,"NAICS 2022 primary label",TRUE)),"",_FV($H67,"NAICS 2022 primary label",TRUE))</f>
        <v>Surface Coal Mining</v>
      </c>
      <c r="N67" cm="1">
        <f t="array" ref="N67">IF(ISERR(_FV($H67,"Year founded",TRUE)),"",IF(_FV($H67,"Year founded",TRUE)=0,"",_FV($H67,"Year founded",TRUE)))</f>
        <v>1864</v>
      </c>
    </row>
    <row r="68" spans="8:14">
      <c r="H68" s="1" t="e" vm="266">
        <v>#VALUE!</v>
      </c>
      <c r="J68" t="str" cm="1">
        <f t="array" ref="J68">IF(ISERR(_FV($H68,"Address")),"",_FV($H68,"Address"))</f>
        <v>Улица Тарасова</v>
      </c>
      <c r="K68" t="str" cm="1">
        <f t="array" ref="K68">IF(ISERR(_FV($H68,"City")),"",_FV($H68,"City"))</f>
        <v>Тарко-Сале</v>
      </c>
      <c r="L68" t="str" cm="1">
        <f t="array" ref="L68">IF(ISERR(_FV($H68,"Country")),"",_FV($H68,"Country"))</f>
        <v>Russia</v>
      </c>
      <c r="M68" t="str" cm="1">
        <f t="array" ref="M68">IF(ISERR(_FV($H68,"NAICS 2022 primary label",TRUE)),"",_FV($H68,"NAICS 2022 primary label",TRUE))</f>
        <v>Crude Petroleum Extraction</v>
      </c>
      <c r="N68" cm="1">
        <f t="array" ref="N68">IF(ISERR(_FV($H68,"Year founded",TRUE)),"",IF(_FV($H68,"Year founded",TRUE)=0,"",_FV($H68,"Year founded",TRUE)))</f>
        <v>1994</v>
      </c>
    </row>
    <row r="69" spans="8:14">
      <c r="H69" s="1" t="e" vm="267">
        <v>#VALUE!</v>
      </c>
      <c r="J69" t="str" cm="1">
        <f t="array" ref="J69">IF(ISERR(_FV($H69,"Address")),"",_FV($H69,"Address"))</f>
        <v>Broadway</v>
      </c>
      <c r="K69" t="str" cm="1">
        <f t="array" ref="K69">IF(ISERR(_FV($H69,"City")),"",_FV($H69,"City"))</f>
        <v>London</v>
      </c>
      <c r="L69" t="str" cm="1">
        <f t="array" ref="L69">IF(ISERR(_FV($H69,"Country")),"",_FV($H69,"Country"))</f>
        <v>United Kingdom</v>
      </c>
      <c r="M69" t="str" cm="1">
        <f t="array" ref="M69">IF(ISERR(_FV($H69,"NAICS 2022 primary label",TRUE)),"",_FV($H69,"NAICS 2022 primary label",TRUE))</f>
        <v>Crude Petroleum Extraction</v>
      </c>
      <c r="N69" cm="1">
        <f t="array" ref="N69">IF(ISERR(_FV($H69,"Year founded",TRUE)),"",IF(_FV($H69,"Year founded",TRUE)=0,"",_FV($H69,"Year founded",TRUE)))</f>
        <v>2011</v>
      </c>
    </row>
    <row r="70" spans="8:14">
      <c r="H70" s="1" t="e" vm="268">
        <v>#VALUE!</v>
      </c>
      <c r="J70" t="str" cm="1">
        <f t="array" ref="J70">IF(ISERR(_FV($H70,"Address")),"",_FV($H70,"Address"))</f>
        <v/>
      </c>
      <c r="K70" t="str" cm="1">
        <f t="array" ref="K70">IF(ISERR(_FV($H70,"City")),"",_FV($H70,"City"))</f>
        <v>Tokyo</v>
      </c>
      <c r="L70" t="str" cm="1">
        <f t="array" ref="L70">IF(ISERR(_FV($H70,"Country")),"",_FV($H70,"Country"))</f>
        <v>Japan</v>
      </c>
      <c r="M70" t="str" cm="1">
        <f t="array" ref="M70">IF(ISERR(_FV($H70,"NAICS 2022 primary label",TRUE)),"",_FV($H70,"NAICS 2022 primary label",TRUE))</f>
        <v>Crude Petroleum Extraction</v>
      </c>
      <c r="N70" cm="1">
        <f t="array" ref="N70">IF(ISERR(_FV($H70,"Year founded",TRUE)),"",IF(_FV($H70,"Year founded",TRUE)=0,"",_FV($H70,"Year founded",TRUE)))</f>
        <v>1955</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1">
    <mergeCell ref="J3:O3"/>
  </mergeCells>
  <dataValidations count="2">
    <dataValidation type="list" allowBlank="1" showInputMessage="1" showErrorMessage="1" sqref="L8" xr:uid="{7CD47955-7040-4773-A528-8AFAC29D5169}">
      <formula1>INDIRECT("strictness[Strictness]")</formula1>
    </dataValidation>
    <dataValidation type="list" allowBlank="1" showInputMessage="1" showErrorMessage="1" sqref="J8" xr:uid="{649AC4AA-D45F-4810-AF18-7E1EA9CF4DFA}">
      <formula1>INDIRECT("attributes_relations[" &amp;H8&amp; "]")</formula1>
    </dataValidation>
  </dataValidation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AF280-A76E-46FF-A37A-09F70347B365}">
  <dimension ref="A2:P220"/>
  <sheetViews>
    <sheetView showGridLines="0" showRowColHeaders="0" topLeftCell="A11" zoomScaleNormal="100" workbookViewId="0">
      <selection activeCell="H21" sqref="H21"/>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52</v>
      </c>
    </row>
    <row r="3" spans="8:15" ht="18" customHeight="1">
      <c r="H3" s="17" t="s">
        <v>77</v>
      </c>
      <c r="J3" s="27" t="s">
        <v>78</v>
      </c>
      <c r="K3" s="27"/>
      <c r="L3" s="27"/>
      <c r="M3" s="27"/>
      <c r="N3" s="27"/>
      <c r="O3" s="27"/>
    </row>
    <row r="5" spans="8:15">
      <c r="H5" t="s">
        <v>55</v>
      </c>
    </row>
    <row r="6" spans="8:15" ht="6" customHeight="1"/>
    <row r="7" spans="8:15">
      <c r="H7" s="13" t="s">
        <v>56</v>
      </c>
      <c r="J7" s="13" t="s">
        <v>57</v>
      </c>
      <c r="L7" s="13" t="s">
        <v>58</v>
      </c>
    </row>
    <row r="8" spans="8:15" ht="18" customHeight="1">
      <c r="H8" s="17" t="str">
        <f>INDEX(attributes[Atrribute],MATCH(H3,attributes[Attribute Name],0))</f>
        <v>company_employee_count</v>
      </c>
      <c r="I8" s="9"/>
      <c r="J8" s="18" t="s">
        <v>79</v>
      </c>
      <c r="K8" s="9"/>
      <c r="L8" s="15"/>
    </row>
    <row r="10" spans="8:15">
      <c r="H10" s="13" t="s">
        <v>60</v>
      </c>
    </row>
    <row r="11" spans="8:15">
      <c r="H11" s="17" t="str">
        <f>H8&amp;", "&amp;J8&amp;", "&amp;J3&amp;", "&amp;L8</f>
        <v xml:space="preserve">company_employee_count, between, 1000 | 5000, </v>
      </c>
    </row>
    <row r="20" spans="8:14">
      <c r="H20" s="1" t="s">
        <v>61</v>
      </c>
      <c r="I20" s="1"/>
      <c r="J20" s="1" t="s">
        <v>7</v>
      </c>
      <c r="K20" s="1" t="s">
        <v>8</v>
      </c>
      <c r="L20" s="1" t="s">
        <v>9</v>
      </c>
      <c r="M20" s="1" t="s">
        <v>62</v>
      </c>
      <c r="N20" s="1" t="s">
        <v>10</v>
      </c>
    </row>
    <row r="21" spans="8:14">
      <c r="H21" s="16" t="e" cm="1" vm="269">
        <f t="array" ref="H21:H70">_xldudf_VERIDION_SEARCH(H11)</f>
        <v>#VALUE!</v>
      </c>
      <c r="I21" s="12"/>
      <c r="J21" t="str" cm="1">
        <f t="array" ref="J21">IF(ISERR(_FV($H21,"Address")),"",_FV($H21,"Address"))</f>
        <v/>
      </c>
      <c r="K21" t="str" cm="1">
        <f t="array" ref="K21">IF(ISERR(_FV($H21,"City")),"",_FV($H21,"City"))</f>
        <v>London</v>
      </c>
      <c r="L21" t="str" cm="1">
        <f t="array" ref="L21">IF(ISERR(_FV($H21,"Country")),"",_FV($H21,"Country"))</f>
        <v>United States</v>
      </c>
      <c r="M21" t="str" cm="1">
        <f t="array" ref="M21">IF(ISERR(_FV($H21,"NAICS 2022 primary label",TRUE)),"",_FV($H21,"NAICS 2022 primary label",TRUE))</f>
        <v>International, Secondary Market, and All Other Nondepository Credit Intermediation</v>
      </c>
      <c r="N21" cm="1">
        <f t="array" ref="N21">IF(ISERR(_FV($H21,"Year founded",TRUE)),"",IF(_FV($H21,"Year founded",TRUE)=0,"",_FV($H21,"Year founded",TRUE)))</f>
        <v>2010</v>
      </c>
    </row>
    <row r="22" spans="8:14">
      <c r="H22" s="16" t="e" vm="270">
        <v>#VALUE!</v>
      </c>
      <c r="I22" s="12"/>
      <c r="J22" t="str" cm="1">
        <f t="array" ref="J22">IF(ISERR(_FV($H22,"Address")),"",_FV($H22,"Address"))</f>
        <v/>
      </c>
      <c r="K22" t="str" cm="1">
        <f t="array" ref="K22">IF(ISERR(_FV($H22,"City")),"",_FV($H22,"City"))</f>
        <v>Zurich</v>
      </c>
      <c r="L22" t="str" cm="1">
        <f t="array" ref="L22">IF(ISERR(_FV($H22,"Country")),"",_FV($H22,"Country"))</f>
        <v>Switzerland</v>
      </c>
      <c r="M22" t="str" cm="1">
        <f t="array" ref="M22">IF(ISERR(_FV($H22,"NAICS 2022 primary label",TRUE)),"",_FV($H22,"NAICS 2022 primary label",TRUE))</f>
        <v>Shoe Retailers</v>
      </c>
      <c r="N22" cm="1">
        <f t="array" ref="N22">IF(ISERR(_FV($H22,"Year founded",TRUE)),"",IF(_FV($H22,"Year founded",TRUE)=0,"",_FV($H22,"Year founded",TRUE)))</f>
        <v>2010</v>
      </c>
    </row>
    <row r="23" spans="8:14">
      <c r="H23" s="16" t="e" vm="271">
        <v>#VALUE!</v>
      </c>
      <c r="I23" s="12"/>
      <c r="J23" t="str" cm="1">
        <f t="array" ref="J23">IF(ISERR(_FV($H23,"Address")),"",_FV($H23,"Address"))</f>
        <v/>
      </c>
      <c r="K23" t="str" cm="1">
        <f t="array" ref="K23">IF(ISERR(_FV($H23,"City")),"",_FV($H23,"City"))</f>
        <v>Troy</v>
      </c>
      <c r="L23" t="str" cm="1">
        <f t="array" ref="L23">IF(ISERR(_FV($H23,"Country")),"",_FV($H23,"Country"))</f>
        <v>United States</v>
      </c>
      <c r="M23" t="str" cm="1">
        <f t="array" ref="M23">IF(ISERR(_FV($H23,"NAICS 2022 primary label",TRUE)),"",_FV($H23,"NAICS 2022 primary label",TRUE))</f>
        <v>Custom Computer Programming Services</v>
      </c>
      <c r="N23" cm="1">
        <f t="array" ref="N23">IF(ISERR(_FV($H23,"Year founded",TRUE)),"",IF(_FV($H23,"Year founded",TRUE)=0,"",_FV($H23,"Year founded",TRUE)))</f>
        <v>1985</v>
      </c>
    </row>
    <row r="24" spans="8:14">
      <c r="H24" s="16" t="e" vm="272">
        <v>#VALUE!</v>
      </c>
      <c r="I24" s="12"/>
      <c r="J24" t="str" cm="1">
        <f t="array" ref="J24">IF(ISERR(_FV($H24,"Address")),"",_FV($H24,"Address"))</f>
        <v>Varick Street</v>
      </c>
      <c r="K24" t="str" cm="1">
        <f t="array" ref="K24">IF(ISERR(_FV($H24,"City")),"",_FV($H24,"City"))</f>
        <v>New York</v>
      </c>
      <c r="L24" t="str" cm="1">
        <f t="array" ref="L24">IF(ISERR(_FV($H24,"Country")),"",_FV($H24,"Country"))</f>
        <v>United States</v>
      </c>
      <c r="M24" t="str" cm="1">
        <f t="array" ref="M24">IF(ISERR(_FV($H24,"NAICS 2022 primary label",TRUE)),"",_FV($H24,"NAICS 2022 primary label",TRUE))</f>
        <v>Custom Computer Programming Services</v>
      </c>
      <c r="N24" cm="1">
        <f t="array" ref="N24">IF(ISERR(_FV($H24,"Year founded",TRUE)),"",IF(_FV($H24,"Year founded",TRUE)=0,"",_FV($H24,"Year founded",TRUE)))</f>
        <v>2003</v>
      </c>
    </row>
    <row r="25" spans="8:14">
      <c r="H25" s="1" t="e" vm="273">
        <v>#VALUE!</v>
      </c>
      <c r="J25" t="str" cm="1">
        <f t="array" ref="J25">IF(ISERR(_FV($H25,"Address")),"",_FV($H25,"Address"))</f>
        <v>Willow Road</v>
      </c>
      <c r="K25" t="str" cm="1">
        <f t="array" ref="K25">IF(ISERR(_FV($H25,"City")),"",_FV($H25,"City"))</f>
        <v>Menlo Park</v>
      </c>
      <c r="L25" t="str" cm="1">
        <f t="array" ref="L25">IF(ISERR(_FV($H25,"Country")),"",_FV($H25,"Country"))</f>
        <v>United States</v>
      </c>
      <c r="M25" t="str" cm="1">
        <f t="array" ref="M25">IF(ISERR(_FV($H25,"NAICS 2022 primary label",TRUE)),"",_FV($H25,"NAICS 2022 primary label",TRUE))</f>
        <v>Portfolio Management and Investment Advice</v>
      </c>
      <c r="N25" cm="1">
        <f t="array" ref="N25">IF(ISERR(_FV($H25,"Year founded",TRUE)),"",IF(_FV($H25,"Year founded",TRUE)=0,"",_FV($H25,"Year founded",TRUE)))</f>
        <v>2013</v>
      </c>
    </row>
    <row r="26" spans="8:14">
      <c r="H26" s="1" t="e" vm="190">
        <v>#VALUE!</v>
      </c>
      <c r="J26" t="str" cm="1">
        <f t="array" ref="J26">IF(ISERR(_FV($H26,"Address")),"",_FV($H26,"Address"))</f>
        <v>Broadhollow Road</v>
      </c>
      <c r="K26" t="str" cm="1">
        <f t="array" ref="K26">IF(ISERR(_FV($H26,"City")),"",_FV($H26,"City"))</f>
        <v>Melville</v>
      </c>
      <c r="L26" t="str" cm="1">
        <f t="array" ref="L26">IF(ISERR(_FV($H26,"Country")),"",_FV($H26,"Country"))</f>
        <v>United States</v>
      </c>
      <c r="M26" t="str" cm="1">
        <f t="array" ref="M26">IF(ISERR(_FV($H26,"NAICS 2022 primary label",TRUE)),"",_FV($H26,"NAICS 2022 primary label",TRUE))</f>
        <v>Custom Computer Programming Services</v>
      </c>
      <c r="N26" cm="1">
        <f t="array" ref="N26">IF(ISERR(_FV($H26,"Year founded",TRUE)),"",IF(_FV($H26,"Year founded",TRUE)=0,"",_FV($H26,"Year founded",TRUE)))</f>
        <v>2002</v>
      </c>
    </row>
    <row r="27" spans="8:14">
      <c r="H27" s="1" t="e" vm="274">
        <v>#VALUE!</v>
      </c>
      <c r="J27" t="str" cm="1">
        <f t="array" ref="J27">IF(ISERR(_FV($H27,"Address")),"",_FV($H27,"Address"))</f>
        <v>15th Street</v>
      </c>
      <c r="K27" t="str" cm="1">
        <f t="array" ref="K27">IF(ISERR(_FV($H27,"City")),"",_FV($H27,"City"))</f>
        <v>San Francisco</v>
      </c>
      <c r="L27" t="str" cm="1">
        <f t="array" ref="L27">IF(ISERR(_FV($H27,"Country")),"",_FV($H27,"Country"))</f>
        <v>United States</v>
      </c>
      <c r="M27" t="str" cm="1">
        <f t="array" ref="M27">IF(ISERR(_FV($H27,"NAICS 2022 primary label",TRUE)),"",_FV($H27,"NAICS 2022 primary label",TRUE))</f>
        <v>Lessors of Residential Buildings and Dwellings</v>
      </c>
      <c r="N27" cm="1">
        <f t="array" ref="N27">IF(ISERR(_FV($H27,"Year founded",TRUE)),"",IF(_FV($H27,"Year founded",TRUE)=0,"",_FV($H27,"Year founded",TRUE)))</f>
        <v>2014</v>
      </c>
    </row>
    <row r="28" spans="8:14">
      <c r="H28" s="1" t="e" vm="275">
        <v>#VALUE!</v>
      </c>
      <c r="J28" t="str" cm="1">
        <f t="array" ref="J28">IF(ISERR(_FV($H28,"Address")),"",_FV($H28,"Address"))</f>
        <v>North 34th Street</v>
      </c>
      <c r="K28" t="str" cm="1">
        <f t="array" ref="K28">IF(ISERR(_FV($H28,"City")),"",_FV($H28,"City"))</f>
        <v>Seattle</v>
      </c>
      <c r="L28" t="str" cm="1">
        <f t="array" ref="L28">IF(ISERR(_FV($H28,"Country")),"",_FV($H28,"Country"))</f>
        <v>United States</v>
      </c>
      <c r="M28" t="str" cm="1">
        <f t="array" ref="M28">IF(ISERR(_FV($H28,"NAICS 2022 primary label",TRUE)),"",_FV($H28,"NAICS 2022 primary label",TRUE))</f>
        <v>Commercial Photography</v>
      </c>
      <c r="N28" cm="1">
        <f t="array" ref="N28">IF(ISERR(_FV($H28,"Year founded",TRUE)),"",IF(_FV($H28,"Year founded",TRUE)=0,"",_FV($H28,"Year founded",TRUE)))</f>
        <v>1995</v>
      </c>
    </row>
    <row r="29" spans="8:14">
      <c r="H29" s="1" t="e" vm="276">
        <v>#VALUE!</v>
      </c>
      <c r="J29" t="str" cm="1">
        <f t="array" ref="J29">IF(ISERR(_FV($H29,"Address")),"",_FV($H29,"Address"))</f>
        <v/>
      </c>
      <c r="K29" t="str" cm="1">
        <f t="array" ref="K29">IF(ISERR(_FV($H29,"City")),"",_FV($H29,"City"))</f>
        <v>San Francisco</v>
      </c>
      <c r="L29" t="str" cm="1">
        <f t="array" ref="L29">IF(ISERR(_FV($H29,"Country")),"",_FV($H29,"Country"))</f>
        <v>United States</v>
      </c>
      <c r="M29" t="str" cm="1">
        <f t="array" ref="M29">IF(ISERR(_FV($H29,"NAICS 2022 primary label",TRUE)),"",_FV($H29,"NAICS 2022 primary label",TRUE))</f>
        <v>Commodity Contracts Intermediation</v>
      </c>
      <c r="N29" cm="1">
        <f t="array" ref="N29">IF(ISERR(_FV($H29,"Year founded",TRUE)),"",IF(_FV($H29,"Year founded",TRUE)=0,"",_FV($H29,"Year founded",TRUE)))</f>
        <v>2012</v>
      </c>
    </row>
    <row r="30" spans="8:14">
      <c r="H30" s="1" t="e" vm="277">
        <v>#VALUE!</v>
      </c>
      <c r="J30" t="str" cm="1">
        <f t="array" ref="J30">IF(ISERR(_FV($H30,"Address")),"",_FV($H30,"Address"))</f>
        <v>Crosby Drive</v>
      </c>
      <c r="K30" t="str" cm="1">
        <f t="array" ref="K30">IF(ISERR(_FV($H30,"City")),"",_FV($H30,"City"))</f>
        <v>Bedford</v>
      </c>
      <c r="L30" t="str" cm="1">
        <f t="array" ref="L30">IF(ISERR(_FV($H30,"Country")),"",_FV($H30,"Country"))</f>
        <v>United States</v>
      </c>
      <c r="M30" t="str" cm="1">
        <f t="array" ref="M30">IF(ISERR(_FV($H30,"NAICS 2022 primary label",TRUE)),"",_FV($H30,"NAICS 2022 primary label",TRUE))</f>
        <v>Small Electrical Appliance Manufacturing</v>
      </c>
      <c r="N30" cm="1">
        <f t="array" ref="N30">IF(ISERR(_FV($H30,"Year founded",TRUE)),"",IF(_FV($H30,"Year founded",TRUE)=0,"",_FV($H30,"Year founded",TRUE)))</f>
        <v>1990</v>
      </c>
    </row>
    <row r="31" spans="8:14">
      <c r="H31" s="1" t="e" vm="278">
        <v>#VALUE!</v>
      </c>
      <c r="J31" t="str" cm="1">
        <f t="array" ref="J31">IF(ISERR(_FV($H31,"Address")),"",_FV($H31,"Address"))</f>
        <v>Gresham Street</v>
      </c>
      <c r="K31" t="str" cm="1">
        <f t="array" ref="K31">IF(ISERR(_FV($H31,"City")),"",_FV($H31,"City"))</f>
        <v>London</v>
      </c>
      <c r="L31" t="str" cm="1">
        <f t="array" ref="L31">IF(ISERR(_FV($H31,"Country")),"",_FV($H31,"Country"))</f>
        <v>United Kingdom</v>
      </c>
      <c r="M31" t="str" cm="1">
        <f t="array" ref="M31">IF(ISERR(_FV($H31,"NAICS 2022 primary label",TRUE)),"",_FV($H31,"NAICS 2022 primary label",TRUE))</f>
        <v>Financial Transactions Processing, Reserve, and Clearinghouse Activities</v>
      </c>
      <c r="N31" cm="1">
        <f t="array" ref="N31">IF(ISERR(_FV($H31,"Year founded",TRUE)),"",IF(_FV($H31,"Year founded",TRUE)=0,"",_FV($H31,"Year founded",TRUE)))</f>
        <v>1998</v>
      </c>
    </row>
    <row r="32" spans="8:14">
      <c r="H32" s="1" t="e" vm="279">
        <v>#VALUE!</v>
      </c>
      <c r="J32" t="str" cm="1">
        <f t="array" ref="J32">IF(ISERR(_FV($H32,"Address")),"",_FV($H32,"Address"))</f>
        <v>North Brand Boulevard</v>
      </c>
      <c r="K32" t="str" cm="1">
        <f t="array" ref="K32">IF(ISERR(_FV($H32,"City")),"",_FV($H32,"City"))</f>
        <v>Glendale</v>
      </c>
      <c r="L32" t="str" cm="1">
        <f t="array" ref="L32">IF(ISERR(_FV($H32,"Country")),"",_FV($H32,"Country"))</f>
        <v>United States</v>
      </c>
      <c r="M32" t="str" cm="1">
        <f t="array" ref="M32">IF(ISERR(_FV($H32,"NAICS 2022 primary label",TRUE)),"",_FV($H32,"NAICS 2022 primary label",TRUE))</f>
        <v>Offices of Lawyers</v>
      </c>
      <c r="N32" cm="1">
        <f t="array" ref="N32">IF(ISERR(_FV($H32,"Year founded",TRUE)),"",IF(_FV($H32,"Year founded",TRUE)=0,"",_FV($H32,"Year founded",TRUE)))</f>
        <v>2001</v>
      </c>
    </row>
    <row r="33" spans="8:14">
      <c r="H33" s="1" t="e" vm="280">
        <v>#VALUE!</v>
      </c>
      <c r="J33" t="str" cm="1">
        <f t="array" ref="J33">IF(ISERR(_FV($H33,"Address")),"",_FV($H33,"Address"))</f>
        <v>Rue Blanche</v>
      </c>
      <c r="K33" t="str" cm="1">
        <f t="array" ref="K33">IF(ISERR(_FV($H33,"City")),"",_FV($H33,"City"))</f>
        <v>Paris</v>
      </c>
      <c r="L33" t="str" cm="1">
        <f t="array" ref="L33">IF(ISERR(_FV($H33,"Country")),"",_FV($H33,"Country"))</f>
        <v>France</v>
      </c>
      <c r="M33" t="str" cm="1">
        <f t="array" ref="M33">IF(ISERR(_FV($H33,"NAICS 2022 primary label",TRUE)),"",_FV($H33,"NAICS 2022 primary label",TRUE))</f>
        <v>Media Representatives</v>
      </c>
      <c r="N33" cm="1">
        <f t="array" ref="N33">IF(ISERR(_FV($H33,"Year founded",TRUE)),"",IF(_FV($H33,"Year founded",TRUE)=0,"",_FV($H33,"Year founded",TRUE)))</f>
        <v>2005</v>
      </c>
    </row>
    <row r="34" spans="8:14">
      <c r="H34" s="1" t="e" vm="281">
        <v>#VALUE!</v>
      </c>
      <c r="J34" t="str" cm="1">
        <f t="array" ref="J34">IF(ISERR(_FV($H34,"Address")),"",_FV($H34,"Address"))</f>
        <v>5th Avenue</v>
      </c>
      <c r="K34" t="str" cm="1">
        <f t="array" ref="K34">IF(ISERR(_FV($H34,"City")),"",_FV($H34,"City"))</f>
        <v>New York</v>
      </c>
      <c r="L34" t="str" cm="1">
        <f t="array" ref="L34">IF(ISERR(_FV($H34,"Country")),"",_FV($H34,"Country"))</f>
        <v>United States</v>
      </c>
      <c r="M34" t="str" cm="1">
        <f t="array" ref="M34">IF(ISERR(_FV($H34,"NAICS 2022 primary label",TRUE)),"",_FV($H34,"NAICS 2022 primary label",TRUE))</f>
        <v>Photography Studios, Portrait</v>
      </c>
      <c r="N34" cm="1">
        <f t="array" ref="N34">IF(ISERR(_FV($H34,"Year founded",TRUE)),"",IF(_FV($H34,"Year founded",TRUE)=0,"",_FV($H34,"Year founded",TRUE)))</f>
        <v>2003</v>
      </c>
    </row>
    <row r="35" spans="8:14">
      <c r="H35" s="1" t="e" vm="193">
        <v>#VALUE!</v>
      </c>
      <c r="J35" t="str" cm="1">
        <f t="array" ref="J35">IF(ISERR(_FV($H35,"Address")),"",_FV($H35,"Address"))</f>
        <v>East Hillsdale Boulevard</v>
      </c>
      <c r="K35" t="str" cm="1">
        <f t="array" ref="K35">IF(ISERR(_FV($H35,"City")),"",_FV($H35,"City"))</f>
        <v>Foster City</v>
      </c>
      <c r="L35" t="str" cm="1">
        <f t="array" ref="L35">IF(ISERR(_FV($H35,"Country")),"",_FV($H35,"Country"))</f>
        <v>United States</v>
      </c>
      <c r="M35" t="str" cm="1">
        <f t="array" ref="M35">IF(ISERR(_FV($H35,"NAICS 2022 primary label",TRUE)),"",_FV($H35,"NAICS 2022 primary label",TRUE))</f>
        <v>Computer Systems Design Services</v>
      </c>
      <c r="N35" cm="1">
        <f t="array" ref="N35">IF(ISERR(_FV($H35,"Year founded",TRUE)),"",IF(_FV($H35,"Year founded",TRUE)=0,"",_FV($H35,"Year founded",TRUE)))</f>
        <v>1999</v>
      </c>
    </row>
    <row r="36" spans="8:14">
      <c r="H36" s="1" t="e" vm="282">
        <v>#VALUE!</v>
      </c>
      <c r="J36" t="str" cm="1">
        <f t="array" ref="J36">IF(ISERR(_FV($H36,"Address")),"",_FV($H36,"Address"))</f>
        <v>Broadway</v>
      </c>
      <c r="K36" t="str" cm="1">
        <f t="array" ref="K36">IF(ISERR(_FV($H36,"City")),"",_FV($H36,"City"))</f>
        <v>New York</v>
      </c>
      <c r="L36" t="str" cm="1">
        <f t="array" ref="L36">IF(ISERR(_FV($H36,"Country")),"",_FV($H36,"Country"))</f>
        <v>United States</v>
      </c>
      <c r="M36" t="str" cm="1">
        <f t="array" ref="M36">IF(ISERR(_FV($H36,"NAICS 2022 primary label",TRUE)),"",_FV($H36,"NAICS 2022 primary label",TRUE))</f>
        <v>Lessors of Nonresidential Buildings (except Miniwarehouses)</v>
      </c>
      <c r="N36" cm="1">
        <f t="array" ref="N36">IF(ISERR(_FV($H36,"Year founded",TRUE)),"",IF(_FV($H36,"Year founded",TRUE)=0,"",_FV($H36,"Year founded",TRUE)))</f>
        <v>2008</v>
      </c>
    </row>
    <row r="37" spans="8:14">
      <c r="H37" s="1" t="e" vm="283">
        <v>#VALUE!</v>
      </c>
      <c r="J37" t="str" cm="1">
        <f t="array" ref="J37">IF(ISERR(_FV($H37,"Address")),"",_FV($H37,"Address"))</f>
        <v>Four Points Drive</v>
      </c>
      <c r="K37" t="str" cm="1">
        <f t="array" ref="K37">IF(ISERR(_FV($H37,"City")),"",_FV($H37,"City"))</f>
        <v>Austin</v>
      </c>
      <c r="L37" t="str" cm="1">
        <f t="array" ref="L37">IF(ISERR(_FV($H37,"Country")),"",_FV($H37,"Country"))</f>
        <v>United States</v>
      </c>
      <c r="M37" t="str" cm="1">
        <f t="array" ref="M37">IF(ISERR(_FV($H37,"NAICS 2022 primary label",TRUE)),"",_FV($H37,"NAICS 2022 primary label",TRUE))</f>
        <v>Custom Computer Programming Services</v>
      </c>
      <c r="N37" cm="1">
        <f t="array" ref="N37">IF(ISERR(_FV($H37,"Year founded",TRUE)),"",IF(_FV($H37,"Year founded",TRUE)=0,"",_FV($H37,"Year founded",TRUE)))</f>
        <v>2009</v>
      </c>
    </row>
    <row r="38" spans="8:14">
      <c r="H38" s="1" t="e" vm="284">
        <v>#VALUE!</v>
      </c>
      <c r="J38" t="str" cm="1">
        <f t="array" ref="J38">IF(ISERR(_FV($H38,"Address")),"",_FV($H38,"Address"))</f>
        <v>Innovative Way</v>
      </c>
      <c r="K38" t="str" cm="1">
        <f t="array" ref="K38">IF(ISERR(_FV($H38,"City")),"",_FV($H38,"City"))</f>
        <v>Nashua</v>
      </c>
      <c r="L38" t="str" cm="1">
        <f t="array" ref="L38">IF(ISERR(_FV($H38,"Country")),"",_FV($H38,"Country"))</f>
        <v>United States</v>
      </c>
      <c r="M38" t="str" cm="1">
        <f t="array" ref="M38">IF(ISERR(_FV($H38,"NAICS 2022 primary label",TRUE)),"",_FV($H38,"NAICS 2022 primary label",TRUE))</f>
        <v>Computer Training</v>
      </c>
      <c r="N38" cm="1">
        <f t="array" ref="N38">IF(ISERR(_FV($H38,"Year founded",TRUE)),"",IF(_FV($H38,"Year founded",TRUE)=0,"",_FV($H38,"Year founded",TRUE)))</f>
        <v>1998</v>
      </c>
    </row>
    <row r="39" spans="8:14">
      <c r="H39" s="1" t="e" vm="285">
        <v>#VALUE!</v>
      </c>
      <c r="J39" t="str" cm="1">
        <f t="array" ref="J39">IF(ISERR(_FV($H39,"Address")),"",_FV($H39,"Address"))</f>
        <v/>
      </c>
      <c r="K39" t="str" cm="1">
        <f t="array" ref="K39">IF(ISERR(_FV($H39,"City")),"",_FV($H39,"City"))</f>
        <v>Montreal</v>
      </c>
      <c r="L39" t="str" cm="1">
        <f t="array" ref="L39">IF(ISERR(_FV($H39,"Country")),"",_FV($H39,"Country"))</f>
        <v>Canada</v>
      </c>
      <c r="M39" t="str" cm="1">
        <f t="array" ref="M39">IF(ISERR(_FV($H39,"NAICS 2022 primary label",TRUE)),"",_FV($H39,"NAICS 2022 primary label",TRUE))</f>
        <v>Financial Transactions Processing, Reserve, and Clearinghouse Activities</v>
      </c>
      <c r="N39" cm="1">
        <f t="array" ref="N39">IF(ISERR(_FV($H39,"Year founded",TRUE)),"",IF(_FV($H39,"Year founded",TRUE)=0,"",_FV($H39,"Year founded",TRUE)))</f>
        <v>2005</v>
      </c>
    </row>
    <row r="40" spans="8:14">
      <c r="H40" s="1" t="e" vm="194">
        <v>#VALUE!</v>
      </c>
      <c r="J40" t="str" cm="1">
        <f t="array" ref="J40">IF(ISERR(_FV($H40,"Address")),"",_FV($H40,"Address"))</f>
        <v/>
      </c>
      <c r="K40" t="str" cm="1">
        <f t="array" ref="K40">IF(ISERR(_FV($H40,"City")),"",_FV($H40,"City"))</f>
        <v>Columbia</v>
      </c>
      <c r="L40" t="str" cm="1">
        <f t="array" ref="L40">IF(ISERR(_FV($H40,"Country")),"",_FV($H40,"Country"))</f>
        <v>United States</v>
      </c>
      <c r="M40" t="str" cm="1">
        <f t="array" ref="M40">IF(ISERR(_FV($H40,"NAICS 2022 primary label",TRUE)),"",_FV($H40,"NAICS 2022 primary label",TRUE))</f>
        <v>Computer Systems Design Services</v>
      </c>
      <c r="N40" cm="1">
        <f t="array" ref="N40">IF(ISERR(_FV($H40,"Year founded",TRUE)),"",IF(_FV($H40,"Year founded",TRUE)=0,"",_FV($H40,"Year founded",TRUE)))</f>
        <v>2002</v>
      </c>
    </row>
    <row r="41" spans="8:14">
      <c r="H41" s="1" t="e" vm="286">
        <v>#VALUE!</v>
      </c>
      <c r="J41" t="str" cm="1">
        <f t="array" ref="J41">IF(ISERR(_FV($H41,"Address")),"",_FV($H41,"Address"))</f>
        <v/>
      </c>
      <c r="K41" t="str" cm="1">
        <f t="array" ref="K41">IF(ISERR(_FV($H41,"City")),"",_FV($H41,"City"))</f>
        <v>Bedford</v>
      </c>
      <c r="L41" t="str" cm="1">
        <f t="array" ref="L41">IF(ISERR(_FV($H41,"Country")),"",_FV($H41,"Country"))</f>
        <v>United States</v>
      </c>
      <c r="M41" t="str" cm="1">
        <f t="array" ref="M41">IF(ISERR(_FV($H41,"NAICS 2022 primary label",TRUE)),"",_FV($H41,"NAICS 2022 primary label",TRUE))</f>
        <v>Custom Computer Programming Services</v>
      </c>
      <c r="N41" cm="1">
        <f t="array" ref="N41">IF(ISERR(_FV($H41,"Year founded",TRUE)),"",IF(_FV($H41,"Year founded",TRUE)=0,"",_FV($H41,"Year founded",TRUE)))</f>
        <v>1981</v>
      </c>
    </row>
    <row r="42" spans="8:14">
      <c r="H42" s="1" t="e" vm="287">
        <v>#VALUE!</v>
      </c>
      <c r="J42" t="str" cm="1">
        <f t="array" ref="J42">IF(ISERR(_FV($H42,"Address")),"",_FV($H42,"Address"))</f>
        <v>Creekside Way</v>
      </c>
      <c r="K42" t="str" cm="1">
        <f t="array" ref="K42">IF(ISERR(_FV($H42,"City")),"",_FV($H42,"City"))</f>
        <v>Campbell</v>
      </c>
      <c r="L42" t="str" cm="1">
        <f t="array" ref="L42">IF(ISERR(_FV($H42,"Country")),"",_FV($H42,"Country"))</f>
        <v>United States</v>
      </c>
      <c r="M42" t="str" cm="1">
        <f t="array" ref="M42">IF(ISERR(_FV($H42,"NAICS 2022 primary label",TRUE)),"",_FV($H42,"NAICS 2022 primary label",TRUE))</f>
        <v>All Other Telecommunications</v>
      </c>
      <c r="N42" cm="1">
        <f t="array" ref="N42">IF(ISERR(_FV($H42,"Year founded",TRUE)),"",IF(_FV($H42,"Year founded",TRUE)=0,"",_FV($H42,"Year founded",TRUE)))</f>
        <v>1987</v>
      </c>
    </row>
    <row r="43" spans="8:14">
      <c r="H43" s="1" t="e" vm="288">
        <v>#VALUE!</v>
      </c>
      <c r="J43" t="str" cm="1">
        <f t="array" ref="J43">IF(ISERR(_FV($H43,"Address")),"",_FV($H43,"Address"))</f>
        <v>2nd Street</v>
      </c>
      <c r="K43" t="str" cm="1">
        <f t="array" ref="K43">IF(ISERR(_FV($H43,"City")),"",_FV($H43,"City"))</f>
        <v>San Francisco</v>
      </c>
      <c r="L43" t="str" cm="1">
        <f t="array" ref="L43">IF(ISERR(_FV($H43,"Country")),"",_FV($H43,"Country"))</f>
        <v>United States</v>
      </c>
      <c r="M43" t="str" cm="1">
        <f t="array" ref="M43">IF(ISERR(_FV($H43,"NAICS 2022 primary label",TRUE)),"",_FV($H43,"NAICS 2022 primary label",TRUE))</f>
        <v>Custom Computer Programming Services</v>
      </c>
      <c r="N43" cm="1">
        <f t="array" ref="N43">IF(ISERR(_FV($H43,"Year founded",TRUE)),"",IF(_FV($H43,"Year founded",TRUE)=0,"",_FV($H43,"Year founded",TRUE)))</f>
        <v>2012</v>
      </c>
    </row>
    <row r="44" spans="8:14">
      <c r="H44" s="1" t="e" vm="289">
        <v>#VALUE!</v>
      </c>
      <c r="J44" t="str" cm="1">
        <f t="array" ref="J44">IF(ISERR(_FV($H44,"Address")),"",_FV($H44,"Address"))</f>
        <v>Northeast 8th Street</v>
      </c>
      <c r="K44" t="str" cm="1">
        <f t="array" ref="K44">IF(ISERR(_FV($H44,"City")),"",_FV($H44,"City"))</f>
        <v>Bellevue</v>
      </c>
      <c r="L44" t="str" cm="1">
        <f t="array" ref="L44">IF(ISERR(_FV($H44,"Country")),"",_FV($H44,"Country"))</f>
        <v>United States</v>
      </c>
      <c r="M44" t="str" cm="1">
        <f t="array" ref="M44">IF(ISERR(_FV($H44,"NAICS 2022 primary label",TRUE)),"",_FV($H44,"NAICS 2022 primary label",TRUE))</f>
        <v>Custom Computer Programming Services</v>
      </c>
      <c r="N44" cm="1">
        <f t="array" ref="N44">IF(ISERR(_FV($H44,"Year founded",TRUE)),"",IF(_FV($H44,"Year founded",TRUE)=0,"",_FV($H44,"Year founded",TRUE)))</f>
        <v>2005</v>
      </c>
    </row>
    <row r="45" spans="8:14">
      <c r="H45" s="1" t="e" vm="290">
        <v>#VALUE!</v>
      </c>
      <c r="J45" t="str" cm="1">
        <f t="array" ref="J45">IF(ISERR(_FV($H45,"Address")),"",_FV($H45,"Address"))</f>
        <v>Broadway Street</v>
      </c>
      <c r="K45" t="str" cm="1">
        <f t="array" ref="K45">IF(ISERR(_FV($H45,"City")),"",_FV($H45,"City"))</f>
        <v>New York</v>
      </c>
      <c r="L45" t="str" cm="1">
        <f t="array" ref="L45">IF(ISERR(_FV($H45,"Country")),"",_FV($H45,"Country"))</f>
        <v>United States</v>
      </c>
      <c r="M45" t="str" cm="1">
        <f t="array" ref="M45">IF(ISERR(_FV($H45,"NAICS 2022 primary label",TRUE)),"",_FV($H45,"NAICS 2022 primary label",TRUE))</f>
        <v>Custom Computer Programming Services</v>
      </c>
      <c r="N45" cm="1">
        <f t="array" ref="N45">IF(ISERR(_FV($H45,"Year founded",TRUE)),"",IF(_FV($H45,"Year founded",TRUE)=0,"",_FV($H45,"Year founded",TRUE)))</f>
        <v>2005</v>
      </c>
    </row>
    <row r="46" spans="8:14">
      <c r="H46" s="1" t="e" vm="198">
        <v>#VALUE!</v>
      </c>
      <c r="J46" t="str" cm="1">
        <f t="array" ref="J46">IF(ISERR(_FV($H46,"Address")),"",_FV($H46,"Address"))</f>
        <v>Wells Avenue</v>
      </c>
      <c r="K46" t="str" cm="1">
        <f t="array" ref="K46">IF(ISERR(_FV($H46,"City")),"",_FV($H46,"City"))</f>
        <v>Newton</v>
      </c>
      <c r="L46" t="str" cm="1">
        <f t="array" ref="L46">IF(ISERR(_FV($H46,"Country")),"",_FV($H46,"Country"))</f>
        <v>United States</v>
      </c>
      <c r="M46" t="str" cm="1">
        <f t="array" ref="M46">IF(ISERR(_FV($H46,"NAICS 2022 primary label",TRUE)),"",_FV($H46,"NAICS 2022 primary label",TRUE))</f>
        <v>Computer Systems Design Services</v>
      </c>
      <c r="N46" cm="1">
        <f t="array" ref="N46">IF(ISERR(_FV($H46,"Year founded",TRUE)),"",IF(_FV($H46,"Year founded",TRUE)=0,"",_FV($H46,"Year founded",TRUE)))</f>
        <v>1999</v>
      </c>
    </row>
    <row r="47" spans="8:14">
      <c r="H47" s="1" t="e" vm="291">
        <v>#VALUE!</v>
      </c>
      <c r="J47" t="str" cm="1">
        <f t="array" ref="J47">IF(ISERR(_FV($H47,"Address")),"",_FV($H47,"Address"))</f>
        <v>Harkins Road</v>
      </c>
      <c r="K47" t="str" cm="1">
        <f t="array" ref="K47">IF(ISERR(_FV($H47,"City")),"",_FV($H47,"City"))</f>
        <v>Lanham</v>
      </c>
      <c r="L47" t="str" cm="1">
        <f t="array" ref="L47">IF(ISERR(_FV($H47,"Country")),"",_FV($H47,"Country"))</f>
        <v>United States</v>
      </c>
      <c r="M47" t="str" cm="1">
        <f t="array" ref="M47">IF(ISERR(_FV($H47,"NAICS 2022 primary label",TRUE)),"",_FV($H47,"NAICS 2022 primary label",TRUE))</f>
        <v>Educational Support Services</v>
      </c>
      <c r="N47" cm="1">
        <f t="array" ref="N47">IF(ISERR(_FV($H47,"Year founded",TRUE)),"",IF(_FV($H47,"Year founded",TRUE)=0,"",_FV($H47,"Year founded",TRUE)))</f>
        <v>2008</v>
      </c>
    </row>
    <row r="48" spans="8:14">
      <c r="H48" s="1" t="e" vm="292">
        <v>#VALUE!</v>
      </c>
      <c r="J48" t="str" cm="1">
        <f t="array" ref="J48">IF(ISERR(_FV($H48,"Address")),"",_FV($H48,"Address"))</f>
        <v>Townsend Street</v>
      </c>
      <c r="K48" t="str" cm="1">
        <f t="array" ref="K48">IF(ISERR(_FV($H48,"City")),"",_FV($H48,"City"))</f>
        <v>San Francisco</v>
      </c>
      <c r="L48" t="str" cm="1">
        <f t="array" ref="L48">IF(ISERR(_FV($H48,"Country")),"",_FV($H48,"Country"))</f>
        <v>United States</v>
      </c>
      <c r="M48" t="str" cm="1">
        <f t="array" ref="M48">IF(ISERR(_FV($H48,"NAICS 2022 primary label",TRUE)),"",_FV($H48,"NAICS 2022 primary label",TRUE))</f>
        <v>Computing Infrastructure Providers, Data Processing, Web Hosting, and Related Services</v>
      </c>
      <c r="N48" cm="1">
        <f t="array" ref="N48">IF(ISERR(_FV($H48,"Year founded",TRUE)),"",IF(_FV($H48,"Year founded",TRUE)=0,"",_FV($H48,"Year founded",TRUE)))</f>
        <v>2009</v>
      </c>
    </row>
    <row r="49" spans="8:14">
      <c r="H49" s="1" t="e" vm="199">
        <v>#VALUE!</v>
      </c>
      <c r="J49" t="str" cm="1">
        <f t="array" ref="J49">IF(ISERR(_FV($H49,"Address")),"",_FV($H49,"Address"))</f>
        <v>Folsom Street</v>
      </c>
      <c r="K49" t="str" cm="1">
        <f t="array" ref="K49">IF(ISERR(_FV($H49,"City")),"",_FV($H49,"City"))</f>
        <v>San Francisco</v>
      </c>
      <c r="L49" t="str" cm="1">
        <f t="array" ref="L49">IF(ISERR(_FV($H49,"Country")),"",_FV($H49,"Country"))</f>
        <v>United States</v>
      </c>
      <c r="M49" t="str" cm="1">
        <f t="array" ref="M49">IF(ISERR(_FV($H49,"NAICS 2022 primary label",TRUE)),"",_FV($H49,"NAICS 2022 primary label",TRUE))</f>
        <v>Marketing Consulting Services</v>
      </c>
      <c r="N49" cm="1">
        <f t="array" ref="N49">IF(ISERR(_FV($H49,"Year founded",TRUE)),"",IF(_FV($H49,"Year founded",TRUE)=0,"",_FV($H49,"Year founded",TRUE)))</f>
        <v>2008</v>
      </c>
    </row>
    <row r="50" spans="8:14">
      <c r="H50" s="1" t="e" vm="293">
        <v>#VALUE!</v>
      </c>
      <c r="J50" t="str" cm="1">
        <f t="array" ref="J50">IF(ISERR(_FV($H50,"Address")),"",_FV($H50,"Address"))</f>
        <v>Brannan Street</v>
      </c>
      <c r="K50" t="str" cm="1">
        <f t="array" ref="K50">IF(ISERR(_FV($H50,"City")),"",_FV($H50,"City"))</f>
        <v>San Francisco</v>
      </c>
      <c r="L50" t="str" cm="1">
        <f t="array" ref="L50">IF(ISERR(_FV($H50,"Country")),"",_FV($H50,"Country"))</f>
        <v>United States</v>
      </c>
      <c r="M50" t="str" cm="1">
        <f t="array" ref="M50">IF(ISERR(_FV($H50,"NAICS 2022 primary label",TRUE)),"",_FV($H50,"NAICS 2022 primary label",TRUE))</f>
        <v>Custom Computer Programming Services</v>
      </c>
      <c r="N50" cm="1">
        <f t="array" ref="N50">IF(ISERR(_FV($H50,"Year founded",TRUE)),"",IF(_FV($H50,"Year founded",TRUE)=0,"",_FV($H50,"Year founded",TRUE)))</f>
        <v>2009</v>
      </c>
    </row>
    <row r="51" spans="8:14">
      <c r="H51" s="1" t="e" vm="294">
        <v>#VALUE!</v>
      </c>
      <c r="J51" t="str" cm="1">
        <f t="array" ref="J51">IF(ISERR(_FV($H51,"Address")),"",_FV($H51,"Address"))</f>
        <v>Sugarloaf Parkway</v>
      </c>
      <c r="K51" t="str" cm="1">
        <f t="array" ref="K51">IF(ISERR(_FV($H51,"City")),"",_FV($H51,"City"))</f>
        <v>Duluth</v>
      </c>
      <c r="L51" t="str" cm="1">
        <f t="array" ref="L51">IF(ISERR(_FV($H51,"Country")),"",_FV($H51,"Country"))</f>
        <v>United States</v>
      </c>
      <c r="M51" t="str" cm="1">
        <f t="array" ref="M51">IF(ISERR(_FV($H51,"NAICS 2022 primary label",TRUE)),"",_FV($H51,"NAICS 2022 primary label",TRUE))</f>
        <v>Motorcycle, Bicycle, and Parts Manufacturing</v>
      </c>
      <c r="N51" cm="1">
        <f t="array" ref="N51">IF(ISERR(_FV($H51,"Year founded",TRUE)),"",IF(_FV($H51,"Year founded",TRUE)=0,"",_FV($H51,"Year founded",TRUE)))</f>
        <v>1977</v>
      </c>
    </row>
    <row r="52" spans="8:14">
      <c r="H52" s="1" t="e" vm="295">
        <v>#VALUE!</v>
      </c>
      <c r="J52" t="str" cm="1">
        <f t="array" ref="J52">IF(ISERR(_FV($H52,"Address")),"",_FV($H52,"Address"))</f>
        <v>3rd Avenue</v>
      </c>
      <c r="K52" t="str" cm="1">
        <f t="array" ref="K52">IF(ISERR(_FV($H52,"City")),"",_FV($H52,"City"))</f>
        <v>Seattle</v>
      </c>
      <c r="L52" t="str" cm="1">
        <f t="array" ref="L52">IF(ISERR(_FV($H52,"Country")),"",_FV($H52,"Country"))</f>
        <v>United States</v>
      </c>
      <c r="M52" t="str" cm="1">
        <f t="array" ref="M52">IF(ISERR(_FV($H52,"NAICS 2022 primary label",TRUE)),"",_FV($H52,"NAICS 2022 primary label",TRUE))</f>
        <v>Other Activities Related to Credit Intermediation</v>
      </c>
      <c r="N52" cm="1">
        <f t="array" ref="N52">IF(ISERR(_FV($H52,"Year founded",TRUE)),"",IF(_FV($H52,"Year founded",TRUE)=0,"",_FV($H52,"Year founded",TRUE)))</f>
        <v>2011</v>
      </c>
    </row>
    <row r="53" spans="8:14">
      <c r="H53" s="1" t="e" vm="296">
        <v>#VALUE!</v>
      </c>
      <c r="J53" t="str" cm="1">
        <f t="array" ref="J53">IF(ISERR(_FV($H53,"Address")),"",_FV($H53,"Address"))</f>
        <v>Drengsrudhagen</v>
      </c>
      <c r="K53" t="str" cm="1">
        <f t="array" ref="K53">IF(ISERR(_FV($H53,"City")),"",_FV($H53,"City"))</f>
        <v>Asker</v>
      </c>
      <c r="L53" t="str" cm="1">
        <f t="array" ref="L53">IF(ISERR(_FV($H53,"Country")),"",_FV($H53,"Country"))</f>
        <v>Norway</v>
      </c>
      <c r="M53" t="str" cm="1">
        <f t="array" ref="M53">IF(ISERR(_FV($H53,"NAICS 2022 primary label",TRUE)),"",_FV($H53,"NAICS 2022 primary label",TRUE))</f>
        <v>Commercial and Service Industry Machinery Manufacturing</v>
      </c>
      <c r="N53" cm="1">
        <f t="array" ref="N53">IF(ISERR(_FV($H53,"Year founded",TRUE)),"",IF(_FV($H53,"Year founded",TRUE)=0,"",_FV($H53,"Year founded",TRUE)))</f>
        <v>1972</v>
      </c>
    </row>
    <row r="54" spans="8:14">
      <c r="H54" s="1" t="e" vm="297">
        <v>#VALUE!</v>
      </c>
      <c r="J54" t="str" cm="1">
        <f t="array" ref="J54">IF(ISERR(_FV($H54,"Address")),"",_FV($H54,"Address"))</f>
        <v>Davis Drive</v>
      </c>
      <c r="K54" t="str" cm="1">
        <f t="array" ref="K54">IF(ISERR(_FV($H54,"City")),"",_FV($H54,"City"))</f>
        <v>Belmont</v>
      </c>
      <c r="L54" t="str" cm="1">
        <f t="array" ref="L54">IF(ISERR(_FV($H54,"Country")),"",_FV($H54,"Country"))</f>
        <v>United States</v>
      </c>
      <c r="M54" t="str" cm="1">
        <f t="array" ref="M54">IF(ISERR(_FV($H54,"NAICS 2022 primary label",TRUE)),"",_FV($H54,"NAICS 2022 primary label",TRUE))</f>
        <v>All Other Telecommunications</v>
      </c>
      <c r="N54" cm="1">
        <f t="array" ref="N54">IF(ISERR(_FV($H54,"Year founded",TRUE)),"",IF(_FV($H54,"Year founded",TRUE)=0,"",_FV($H54,"Year founded",TRUE)))</f>
        <v>1999</v>
      </c>
    </row>
    <row r="55" spans="8:14">
      <c r="H55" s="1" t="e" vm="298">
        <v>#VALUE!</v>
      </c>
      <c r="J55" t="str" cm="1">
        <f t="array" ref="J55">IF(ISERR(_FV($H55,"Address")),"",_FV($H55,"Address"))</f>
        <v/>
      </c>
      <c r="K55" t="str" cm="1">
        <f t="array" ref="K55">IF(ISERR(_FV($H55,"City")),"",_FV($H55,"City"))</f>
        <v>Oaks</v>
      </c>
      <c r="L55" t="str" cm="1">
        <f t="array" ref="L55">IF(ISERR(_FV($H55,"Country")),"",_FV($H55,"Country"))</f>
        <v>United States</v>
      </c>
      <c r="M55" t="str" cm="1">
        <f t="array" ref="M55">IF(ISERR(_FV($H55,"NAICS 2022 primary label",TRUE)),"",_FV($H55,"NAICS 2022 primary label",TRUE))</f>
        <v>Portfolio Management and Investment Advice</v>
      </c>
      <c r="N55" cm="1">
        <f t="array" ref="N55">IF(ISERR(_FV($H55,"Year founded",TRUE)),"",IF(_FV($H55,"Year founded",TRUE)=0,"",_FV($H55,"Year founded",TRUE)))</f>
        <v>1968</v>
      </c>
    </row>
    <row r="56" spans="8:14">
      <c r="H56" s="1" t="e" vm="299">
        <v>#VALUE!</v>
      </c>
      <c r="J56" t="str" cm="1">
        <f t="array" ref="J56">IF(ISERR(_FV($H56,"Address")),"",_FV($H56,"Address"))</f>
        <v>Main Street</v>
      </c>
      <c r="K56" t="str" cm="1">
        <f t="array" ref="K56">IF(ISERR(_FV($H56,"City")),"",_FV($H56,"City"))</f>
        <v>Kansas City</v>
      </c>
      <c r="L56" t="str" cm="1">
        <f t="array" ref="L56">IF(ISERR(_FV($H56,"Country")),"",_FV($H56,"Country"))</f>
        <v>United States</v>
      </c>
      <c r="M56" t="str" cm="1">
        <f t="array" ref="M56">IF(ISERR(_FV($H56,"NAICS 2022 primary label",TRUE)),"",_FV($H56,"NAICS 2022 primary label",TRUE))</f>
        <v>Tax Preparation Services</v>
      </c>
      <c r="N56" cm="1">
        <f t="array" ref="N56">IF(ISERR(_FV($H56,"Year founded",TRUE)),"",IF(_FV($H56,"Year founded",TRUE)=0,"",_FV($H56,"Year founded",TRUE)))</f>
        <v>1955</v>
      </c>
    </row>
    <row r="57" spans="8:14">
      <c r="H57" s="1" t="e" vm="300">
        <v>#VALUE!</v>
      </c>
      <c r="J57" t="str" cm="1">
        <f t="array" ref="J57">IF(ISERR(_FV($H57,"Address")),"",_FV($H57,"Address"))</f>
        <v>Park Drive</v>
      </c>
      <c r="K57" t="str" cm="1">
        <f t="array" ref="K57">IF(ISERR(_FV($H57,"City")),"",_FV($H57,"City"))</f>
        <v>Boston</v>
      </c>
      <c r="L57" t="str" cm="1">
        <f t="array" ref="L57">IF(ISERR(_FV($H57,"Country")),"",_FV($H57,"Country"))</f>
        <v>United States</v>
      </c>
      <c r="M57" t="str" cm="1">
        <f t="array" ref="M57">IF(ISERR(_FV($H57,"NAICS 2022 primary label",TRUE)),"",_FV($H57,"NAICS 2022 primary label",TRUE))</f>
        <v>Full-Service Restaurants</v>
      </c>
      <c r="N57" cm="1">
        <f t="array" ref="N57">IF(ISERR(_FV($H57,"Year founded",TRUE)),"",IF(_FV($H57,"Year founded",TRUE)=0,"",_FV($H57,"Year founded",TRUE)))</f>
        <v>2012</v>
      </c>
    </row>
    <row r="58" spans="8:14">
      <c r="H58" s="1" t="e" vm="301">
        <v>#VALUE!</v>
      </c>
      <c r="J58" t="str" cm="1">
        <f t="array" ref="J58">IF(ISERR(_FV($H58,"Address")),"",_FV($H58,"Address"))</f>
        <v/>
      </c>
      <c r="K58" t="str" cm="1">
        <f t="array" ref="K58">IF(ISERR(_FV($H58,"City")),"",_FV($H58,"City"))</f>
        <v>Salt Lake City</v>
      </c>
      <c r="L58" t="str" cm="1">
        <f t="array" ref="L58">IF(ISERR(_FV($H58,"Country")),"",_FV($H58,"Country"))</f>
        <v>United States</v>
      </c>
      <c r="M58" t="str" cm="1">
        <f t="array" ref="M58">IF(ISERR(_FV($H58,"NAICS 2022 primary label",TRUE)),"",_FV($H58,"NAICS 2022 primary label",TRUE))</f>
        <v>Educational Support Services</v>
      </c>
      <c r="N58" cm="1">
        <f t="array" ref="N58">IF(ISERR(_FV($H58,"Year founded",TRUE)),"",IF(_FV($H58,"Year founded",TRUE)=0,"",_FV($H58,"Year founded",TRUE)))</f>
        <v>2008</v>
      </c>
    </row>
    <row r="59" spans="8:14">
      <c r="H59" s="1" t="e" vm="302">
        <v>#VALUE!</v>
      </c>
      <c r="J59" t="str" cm="1">
        <f t="array" ref="J59">IF(ISERR(_FV($H59,"Address")),"",_FV($H59,"Address"))</f>
        <v>Madison Avenue</v>
      </c>
      <c r="K59" t="str" cm="1">
        <f t="array" ref="K59">IF(ISERR(_FV($H59,"City")),"",_FV($H59,"City"))</f>
        <v>New York</v>
      </c>
      <c r="L59" t="str" cm="1">
        <f t="array" ref="L59">IF(ISERR(_FV($H59,"Country")),"",_FV($H59,"Country"))</f>
        <v>United States</v>
      </c>
      <c r="M59" t="str" cm="1">
        <f t="array" ref="M59">IF(ISERR(_FV($H59,"NAICS 2022 primary label",TRUE)),"",_FV($H59,"NAICS 2022 primary label",TRUE))</f>
        <v>Custom Computer Programming Services</v>
      </c>
      <c r="N59" cm="1">
        <f t="array" ref="N59">IF(ISERR(_FV($H59,"Year founded",TRUE)),"",IF(_FV($H59,"Year founded",TRUE)=0,"",_FV($H59,"Year founded",TRUE)))</f>
        <v>2007</v>
      </c>
    </row>
    <row r="60" spans="8:14">
      <c r="H60" s="1" t="e" vm="303">
        <v>#VALUE!</v>
      </c>
      <c r="J60" t="str" cm="1">
        <f t="array" ref="J60">IF(ISERR(_FV($H60,"Address")),"",_FV($H60,"Address"))</f>
        <v/>
      </c>
      <c r="K60" t="str" cm="1">
        <f t="array" ref="K60">IF(ISERR(_FV($H60,"City")),"",_FV($H60,"City"))</f>
        <v>Columbus</v>
      </c>
      <c r="L60" t="str" cm="1">
        <f t="array" ref="L60">IF(ISERR(_FV($H60,"Country")),"",_FV($H60,"Country"))</f>
        <v>United States</v>
      </c>
      <c r="M60" t="str" cm="1">
        <f t="array" ref="M60">IF(ISERR(_FV($H60,"NAICS 2022 primary label",TRUE)),"",_FV($H60,"NAICS 2022 primary label",TRUE))</f>
        <v>Commercial Banking</v>
      </c>
      <c r="N60" cm="1">
        <f t="array" ref="N60">IF(ISERR(_FV($H60,"Year founded",TRUE)),"",IF(_FV($H60,"Year founded",TRUE)=0,"",_FV($H60,"Year founded",TRUE)))</f>
        <v>1888</v>
      </c>
    </row>
    <row r="61" spans="8:14">
      <c r="H61" s="1" t="e" vm="304">
        <v>#VALUE!</v>
      </c>
      <c r="J61" t="str" cm="1">
        <f t="array" ref="J61">IF(ISERR(_FV($H61,"Address")),"",_FV($H61,"Address"))</f>
        <v>Wotton Road</v>
      </c>
      <c r="K61" t="str" cm="1">
        <f t="array" ref="K61">IF(ISERR(_FV($H61,"City")),"",_FV($H61,"City"))</f>
        <v>Wotton-under-Edge</v>
      </c>
      <c r="L61" t="str" cm="1">
        <f t="array" ref="L61">IF(ISERR(_FV($H61,"Country")),"",_FV($H61,"Country"))</f>
        <v>United Kingdom</v>
      </c>
      <c r="M61" t="str" cm="1">
        <f t="array" ref="M61">IF(ISERR(_FV($H61,"NAICS 2022 primary label",TRUE)),"",_FV($H61,"NAICS 2022 primary label",TRUE))</f>
        <v>Analytical Laboratory Instrument Manufacturing</v>
      </c>
      <c r="N61" cm="1">
        <f t="array" ref="N61">IF(ISERR(_FV($H61,"Year founded",TRUE)),"",IF(_FV($H61,"Year founded",TRUE)=0,"",_FV($H61,"Year founded",TRUE)))</f>
        <v>1973</v>
      </c>
    </row>
    <row r="62" spans="8:14">
      <c r="H62" s="1" t="e" vm="305">
        <v>#VALUE!</v>
      </c>
      <c r="J62" t="str" cm="1">
        <f t="array" ref="J62">IF(ISERR(_FV($H62,"Address")),"",_FV($H62,"Address"))</f>
        <v>10th Avenue</v>
      </c>
      <c r="K62" t="str" cm="1">
        <f t="array" ref="K62">IF(ISERR(_FV($H62,"City")),"",_FV($H62,"City"))</f>
        <v>New York</v>
      </c>
      <c r="L62" t="str" cm="1">
        <f t="array" ref="L62">IF(ISERR(_FV($H62,"Country")),"",_FV($H62,"Country"))</f>
        <v>United States</v>
      </c>
      <c r="M62" t="str" cm="1">
        <f t="array" ref="M62">IF(ISERR(_FV($H62,"NAICS 2022 primary label",TRUE)),"",_FV($H62,"NAICS 2022 primary label",TRUE))</f>
        <v>Custom Computer Programming Services</v>
      </c>
      <c r="N62" cm="1">
        <f t="array" ref="N62">IF(ISERR(_FV($H62,"Year founded",TRUE)),"",IF(_FV($H62,"Year founded",TRUE)=0,"",_FV($H62,"Year founded",TRUE)))</f>
        <v>1995</v>
      </c>
    </row>
    <row r="63" spans="8:14">
      <c r="H63" s="1" t="e" vm="306">
        <v>#VALUE!</v>
      </c>
      <c r="J63" t="str" cm="1">
        <f t="array" ref="J63">IF(ISERR(_FV($H63,"Address")),"",_FV($H63,"Address"))</f>
        <v>Broadway</v>
      </c>
      <c r="K63" t="str" cm="1">
        <f t="array" ref="K63">IF(ISERR(_FV($H63,"City")),"",_FV($H63,"City"))</f>
        <v>New York</v>
      </c>
      <c r="L63" t="str" cm="1">
        <f t="array" ref="L63">IF(ISERR(_FV($H63,"Country")),"",_FV($H63,"Country"))</f>
        <v>United States</v>
      </c>
      <c r="M63" t="str" cm="1">
        <f t="array" ref="M63">IF(ISERR(_FV($H63,"NAICS 2022 primary label",TRUE)),"",_FV($H63,"NAICS 2022 primary label",TRUE))</f>
        <v>Custom Computer Programming Services</v>
      </c>
      <c r="N63" cm="1">
        <f t="array" ref="N63">IF(ISERR(_FV($H63,"Year founded",TRUE)),"",IF(_FV($H63,"Year founded",TRUE)=0,"",_FV($H63,"Year founded",TRUE)))</f>
        <v>2007</v>
      </c>
    </row>
    <row r="64" spans="8:14">
      <c r="H64" s="1" t="e" vm="307">
        <v>#VALUE!</v>
      </c>
      <c r="J64" t="str" cm="1">
        <f t="array" ref="J64">IF(ISERR(_FV($H64,"Address")),"",_FV($H64,"Address"))</f>
        <v/>
      </c>
      <c r="K64" t="str" cm="1">
        <f t="array" ref="K64">IF(ISERR(_FV($H64,"City")),"",_FV($H64,"City"))</f>
        <v>Shanghai</v>
      </c>
      <c r="L64" t="str" cm="1">
        <f t="array" ref="L64">IF(ISERR(_FV($H64,"Country")),"",_FV($H64,"Country"))</f>
        <v>China</v>
      </c>
      <c r="M64" t="str" cm="1">
        <f t="array" ref="M64">IF(ISERR(_FV($H64,"NAICS 2022 primary label",TRUE)),"",_FV($H64,"NAICS 2022 primary label",TRUE))</f>
        <v>Computer Systems Design Services</v>
      </c>
      <c r="N64" cm="1">
        <f t="array" ref="N64">IF(ISERR(_FV($H64,"Year founded",TRUE)),"",IF(_FV($H64,"Year founded",TRUE)=0,"",_FV($H64,"Year founded",TRUE)))</f>
        <v>1985</v>
      </c>
    </row>
    <row r="65" spans="8:14">
      <c r="H65" s="1" t="e" vm="200">
        <v>#VALUE!</v>
      </c>
      <c r="J65" t="str" cm="1">
        <f t="array" ref="J65">IF(ISERR(_FV($H65,"Address")),"",_FV($H65,"Address"))</f>
        <v>Holger Way</v>
      </c>
      <c r="K65" t="str" cm="1">
        <f t="array" ref="K65">IF(ISERR(_FV($H65,"City")),"",_FV($H65,"City"))</f>
        <v>San Jose</v>
      </c>
      <c r="L65" t="str" cm="1">
        <f t="array" ref="L65">IF(ISERR(_FV($H65,"Country")),"",_FV($H65,"Country"))</f>
        <v>United States</v>
      </c>
      <c r="M65" t="str" cm="1">
        <f t="array" ref="M65">IF(ISERR(_FV($H65,"NAICS 2022 primary label",TRUE)),"",_FV($H65,"NAICS 2022 primary label",TRUE))</f>
        <v>Computing Infrastructure Providers, Data Processing, Web Hosting, and Related Services</v>
      </c>
      <c r="N65" cm="1">
        <f t="array" ref="N65">IF(ISERR(_FV($H65,"Year founded",TRUE)),"",IF(_FV($H65,"Year founded",TRUE)=0,"",_FV($H65,"Year founded",TRUE)))</f>
        <v>2007</v>
      </c>
    </row>
    <row r="66" spans="8:14">
      <c r="H66" s="1" t="e" vm="308">
        <v>#VALUE!</v>
      </c>
      <c r="J66" t="str" cm="1">
        <f t="array" ref="J66">IF(ISERR(_FV($H66,"Address")),"",_FV($H66,"Address"))</f>
        <v>South 7th Street</v>
      </c>
      <c r="K66" t="str" cm="1">
        <f t="array" ref="K66">IF(ISERR(_FV($H66,"City")),"",_FV($H66,"City"))</f>
        <v>Minneapolis</v>
      </c>
      <c r="L66" t="str" cm="1">
        <f t="array" ref="L66">IF(ISERR(_FV($H66,"Country")),"",_FV($H66,"Country"))</f>
        <v>United States</v>
      </c>
      <c r="M66" t="str" cm="1">
        <f t="array" ref="M66">IF(ISERR(_FV($H66,"NAICS 2022 primary label",TRUE)),"",_FV($H66,"NAICS 2022 primary label",TRUE))</f>
        <v>Custom Computer Programming Services</v>
      </c>
      <c r="N66" cm="1">
        <f t="array" ref="N66">IF(ISERR(_FV($H66,"Year founded",TRUE)),"",IF(_FV($H66,"Year founded",TRUE)=0,"",_FV($H66,"Year founded",TRUE)))</f>
        <v>1987</v>
      </c>
    </row>
    <row r="67" spans="8:14">
      <c r="H67" s="1" t="e" vm="309">
        <v>#VALUE!</v>
      </c>
      <c r="J67" t="str" cm="1">
        <f t="array" ref="J67">IF(ISERR(_FV($H67,"Address")),"",_FV($H67,"Address"))</f>
        <v>Hudson Boulevard East</v>
      </c>
      <c r="K67" t="str" cm="1">
        <f t="array" ref="K67">IF(ISERR(_FV($H67,"City")),"",_FV($H67,"City"))</f>
        <v>New York</v>
      </c>
      <c r="L67" t="str" cm="1">
        <f t="array" ref="L67">IF(ISERR(_FV($H67,"Country")),"",_FV($H67,"Country"))</f>
        <v>United States</v>
      </c>
      <c r="M67" t="str" cm="1">
        <f t="array" ref="M67">IF(ISERR(_FV($H67,"NAICS 2022 primary label",TRUE)),"",_FV($H67,"NAICS 2022 primary label",TRUE))</f>
        <v>Miscellaneous Intermediation</v>
      </c>
      <c r="N67" cm="1">
        <f t="array" ref="N67">IF(ISERR(_FV($H67,"Year founded",TRUE)),"",IF(_FV($H67,"Year founded",TRUE)=0,"",_FV($H67,"Year founded",TRUE)))</f>
        <v>1976</v>
      </c>
    </row>
    <row r="68" spans="8:14">
      <c r="H68" s="1" t="e" vm="310">
        <v>#VALUE!</v>
      </c>
      <c r="J68" t="str" cm="1">
        <f t="array" ref="J68">IF(ISERR(_FV($H68,"Address")),"",_FV($H68,"Address"))</f>
        <v/>
      </c>
      <c r="K68" t="str" cm="1">
        <f t="array" ref="K68">IF(ISERR(_FV($H68,"City")),"",_FV($H68,"City"))</f>
        <v>Odemira</v>
      </c>
      <c r="L68" t="str" cm="1">
        <f t="array" ref="L68">IF(ISERR(_FV($H68,"Country")),"",_FV($H68,"Country"))</f>
        <v>Portugal</v>
      </c>
      <c r="M68" t="str" cm="1">
        <f t="array" ref="M68">IF(ISERR(_FV($H68,"NAICS 2022 primary label",TRUE)),"",_FV($H68,"NAICS 2022 primary label",TRUE))</f>
        <v>Investment Banking and Securities Intermediation</v>
      </c>
      <c r="N68" cm="1">
        <f t="array" ref="N68">IF(ISERR(_FV($H68,"Year founded",TRUE)),"",IF(_FV($H68,"Year founded",TRUE)=0,"",_FV($H68,"Year founded",TRUE)))</f>
        <v>2000</v>
      </c>
    </row>
    <row r="69" spans="8:14">
      <c r="H69" s="1" t="e" vm="311">
        <v>#VALUE!</v>
      </c>
      <c r="J69" t="str" cm="1">
        <f t="array" ref="J69">IF(ISERR(_FV($H69,"Address")),"",_FV($H69,"Address"))</f>
        <v>Rue Pierre Werner</v>
      </c>
      <c r="K69" t="str" cm="1">
        <f t="array" ref="K69">IF(ISERR(_FV($H69,"City")),"",_FV($H69,"City"))</f>
        <v>Olingen</v>
      </c>
      <c r="L69" t="str" cm="1">
        <f t="array" ref="L69">IF(ISERR(_FV($H69,"Country")),"",_FV($H69,"Country"))</f>
        <v>Luxembourg</v>
      </c>
      <c r="M69" t="str" cm="1">
        <f t="array" ref="M69">IF(ISERR(_FV($H69,"NAICS 2022 primary label",TRUE)),"",_FV($H69,"NAICS 2022 primary label",TRUE))</f>
        <v>Satellite Telecommunications</v>
      </c>
      <c r="N69" cm="1">
        <f t="array" ref="N69">IF(ISERR(_FV($H69,"Year founded",TRUE)),"",IF(_FV($H69,"Year founded",TRUE)=0,"",_FV($H69,"Year founded",TRUE)))</f>
        <v>1985</v>
      </c>
    </row>
    <row r="70" spans="8:14">
      <c r="H70" s="1" t="e" vm="312">
        <v>#VALUE!</v>
      </c>
      <c r="J70" t="str" cm="1">
        <f t="array" ref="J70">IF(ISERR(_FV($H70,"Address")),"",_FV($H70,"Address"))</f>
        <v/>
      </c>
      <c r="K70" t="str" cm="1">
        <f t="array" ref="K70">IF(ISERR(_FV($H70,"City")),"",_FV($H70,"City"))</f>
        <v>Greenwich</v>
      </c>
      <c r="L70" t="str" cm="1">
        <f t="array" ref="L70">IF(ISERR(_FV($H70,"Country")),"",_FV($H70,"Country"))</f>
        <v>United States</v>
      </c>
      <c r="M70" t="str" cm="1">
        <f t="array" ref="M70">IF(ISERR(_FV($H70,"NAICS 2022 primary label",TRUE)),"",_FV($H70,"NAICS 2022 primary label",TRUE))</f>
        <v>Investment Banking and Securities Intermediation</v>
      </c>
      <c r="N70" cm="1">
        <f t="array" ref="N70">IF(ISERR(_FV($H70,"Year founded",TRUE)),"",IF(_FV($H70,"Year founded",TRUE)=0,"",_FV($H70,"Year founded",TRUE)))</f>
        <v>1978</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1">
    <mergeCell ref="J3:O3"/>
  </mergeCells>
  <dataValidations count="2">
    <dataValidation type="list" allowBlank="1" showInputMessage="1" showErrorMessage="1" sqref="J8" xr:uid="{02AD6746-13A5-4634-8958-DADDFD3A78E7}">
      <formula1>INDIRECT("attributes_relations[" &amp;H8&amp; "]")</formula1>
    </dataValidation>
    <dataValidation type="list" allowBlank="1" showInputMessage="1" showErrorMessage="1" sqref="L8" xr:uid="{60BA048D-FE5D-4DBD-B1D1-866A2F98984C}">
      <formula1>INDIRECT("strictness[Strictness]")</formula1>
    </dataValidation>
  </dataValidation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194D0-FD84-4444-8068-4EBC053309E3}">
  <dimension ref="A2:P220"/>
  <sheetViews>
    <sheetView showGridLines="0" showRowColHeaders="0" zoomScaleNormal="100" workbookViewId="0">
      <selection activeCell="H21" sqref="H21"/>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52</v>
      </c>
    </row>
    <row r="3" spans="8:15" ht="18" customHeight="1">
      <c r="H3" s="17" t="s">
        <v>80</v>
      </c>
      <c r="J3" s="28">
        <v>5000000000</v>
      </c>
      <c r="K3" s="28"/>
      <c r="L3" s="28"/>
      <c r="M3" s="28"/>
      <c r="N3" s="28"/>
      <c r="O3" s="28"/>
    </row>
    <row r="5" spans="8:15">
      <c r="H5" t="s">
        <v>55</v>
      </c>
    </row>
    <row r="6" spans="8:15" ht="6" customHeight="1"/>
    <row r="7" spans="8:15">
      <c r="H7" s="13" t="s">
        <v>56</v>
      </c>
      <c r="J7" s="13" t="s">
        <v>57</v>
      </c>
      <c r="L7" s="13" t="s">
        <v>58</v>
      </c>
    </row>
    <row r="8" spans="8:15" ht="18" customHeight="1">
      <c r="H8" s="17" t="str">
        <f>INDEX(attributes[Atrribute],MATCH(H3,attributes[Attribute Name],0))</f>
        <v>company_estimated_revenue</v>
      </c>
      <c r="I8" s="9"/>
      <c r="J8" s="18" t="s">
        <v>81</v>
      </c>
      <c r="K8" s="9"/>
      <c r="L8" s="15"/>
    </row>
    <row r="10" spans="8:15">
      <c r="H10" s="13" t="s">
        <v>60</v>
      </c>
    </row>
    <row r="11" spans="8:15">
      <c r="H11" s="17" t="str">
        <f>H8&amp;", "&amp;J8&amp;", "&amp;J3&amp;", "&amp;L8</f>
        <v xml:space="preserve">company_estimated_revenue, greater_than_or_equal, 5000000000, </v>
      </c>
    </row>
    <row r="20" spans="8:14">
      <c r="H20" s="1" t="s">
        <v>61</v>
      </c>
      <c r="I20" s="1"/>
      <c r="J20" s="1" t="s">
        <v>7</v>
      </c>
      <c r="K20" s="1" t="s">
        <v>8</v>
      </c>
      <c r="L20" s="1" t="s">
        <v>9</v>
      </c>
      <c r="M20" s="1" t="s">
        <v>62</v>
      </c>
      <c r="N20" s="1" t="s">
        <v>10</v>
      </c>
    </row>
    <row r="21" spans="8:14">
      <c r="H21" s="16" t="e" cm="1" vm="313">
        <f t="array" ref="H21:H70">_xldudf_VERIDION_SEARCH(H11)</f>
        <v>#VALUE!</v>
      </c>
      <c r="I21" s="12"/>
      <c r="J21" t="str" cm="1">
        <f t="array" ref="J21">IF(ISERR(_FV($H21,"Address")),"",_FV($H21,"Address"))</f>
        <v>South Shady Grove Road</v>
      </c>
      <c r="K21" t="str" cm="1">
        <f t="array" ref="K21">IF(ISERR(_FV($H21,"City")),"",_FV($H21,"City"))</f>
        <v>Memphis</v>
      </c>
      <c r="L21" t="str" cm="1">
        <f t="array" ref="L21">IF(ISERR(_FV($H21,"Country")),"",_FV($H21,"Country"))</f>
        <v>United States</v>
      </c>
      <c r="M21" t="str" cm="1">
        <f t="array" ref="M21">IF(ISERR(_FV($H21,"NAICS 2022 primary label",TRUE)),"",_FV($H21,"NAICS 2022 primary label",TRUE))</f>
        <v>Couriers and Express Delivery Services</v>
      </c>
      <c r="N21" cm="1">
        <f t="array" ref="N21">IF(ISERR(_FV($H21,"Year founded",TRUE)),"",IF(_FV($H21,"Year founded",TRUE)=0,"",_FV($H21,"Year founded",TRUE)))</f>
        <v>1971</v>
      </c>
    </row>
    <row r="22" spans="8:14">
      <c r="H22" s="16" t="e" vm="314">
        <v>#VALUE!</v>
      </c>
      <c r="I22" s="12"/>
      <c r="J22" t="str" cm="1">
        <f t="array" ref="J22">IF(ISERR(_FV($H22,"Address")),"",_FV($H22,"Address"))</f>
        <v>South Walton Boulevard</v>
      </c>
      <c r="K22" t="str" cm="1">
        <f t="array" ref="K22">IF(ISERR(_FV($H22,"City")),"",_FV($H22,"City"))</f>
        <v>Bentonville</v>
      </c>
      <c r="L22" t="str" cm="1">
        <f t="array" ref="L22">IF(ISERR(_FV($H22,"Country")),"",_FV($H22,"Country"))</f>
        <v>United States</v>
      </c>
      <c r="M22" t="str" cm="1">
        <f t="array" ref="M22">IF(ISERR(_FV($H22,"NAICS 2022 primary label",TRUE)),"",_FV($H22,"NAICS 2022 primary label",TRUE))</f>
        <v>Supermarkets and Other Grocery Retailers (except Convenience Retailers)</v>
      </c>
      <c r="N22" cm="1">
        <f t="array" ref="N22">IF(ISERR(_FV($H22,"Year founded",TRUE)),"",IF(_FV($H22,"Year founded",TRUE)=0,"",_FV($H22,"Year founded",TRUE)))</f>
        <v>1962</v>
      </c>
    </row>
    <row r="23" spans="8:14">
      <c r="H23" s="16" t="e" vm="20">
        <v>#VALUE!</v>
      </c>
      <c r="I23" s="12"/>
      <c r="J23" t="str" cm="1">
        <f t="array" ref="J23">IF(ISERR(_FV($H23,"Address")),"",_FV($H23,"Address"))</f>
        <v>Campus Kronberg</v>
      </c>
      <c r="K23" t="str" cm="1">
        <f t="array" ref="K23">IF(ISERR(_FV($H23,"City")),"",_FV($H23,"City"))</f>
        <v>Kronberg</v>
      </c>
      <c r="L23" t="str" cm="1">
        <f t="array" ref="L23">IF(ISERR(_FV($H23,"Country")),"",_FV($H23,"Country"))</f>
        <v>Germany</v>
      </c>
      <c r="M23" t="str" cm="1">
        <f t="array" ref="M23">IF(ISERR(_FV($H23,"NAICS 2022 primary label",TRUE)),"",_FV($H23,"NAICS 2022 primary label",TRUE))</f>
        <v>Administrative Management and General Management Consulting Services</v>
      </c>
      <c r="N23" cm="1">
        <f t="array" ref="N23">IF(ISERR(_FV($H23,"Year founded",TRUE)),"",IF(_FV($H23,"Year founded",TRUE)=0,"",_FV($H23,"Year founded",TRUE)))</f>
        <v>1989</v>
      </c>
    </row>
    <row r="24" spans="8:14">
      <c r="H24" s="16" t="e" vm="21">
        <v>#VALUE!</v>
      </c>
      <c r="I24" s="12"/>
      <c r="J24" t="str" cm="1">
        <f t="array" ref="J24">IF(ISERR(_FV($H24,"Address")),"",_FV($H24,"Address"))</f>
        <v>Barrister Rajni Patel Marg</v>
      </c>
      <c r="K24" t="str" cm="1">
        <f t="array" ref="K24">IF(ISERR(_FV($H24,"City")),"",_FV($H24,"City"))</f>
        <v>Mumbai Suburban District</v>
      </c>
      <c r="L24" t="str" cm="1">
        <f t="array" ref="L24">IF(ISERR(_FV($H24,"Country")),"",_FV($H24,"Country"))</f>
        <v>India</v>
      </c>
      <c r="M24" t="str" cm="1">
        <f t="array" ref="M24">IF(ISERR(_FV($H24,"NAICS 2022 primary label",TRUE)),"",_FV($H24,"NAICS 2022 primary label",TRUE))</f>
        <v>Custom Computer Programming Services</v>
      </c>
      <c r="N24" cm="1">
        <f t="array" ref="N24">IF(ISERR(_FV($H24,"Year founded",TRUE)),"",IF(_FV($H24,"Year founded",TRUE)=0,"",_FV($H24,"Year founded",TRUE)))</f>
        <v>1968</v>
      </c>
    </row>
    <row r="25" spans="8:14">
      <c r="H25" s="1" t="e" vm="315">
        <v>#VALUE!</v>
      </c>
      <c r="J25" t="str" cm="1">
        <f t="array" ref="J25">IF(ISERR(_FV($H25,"Address")),"",_FV($H25,"Address"))</f>
        <v>Glenlake Parkway Northeast</v>
      </c>
      <c r="K25" t="str" cm="1">
        <f t="array" ref="K25">IF(ISERR(_FV($H25,"City")),"",_FV($H25,"City"))</f>
        <v>Atlanta</v>
      </c>
      <c r="L25" t="str" cm="1">
        <f t="array" ref="L25">IF(ISERR(_FV($H25,"Country")),"",_FV($H25,"Country"))</f>
        <v>United States</v>
      </c>
      <c r="M25" t="str" cm="1">
        <f t="array" ref="M25">IF(ISERR(_FV($H25,"NAICS 2022 primary label",TRUE)),"",_FV($H25,"NAICS 2022 primary label",TRUE))</f>
        <v>Freight Transportation Arrangement</v>
      </c>
      <c r="N25" cm="1">
        <f t="array" ref="N25">IF(ISERR(_FV($H25,"Year founded",TRUE)),"",IF(_FV($H25,"Year founded",TRUE)=0,"",_FV($H25,"Year founded",TRUE)))</f>
        <v>1907</v>
      </c>
    </row>
    <row r="26" spans="8:14">
      <c r="H26" s="1" t="e" vm="316">
        <v>#VALUE!</v>
      </c>
      <c r="J26" t="str" cm="1">
        <f t="array" ref="J26">IF(ISERR(_FV($H26,"Address")),"",_FV($H26,"Address"))</f>
        <v>Boulevard Haussmann</v>
      </c>
      <c r="K26" t="str" cm="1">
        <f t="array" ref="K26">IF(ISERR(_FV($H26,"City")),"",_FV($H26,"City"))</f>
        <v>Paris</v>
      </c>
      <c r="L26" t="str" cm="1">
        <f t="array" ref="L26">IF(ISERR(_FV($H26,"Country")),"",_FV($H26,"Country"))</f>
        <v>France</v>
      </c>
      <c r="M26" t="str" cm="1">
        <f t="array" ref="M26">IF(ISERR(_FV($H26,"NAICS 2022 primary label",TRUE)),"",_FV($H26,"NAICS 2022 primary label",TRUE))</f>
        <v>Commercial Banking</v>
      </c>
      <c r="N26" cm="1">
        <f t="array" ref="N26">IF(ISERR(_FV($H26,"Year founded",TRUE)),"",IF(_FV($H26,"Year founded",TRUE)=0,"",_FV($H26,"Year founded",TRUE)))</f>
        <v>1864</v>
      </c>
    </row>
    <row r="27" spans="8:14">
      <c r="H27" s="1" t="e" vm="317">
        <v>#VALUE!</v>
      </c>
      <c r="J27" t="str" cm="1">
        <f t="array" ref="J27">IF(ISERR(_FV($H27,"Address")),"",_FV($H27,"Address"))</f>
        <v/>
      </c>
      <c r="K27" t="str" cm="1">
        <f t="array" ref="K27">IF(ISERR(_FV($H27,"City")),"",_FV($H27,"City"))</f>
        <v>Mumbai</v>
      </c>
      <c r="L27" t="str" cm="1">
        <f t="array" ref="L27">IF(ISERR(_FV($H27,"Country")),"",_FV($H27,"Country"))</f>
        <v>India</v>
      </c>
      <c r="M27" t="str" cm="1">
        <f t="array" ref="M27">IF(ISERR(_FV($H27,"NAICS 2022 primary label",TRUE)),"",_FV($H27,"NAICS 2022 primary label",TRUE))</f>
        <v>Commercial Banking</v>
      </c>
      <c r="N27" t="str" cm="1">
        <f t="array" ref="N27">IF(ISERR(_FV($H27,"Year founded",TRUE)),"",IF(_FV($H27,"Year founded",TRUE)=0,"",_FV($H27,"Year founded",TRUE)))</f>
        <v/>
      </c>
    </row>
    <row r="28" spans="8:14">
      <c r="H28" s="1" t="e" vm="318">
        <v>#VALUE!</v>
      </c>
      <c r="J28" t="str" cm="1">
        <f t="array" ref="J28">IF(ISERR(_FV($H28,"Address")),"",_FV($H28,"Address"))</f>
        <v>Cours Michelet</v>
      </c>
      <c r="K28" t="str" cm="1">
        <f t="array" ref="K28">IF(ISERR(_FV($H28,"City")),"",_FV($H28,"City"))</f>
        <v>Puteaux</v>
      </c>
      <c r="L28" t="str" cm="1">
        <f t="array" ref="L28">IF(ISERR(_FV($H28,"Country")),"",_FV($H28,"Country"))</f>
        <v>France</v>
      </c>
      <c r="M28" t="str" cm="1">
        <f t="array" ref="M28">IF(ISERR(_FV($H28,"NAICS 2022 primary label",TRUE)),"",_FV($H28,"NAICS 2022 primary label",TRUE))</f>
        <v>Petroleum Refineries</v>
      </c>
      <c r="N28" cm="1">
        <f t="array" ref="N28">IF(ISERR(_FV($H28,"Year founded",TRUE)),"",IF(_FV($H28,"Year founded",TRUE)=0,"",_FV($H28,"Year founded",TRUE)))</f>
        <v>1924</v>
      </c>
    </row>
    <row r="29" spans="8:14">
      <c r="H29" s="1" t="e" vm="22">
        <v>#VALUE!</v>
      </c>
      <c r="J29" t="str" cm="1">
        <f t="array" ref="J29">IF(ISERR(_FV($H29,"Address")),"",_FV($H29,"Address"))</f>
        <v>Pontius Avenue</v>
      </c>
      <c r="K29" t="str" cm="1">
        <f t="array" ref="K29">IF(ISERR(_FV($H29,"City")),"",_FV($H29,"City"))</f>
        <v>Los Angeles</v>
      </c>
      <c r="L29" t="str" cm="1">
        <f t="array" ref="L29">IF(ISERR(_FV($H29,"Country")),"",_FV($H29,"Country"))</f>
        <v>United States</v>
      </c>
      <c r="M29" t="str" cm="1">
        <f t="array" ref="M29">IF(ISERR(_FV($H29,"NAICS 2022 primary label",TRUE)),"",_FV($H29,"NAICS 2022 primary label",TRUE))</f>
        <v>Offices of Real Estate Agents and Brokers</v>
      </c>
      <c r="N29" cm="1">
        <f t="array" ref="N29">IF(ISERR(_FV($H29,"Year founded",TRUE)),"",IF(_FV($H29,"Year founded",TRUE)=0,"",_FV($H29,"Year founded",TRUE)))</f>
        <v>1906</v>
      </c>
    </row>
    <row r="30" spans="8:14">
      <c r="H30" s="1" t="e" vm="319">
        <v>#VALUE!</v>
      </c>
      <c r="J30" t="str" cm="1">
        <f t="array" ref="J30">IF(ISERR(_FV($H30,"Address")),"",_FV($H30,"Address"))</f>
        <v>Jalan Jenderal Sudirman</v>
      </c>
      <c r="K30" t="str" cm="1">
        <f t="array" ref="K30">IF(ISERR(_FV($H30,"City")),"",_FV($H30,"City"))</f>
        <v>Special Capital Region Of Jakarta</v>
      </c>
      <c r="L30" t="str" cm="1">
        <f t="array" ref="L30">IF(ISERR(_FV($H30,"Country")),"",_FV($H30,"Country"))</f>
        <v>Indonesia</v>
      </c>
      <c r="M30" t="str" cm="1">
        <f t="array" ref="M30">IF(ISERR(_FV($H30,"NAICS 2022 primary label",TRUE)),"",_FV($H30,"NAICS 2022 primary label",TRUE))</f>
        <v>Commercial Banking</v>
      </c>
      <c r="N30" cm="1">
        <f t="array" ref="N30">IF(ISERR(_FV($H30,"Year founded",TRUE)),"",IF(_FV($H30,"Year founded",TRUE)=0,"",_FV($H30,"Year founded",TRUE)))</f>
        <v>1895</v>
      </c>
    </row>
    <row r="31" spans="8:14">
      <c r="H31" s="1" t="e" vm="23">
        <v>#VALUE!</v>
      </c>
      <c r="J31" t="str" cm="1">
        <f t="array" ref="J31">IF(ISERR(_FV($H31,"Address")),"",_FV($H31,"Address"))</f>
        <v>Riverside Plaza</v>
      </c>
      <c r="K31" t="str" cm="1">
        <f t="array" ref="K31">IF(ISERR(_FV($H31,"City")),"",_FV($H31,"City"))</f>
        <v>Chicago</v>
      </c>
      <c r="L31" t="str" cm="1">
        <f t="array" ref="L31">IF(ISERR(_FV($H31,"Country")),"",_FV($H31,"Country"))</f>
        <v>United States</v>
      </c>
      <c r="M31" t="str" cm="1">
        <f t="array" ref="M31">IF(ISERR(_FV($H31,"NAICS 2022 primary label",TRUE)),"",_FV($H31,"NAICS 2022 primary label",TRUE))</f>
        <v>Offices of Real Estate Agents and Brokers</v>
      </c>
      <c r="N31" cm="1">
        <f t="array" ref="N31">IF(ISERR(_FV($H31,"Year founded",TRUE)),"",IF(_FV($H31,"Year founded",TRUE)=0,"",_FV($H31,"Year founded",TRUE)))</f>
        <v>1999</v>
      </c>
    </row>
    <row r="32" spans="8:14">
      <c r="H32" s="1" t="e" vm="24">
        <v>#VALUE!</v>
      </c>
      <c r="J32" t="str" cm="1">
        <f t="array" ref="J32">IF(ISERR(_FV($H32,"Address")),"",_FV($H32,"Address"))</f>
        <v>Mission College Boulevard</v>
      </c>
      <c r="K32" t="str" cm="1">
        <f t="array" ref="K32">IF(ISERR(_FV($H32,"City")),"",_FV($H32,"City"))</f>
        <v>Santa Clara</v>
      </c>
      <c r="L32" t="str" cm="1">
        <f t="array" ref="L32">IF(ISERR(_FV($H32,"Country")),"",_FV($H32,"Country"))</f>
        <v>United States</v>
      </c>
      <c r="M32" t="str" cm="1">
        <f t="array" ref="M32">IF(ISERR(_FV($H32,"NAICS 2022 primary label",TRUE)),"",_FV($H32,"NAICS 2022 primary label",TRUE))</f>
        <v>Semiconductor and Related Device Manufacturing</v>
      </c>
      <c r="N32" cm="1">
        <f t="array" ref="N32">IF(ISERR(_FV($H32,"Year founded",TRUE)),"",IF(_FV($H32,"Year founded",TRUE)=0,"",_FV($H32,"Year founded",TRUE)))</f>
        <v>1968</v>
      </c>
    </row>
    <row r="33" spans="8:14">
      <c r="H33" s="1" t="e" vm="320">
        <v>#VALUE!</v>
      </c>
      <c r="J33" t="str" cm="1">
        <f t="array" ref="J33">IF(ISERR(_FV($H33,"Address")),"",_FV($H33,"Address"))</f>
        <v/>
      </c>
      <c r="K33" t="str" cm="1">
        <f t="array" ref="K33">IF(ISERR(_FV($H33,"City")),"",_FV($H33,"City"))</f>
        <v>Atlanta</v>
      </c>
      <c r="L33" t="str" cm="1">
        <f t="array" ref="L33">IF(ISERR(_FV($H33,"Country")),"",_FV($H33,"Country"))</f>
        <v>United States</v>
      </c>
      <c r="M33" t="str" cm="1">
        <f t="array" ref="M33">IF(ISERR(_FV($H33,"NAICS 2022 primary label",TRUE)),"",_FV($H33,"NAICS 2022 primary label",TRUE))</f>
        <v>Hardware Retailers</v>
      </c>
      <c r="N33" cm="1">
        <f t="array" ref="N33">IF(ISERR(_FV($H33,"Year founded",TRUE)),"",IF(_FV($H33,"Year founded",TRUE)=0,"",_FV($H33,"Year founded",TRUE)))</f>
        <v>1978</v>
      </c>
    </row>
    <row r="34" spans="8:14">
      <c r="H34" s="1" t="e" vm="321">
        <v>#VALUE!</v>
      </c>
      <c r="J34" t="str" cm="1">
        <f t="array" ref="J34">IF(ISERR(_FV($H34,"Address")),"",_FV($H34,"Address"))</f>
        <v>Oak Ridge Avenue</v>
      </c>
      <c r="K34" t="str" cm="1">
        <f t="array" ref="K34">IF(ISERR(_FV($H34,"City")),"",_FV($H34,"City"))</f>
        <v>McLean</v>
      </c>
      <c r="L34" t="str" cm="1">
        <f t="array" ref="L34">IF(ISERR(_FV($H34,"Country")),"",_FV($H34,"Country"))</f>
        <v>United States</v>
      </c>
      <c r="M34" t="str" cm="1">
        <f t="array" ref="M34">IF(ISERR(_FV($H34,"NAICS 2022 primary label",TRUE)),"",_FV($H34,"NAICS 2022 primary label",TRUE))</f>
        <v>Hotels (except Casino Hotels) and Motels</v>
      </c>
      <c r="N34" cm="1">
        <f t="array" ref="N34">IF(ISERR(_FV($H34,"Year founded",TRUE)),"",IF(_FV($H34,"Year founded",TRUE)=0,"",_FV($H34,"Year founded",TRUE)))</f>
        <v>1919</v>
      </c>
    </row>
    <row r="35" spans="8:14">
      <c r="H35" s="1" t="e" vm="322">
        <v>#VALUE!</v>
      </c>
      <c r="J35" t="str" cm="1">
        <f t="array" ref="J35">IF(ISERR(_FV($H35,"Address")),"",_FV($H35,"Address"))</f>
        <v>Ronda De La Comunicación</v>
      </c>
      <c r="K35" t="str" cm="1">
        <f t="array" ref="K35">IF(ISERR(_FV($H35,"City")),"",_FV($H35,"City"))</f>
        <v>Madrid</v>
      </c>
      <c r="L35" t="str" cm="1">
        <f t="array" ref="L35">IF(ISERR(_FV($H35,"Country")),"",_FV($H35,"Country"))</f>
        <v>Spain</v>
      </c>
      <c r="M35" t="str" cm="1">
        <f t="array" ref="M35">IF(ISERR(_FV($H35,"NAICS 2022 primary label",TRUE)),"",_FV($H35,"NAICS 2022 primary label",TRUE))</f>
        <v>Telecommunications Resellers</v>
      </c>
      <c r="N35" cm="1">
        <f t="array" ref="N35">IF(ISERR(_FV($H35,"Year founded",TRUE)),"",IF(_FV($H35,"Year founded",TRUE)=0,"",_FV($H35,"Year founded",TRUE)))</f>
        <v>1924</v>
      </c>
    </row>
    <row r="36" spans="8:14">
      <c r="H36" s="1" t="e" vm="323">
        <v>#VALUE!</v>
      </c>
      <c r="J36" t="str" cm="1">
        <f t="array" ref="J36">IF(ISERR(_FV($H36,"Address")),"",_FV($H36,"Address"))</f>
        <v/>
      </c>
      <c r="K36" t="str" cm="1">
        <f t="array" ref="K36">IF(ISERR(_FV($H36,"City")),"",_FV($H36,"City"))</f>
        <v>Santander</v>
      </c>
      <c r="L36" t="str" cm="1">
        <f t="array" ref="L36">IF(ISERR(_FV($H36,"Country")),"",_FV($H36,"Country"))</f>
        <v>Spain</v>
      </c>
      <c r="M36" t="str" cm="1">
        <f t="array" ref="M36">IF(ISERR(_FV($H36,"NAICS 2022 primary label",TRUE)),"",_FV($H36,"NAICS 2022 primary label",TRUE))</f>
        <v>Commercial Banking</v>
      </c>
      <c r="N36" cm="1">
        <f t="array" ref="N36">IF(ISERR(_FV($H36,"Year founded",TRUE)),"",IF(_FV($H36,"Year founded",TRUE)=0,"",_FV($H36,"Year founded",TRUE)))</f>
        <v>1857</v>
      </c>
    </row>
    <row r="37" spans="8:14">
      <c r="H37" s="1" t="e" vm="324">
        <v>#VALUE!</v>
      </c>
      <c r="J37" t="str" cm="1">
        <f t="array" ref="J37">IF(ISERR(_FV($H37,"Address")),"",_FV($H37,"Address"))</f>
        <v>Wittelsbacherplatz</v>
      </c>
      <c r="K37" t="str" cm="1">
        <f t="array" ref="K37">IF(ISERR(_FV($H37,"City")),"",_FV($H37,"City"))</f>
        <v>Munich</v>
      </c>
      <c r="L37" t="str" cm="1">
        <f t="array" ref="L37">IF(ISERR(_FV($H37,"Country")),"",_FV($H37,"Country"))</f>
        <v>Germany</v>
      </c>
      <c r="M37" t="str" cm="1">
        <f t="array" ref="M37">IF(ISERR(_FV($H37,"NAICS 2022 primary label",TRUE)),"",_FV($H37,"NAICS 2022 primary label",TRUE))</f>
        <v>Instruments and Related Products Manufacturing for Measuring, Displaying, and Controlling Industrial Process Variables</v>
      </c>
      <c r="N37" cm="1">
        <f t="array" ref="N37">IF(ISERR(_FV($H37,"Year founded",TRUE)),"",IF(_FV($H37,"Year founded",TRUE)=0,"",_FV($H37,"Year founded",TRUE)))</f>
        <v>1847</v>
      </c>
    </row>
    <row r="38" spans="8:14">
      <c r="H38" s="1" t="e" vm="325">
        <v>#VALUE!</v>
      </c>
      <c r="J38" t="str" cm="1">
        <f t="array" ref="J38">IF(ISERR(_FV($H38,"Address")),"",_FV($H38,"Address"))</f>
        <v>Friedrich-Ebert-Allee</v>
      </c>
      <c r="K38" t="str" cm="1">
        <f t="array" ref="K38">IF(ISERR(_FV($H38,"City")),"",_FV($H38,"City"))</f>
        <v>Bonn</v>
      </c>
      <c r="L38" t="str" cm="1">
        <f t="array" ref="L38">IF(ISERR(_FV($H38,"Country")),"",_FV($H38,"Country"))</f>
        <v>Germany</v>
      </c>
      <c r="M38" t="str" cm="1">
        <f t="array" ref="M38">IF(ISERR(_FV($H38,"NAICS 2022 primary label",TRUE)),"",_FV($H38,"NAICS 2022 primary label",TRUE))</f>
        <v>Telecommunications Resellers</v>
      </c>
      <c r="N38" cm="1">
        <f t="array" ref="N38">IF(ISERR(_FV($H38,"Year founded",TRUE)),"",IF(_FV($H38,"Year founded",TRUE)=0,"",_FV($H38,"Year founded",TRUE)))</f>
        <v>1995</v>
      </c>
    </row>
    <row r="39" spans="8:14">
      <c r="H39" s="1" t="e" vm="170">
        <v>#VALUE!</v>
      </c>
      <c r="J39" t="str" cm="1">
        <f t="array" ref="J39">IF(ISERR(_FV($H39,"Address")),"",_FV($H39,"Address"))</f>
        <v>Toyosu-Ariake Line</v>
      </c>
      <c r="K39" t="str" cm="1">
        <f t="array" ref="K39">IF(ISERR(_FV($H39,"City")),"",_FV($H39,"City"))</f>
        <v>Koto</v>
      </c>
      <c r="L39" t="str" cm="1">
        <f t="array" ref="L39">IF(ISERR(_FV($H39,"Country")),"",_FV($H39,"Country"))</f>
        <v>Japan</v>
      </c>
      <c r="M39" t="str" cm="1">
        <f t="array" ref="M39">IF(ISERR(_FV($H39,"NAICS 2022 primary label",TRUE)),"",_FV($H39,"NAICS 2022 primary label",TRUE))</f>
        <v>Computer Systems Design Services</v>
      </c>
      <c r="N39" cm="1">
        <f t="array" ref="N39">IF(ISERR(_FV($H39,"Year founded",TRUE)),"",IF(_FV($H39,"Year founded",TRUE)=0,"",_FV($H39,"Year founded",TRUE)))</f>
        <v>1973</v>
      </c>
    </row>
    <row r="40" spans="8:14">
      <c r="H40" s="1" t="e" vm="326">
        <v>#VALUE!</v>
      </c>
      <c r="J40" t="str" cm="1">
        <f t="array" ref="J40">IF(ISERR(_FV($H40,"Address")),"",_FV($H40,"Address"))</f>
        <v>Quai De La Bataille De Stalingrad</v>
      </c>
      <c r="K40" t="str" cm="1">
        <f t="array" ref="K40">IF(ISERR(_FV($H40,"City")),"",_FV($H40,"City"))</f>
        <v>Issy-les-Moulineaux</v>
      </c>
      <c r="L40" t="str" cm="1">
        <f t="array" ref="L40">IF(ISERR(_FV($H40,"Country")),"",_FV($H40,"Country"))</f>
        <v>France</v>
      </c>
      <c r="M40" t="str" cm="1">
        <f t="array" ref="M40">IF(ISERR(_FV($H40,"NAICS 2022 primary label",TRUE)),"",_FV($H40,"NAICS 2022 primary label",TRUE))</f>
        <v>Food Service Contractors</v>
      </c>
      <c r="N40" cm="1">
        <f t="array" ref="N40">IF(ISERR(_FV($H40,"Year founded",TRUE)),"",IF(_FV($H40,"Year founded",TRUE)=0,"",_FV($H40,"Year founded",TRUE)))</f>
        <v>1966</v>
      </c>
    </row>
    <row r="41" spans="8:14">
      <c r="H41" s="1" t="e" vm="25">
        <v>#VALUE!</v>
      </c>
      <c r="J41" t="str" cm="1">
        <f t="array" ref="J41">IF(ISERR(_FV($H41,"Address")),"",_FV($H41,"Address"))</f>
        <v>Place Charles De Gaulle</v>
      </c>
      <c r="K41" t="str" cm="1">
        <f t="array" ref="K41">IF(ISERR(_FV($H41,"City")),"",_FV($H41,"City"))</f>
        <v>Paris</v>
      </c>
      <c r="L41" t="str" cm="1">
        <f t="array" ref="L41">IF(ISERR(_FV($H41,"Country")),"",_FV($H41,"Country"))</f>
        <v>France</v>
      </c>
      <c r="M41" t="str" cm="1">
        <f t="array" ref="M41">IF(ISERR(_FV($H41,"NAICS 2022 primary label",TRUE)),"",_FV($H41,"NAICS 2022 primary label",TRUE))</f>
        <v>Computer Systems Design Services</v>
      </c>
      <c r="N41" cm="1">
        <f t="array" ref="N41">IF(ISERR(_FV($H41,"Year founded",TRUE)),"",IF(_FV($H41,"Year founded",TRUE)=0,"",_FV($H41,"Year founded",TRUE)))</f>
        <v>1967</v>
      </c>
    </row>
    <row r="42" spans="8:14">
      <c r="H42" s="1" t="e" vm="26">
        <v>#VALUE!</v>
      </c>
      <c r="J42" t="str" cm="1">
        <f t="array" ref="J42">IF(ISERR(_FV($H42,"Address")),"",_FV($H42,"Address"))</f>
        <v>6th Avenue</v>
      </c>
      <c r="K42" t="str" cm="1">
        <f t="array" ref="K42">IF(ISERR(_FV($H42,"City")),"",_FV($H42,"City"))</f>
        <v>New York</v>
      </c>
      <c r="L42" t="str" cm="1">
        <f t="array" ref="L42">IF(ISERR(_FV($H42,"Country")),"",_FV($H42,"Country"))</f>
        <v>United States</v>
      </c>
      <c r="M42" t="str" cm="1">
        <f t="array" ref="M42">IF(ISERR(_FV($H42,"NAICS 2022 primary label",TRUE)),"",_FV($H42,"NAICS 2022 primary label",TRUE))</f>
        <v>Wireless Telecommunications Carriers (except Satellite)</v>
      </c>
      <c r="N42" cm="1">
        <f t="array" ref="N42">IF(ISERR(_FV($H42,"Year founded",TRUE)),"",IF(_FV($H42,"Year founded",TRUE)=0,"",_FV($H42,"Year founded",TRUE)))</f>
        <v>1983</v>
      </c>
    </row>
    <row r="43" spans="8:14">
      <c r="H43" s="1" t="e" vm="27">
        <v>#VALUE!</v>
      </c>
      <c r="J43" t="str" cm="1">
        <f t="array" ref="J43">IF(ISERR(_FV($H43,"Address")),"",_FV($H43,"Address"))</f>
        <v>Frank W Burr Boulevard</v>
      </c>
      <c r="K43" t="str" cm="1">
        <f t="array" ref="K43">IF(ISERR(_FV($H43,"City")),"",_FV($H43,"City"))</f>
        <v>Teaneck Township</v>
      </c>
      <c r="L43" t="str" cm="1">
        <f t="array" ref="L43">IF(ISERR(_FV($H43,"Country")),"",_FV($H43,"Country"))</f>
        <v>United States</v>
      </c>
      <c r="M43" t="str" cm="1">
        <f t="array" ref="M43">IF(ISERR(_FV($H43,"NAICS 2022 primary label",TRUE)),"",_FV($H43,"NAICS 2022 primary label",TRUE))</f>
        <v>Custom Computer Programming Services</v>
      </c>
      <c r="N43" cm="1">
        <f t="array" ref="N43">IF(ISERR(_FV($H43,"Year founded",TRUE)),"",IF(_FV($H43,"Year founded",TRUE)=0,"",_FV($H43,"Year founded",TRUE)))</f>
        <v>1994</v>
      </c>
    </row>
    <row r="44" spans="8:14">
      <c r="H44" s="1" t="e" vm="28">
        <v>#VALUE!</v>
      </c>
      <c r="J44" t="str" cm="1">
        <f t="array" ref="J44">IF(ISERR(_FV($H44,"Address")),"",_FV($H44,"Address"))</f>
        <v>Infinite Loop</v>
      </c>
      <c r="K44" t="str" cm="1">
        <f t="array" ref="K44">IF(ISERR(_FV($H44,"City")),"",_FV($H44,"City"))</f>
        <v>Cupertino</v>
      </c>
      <c r="L44" t="str" cm="1">
        <f t="array" ref="L44">IF(ISERR(_FV($H44,"Country")),"",_FV($H44,"Country"))</f>
        <v>United States</v>
      </c>
      <c r="M44" t="str" cm="1">
        <f t="array" ref="M44">IF(ISERR(_FV($H44,"NAICS 2022 primary label",TRUE)),"",_FV($H44,"NAICS 2022 primary label",TRUE))</f>
        <v>Electronics and Appliance Retailers</v>
      </c>
      <c r="N44" cm="1">
        <f t="array" ref="N44">IF(ISERR(_FV($H44,"Year founded",TRUE)),"",IF(_FV($H44,"Year founded",TRUE)=0,"",_FV($H44,"Year founded",TRUE)))</f>
        <v>1976</v>
      </c>
    </row>
    <row r="45" spans="8:14">
      <c r="H45" s="1" t="e" vm="327">
        <v>#VALUE!</v>
      </c>
      <c r="J45" t="str" cm="1">
        <f t="array" ref="J45">IF(ISERR(_FV($H45,"Address")),"",_FV($H45,"Address"))</f>
        <v>Abbott Park</v>
      </c>
      <c r="K45" t="str" cm="1">
        <f t="array" ref="K45">IF(ISERR(_FV($H45,"City")),"",_FV($H45,"City"))</f>
        <v>North Chicago</v>
      </c>
      <c r="L45" t="str" cm="1">
        <f t="array" ref="L45">IF(ISERR(_FV($H45,"Country")),"",_FV($H45,"Country"))</f>
        <v>United States</v>
      </c>
      <c r="M45" t="str" cm="1">
        <f t="array" ref="M45">IF(ISERR(_FV($H45,"NAICS 2022 primary label",TRUE)),"",_FV($H45,"NAICS 2022 primary label",TRUE))</f>
        <v>Surgical and Medical Instrument Manufacturing</v>
      </c>
      <c r="N45" cm="1">
        <f t="array" ref="N45">IF(ISERR(_FV($H45,"Year founded",TRUE)),"",IF(_FV($H45,"Year founded",TRUE)=0,"",_FV($H45,"Year founded",TRUE)))</f>
        <v>1888</v>
      </c>
    </row>
    <row r="46" spans="8:14">
      <c r="H46" s="1" t="e" vm="328">
        <v>#VALUE!</v>
      </c>
      <c r="J46" t="str" cm="1">
        <f t="array" ref="J46">IF(ISERR(_FV($H46,"Address")),"",_FV($H46,"Address"))</f>
        <v/>
      </c>
      <c r="K46" t="str" cm="1">
        <f t="array" ref="K46">IF(ISERR(_FV($H46,"City")),"",_FV($H46,"City"))</f>
        <v>Suwon-si</v>
      </c>
      <c r="L46" t="str" cm="1">
        <f t="array" ref="L46">IF(ISERR(_FV($H46,"Country")),"",_FV($H46,"Country"))</f>
        <v>South Korea</v>
      </c>
      <c r="M46" t="str" cm="1">
        <f t="array" ref="M46">IF(ISERR(_FV($H46,"NAICS 2022 primary label",TRUE)),"",_FV($H46,"NAICS 2022 primary label",TRUE))</f>
        <v>Computer Storage Device Manufacturing</v>
      </c>
      <c r="N46" cm="1">
        <f t="array" ref="N46">IF(ISERR(_FV($H46,"Year founded",TRUE)),"",IF(_FV($H46,"Year founded",TRUE)=0,"",_FV($H46,"Year founded",TRUE)))</f>
        <v>1969</v>
      </c>
    </row>
    <row r="47" spans="8:14">
      <c r="H47" s="1" t="e" vm="329">
        <v>#VALUE!</v>
      </c>
      <c r="J47" t="str" cm="1">
        <f t="array" ref="J47">IF(ISERR(_FV($H47,"Address")),"",_FV($H47,"Address"))</f>
        <v>Wellington Street West</v>
      </c>
      <c r="K47" t="str" cm="1">
        <f t="array" ref="K47">IF(ISERR(_FV($H47,"City")),"",_FV($H47,"City"))</f>
        <v>Old Toronto</v>
      </c>
      <c r="L47" t="str" cm="1">
        <f t="array" ref="L47">IF(ISERR(_FV($H47,"Country")),"",_FV($H47,"Country"))</f>
        <v>Canada</v>
      </c>
      <c r="M47" t="str" cm="1">
        <f t="array" ref="M47">IF(ISERR(_FV($H47,"NAICS 2022 primary label",TRUE)),"",_FV($H47,"NAICS 2022 primary label",TRUE))</f>
        <v>Commercial Banking</v>
      </c>
      <c r="N47" cm="1">
        <f t="array" ref="N47">IF(ISERR(_FV($H47,"Year founded",TRUE)),"",IF(_FV($H47,"Year founded",TRUE)=0,"",_FV($H47,"Year founded",TRUE)))</f>
        <v>2000</v>
      </c>
    </row>
    <row r="48" spans="8:14">
      <c r="H48" s="1" t="e" vm="330">
        <v>#VALUE!</v>
      </c>
      <c r="J48" t="str" cm="1">
        <f t="array" ref="J48">IF(ISERR(_FV($H48,"Address")),"",_FV($H48,"Address"))</f>
        <v>Avenue Nestlé</v>
      </c>
      <c r="K48" t="str" cm="1">
        <f t="array" ref="K48">IF(ISERR(_FV($H48,"City")),"",_FV($H48,"City"))</f>
        <v>Vevey</v>
      </c>
      <c r="L48" t="str" cm="1">
        <f t="array" ref="L48">IF(ISERR(_FV($H48,"Country")),"",_FV($H48,"Country"))</f>
        <v>Switzerland</v>
      </c>
      <c r="M48" t="str" cm="1">
        <f t="array" ref="M48">IF(ISERR(_FV($H48,"NAICS 2022 primary label",TRUE)),"",_FV($H48,"NAICS 2022 primary label",TRUE))</f>
        <v>Other Snack Food Manufacturing</v>
      </c>
      <c r="N48" cm="1">
        <f t="array" ref="N48">IF(ISERR(_FV($H48,"Year founded",TRUE)),"",IF(_FV($H48,"Year founded",TRUE)=0,"",_FV($H48,"Year founded",TRUE)))</f>
        <v>1866</v>
      </c>
    </row>
    <row r="49" spans="8:14">
      <c r="H49" s="1" t="e" vm="29">
        <v>#VALUE!</v>
      </c>
      <c r="J49" t="str" cm="1">
        <f t="array" ref="J49">IF(ISERR(_FV($H49,"Address")),"",_FV($H49,"Address"))</f>
        <v>New Orchard Road</v>
      </c>
      <c r="K49" t="str" cm="1">
        <f t="array" ref="K49">IF(ISERR(_FV($H49,"City")),"",_FV($H49,"City"))</f>
        <v>Armonk</v>
      </c>
      <c r="L49" t="str" cm="1">
        <f t="array" ref="L49">IF(ISERR(_FV($H49,"Country")),"",_FV($H49,"Country"))</f>
        <v>United States</v>
      </c>
      <c r="M49" t="str" cm="1">
        <f t="array" ref="M49">IF(ISERR(_FV($H49,"NAICS 2022 primary label",TRUE)),"",_FV($H49,"NAICS 2022 primary label",TRUE))</f>
        <v>Custom Computer Programming Services</v>
      </c>
      <c r="N49" cm="1">
        <f t="array" ref="N49">IF(ISERR(_FV($H49,"Year founded",TRUE)),"",IF(_FV($H49,"Year founded",TRUE)=0,"",_FV($H49,"Year founded",TRUE)))</f>
        <v>1911</v>
      </c>
    </row>
    <row r="50" spans="8:14">
      <c r="H50" s="1" t="e" vm="331">
        <v>#VALUE!</v>
      </c>
      <c r="J50" t="str" cm="1">
        <f t="array" ref="J50">IF(ISERR(_FV($H50,"Address")),"",_FV($H50,"Address"))</f>
        <v>Place Samuel De Champlain</v>
      </c>
      <c r="K50" t="str" cm="1">
        <f t="array" ref="K50">IF(ISERR(_FV($H50,"City")),"",_FV($H50,"City"))</f>
        <v>Courbevoie</v>
      </c>
      <c r="L50" t="str" cm="1">
        <f t="array" ref="L50">IF(ISERR(_FV($H50,"Country")),"",_FV($H50,"Country"))</f>
        <v>France</v>
      </c>
      <c r="M50" t="str" cm="1">
        <f t="array" ref="M50">IF(ISERR(_FV($H50,"NAICS 2022 primary label",TRUE)),"",_FV($H50,"NAICS 2022 primary label",TRUE))</f>
        <v>Other Electric Power Generation</v>
      </c>
      <c r="N50" cm="1">
        <f t="array" ref="N50">IF(ISERR(_FV($H50,"Year founded",TRUE)),"",IF(_FV($H50,"Year founded",TRUE)=0,"",_FV($H50,"Year founded",TRUE)))</f>
        <v>2008</v>
      </c>
    </row>
    <row r="51" spans="8:14">
      <c r="H51" s="1" t="e" vm="332">
        <v>#VALUE!</v>
      </c>
      <c r="J51" t="str" cm="1">
        <f t="array" ref="J51">IF(ISERR(_FV($H51,"Address")),"",_FV($H51,"Address"))</f>
        <v/>
      </c>
      <c r="K51" t="str" cm="1">
        <f t="array" ref="K51">IF(ISERR(_FV($H51,"City")),"",_FV($H51,"City"))</f>
        <v>Seoul</v>
      </c>
      <c r="L51" t="str" cm="1">
        <f t="array" ref="L51">IF(ISERR(_FV($H51,"Country")),"",_FV($H51,"Country"))</f>
        <v>South Korea</v>
      </c>
      <c r="M51" t="str" cm="1">
        <f t="array" ref="M51">IF(ISERR(_FV($H51,"NAICS 2022 primary label",TRUE)),"",_FV($H51,"NAICS 2022 primary label",TRUE))</f>
        <v>Used Car Dealers</v>
      </c>
      <c r="N51" cm="1">
        <f t="array" ref="N51">IF(ISERR(_FV($H51,"Year founded",TRUE)),"",IF(_FV($H51,"Year founded",TRUE)=0,"",_FV($H51,"Year founded",TRUE)))</f>
        <v>1967</v>
      </c>
    </row>
    <row r="52" spans="8:14">
      <c r="H52" s="1" t="e" vm="333">
        <v>#VALUE!</v>
      </c>
      <c r="J52" t="str" cm="1">
        <f t="array" ref="J52">IF(ISERR(_FV($H52,"Address")),"",_FV($H52,"Address"))</f>
        <v>Hasso-Plattner-Ring</v>
      </c>
      <c r="K52" t="str" cm="1">
        <f t="array" ref="K52">IF(ISERR(_FV($H52,"City")),"",_FV($H52,"City"))</f>
        <v>Walldorf</v>
      </c>
      <c r="L52" t="str" cm="1">
        <f t="array" ref="L52">IF(ISERR(_FV($H52,"Country")),"",_FV($H52,"Country"))</f>
        <v>Germany</v>
      </c>
      <c r="M52" t="str" cm="1">
        <f t="array" ref="M52">IF(ISERR(_FV($H52,"NAICS 2022 primary label",TRUE)),"",_FV($H52,"NAICS 2022 primary label",TRUE))</f>
        <v>Custom Computer Programming Services</v>
      </c>
      <c r="N52" cm="1">
        <f t="array" ref="N52">IF(ISERR(_FV($H52,"Year founded",TRUE)),"",IF(_FV($H52,"Year founded",TRUE)=0,"",_FV($H52,"Year founded",TRUE)))</f>
        <v>1972</v>
      </c>
    </row>
    <row r="53" spans="8:14">
      <c r="H53" s="1" t="e" vm="334">
        <v>#VALUE!</v>
      </c>
      <c r="J53" t="str" cm="1">
        <f t="array" ref="J53">IF(ISERR(_FV($H53,"Address")),"",_FV($H53,"Address"))</f>
        <v>Grenzacherstrasse</v>
      </c>
      <c r="K53" t="str" cm="1">
        <f t="array" ref="K53">IF(ISERR(_FV($H53,"City")),"",_FV($H53,"City"))</f>
        <v>Basel</v>
      </c>
      <c r="L53" t="str" cm="1">
        <f t="array" ref="L53">IF(ISERR(_FV($H53,"Country")),"",_FV($H53,"Country"))</f>
        <v>Switzerland</v>
      </c>
      <c r="M53" t="str" cm="1">
        <f t="array" ref="M53">IF(ISERR(_FV($H53,"NAICS 2022 primary label",TRUE)),"",_FV($H53,"NAICS 2022 primary label",TRUE))</f>
        <v>In-Vitro Diagnostic Substance Manufacturing</v>
      </c>
      <c r="N53" cm="1">
        <f t="array" ref="N53">IF(ISERR(_FV($H53,"Year founded",TRUE)),"",IF(_FV($H53,"Year founded",TRUE)=0,"",_FV($H53,"Year founded",TRUE)))</f>
        <v>1896</v>
      </c>
    </row>
    <row r="54" spans="8:14">
      <c r="H54" s="1" t="e" vm="335">
        <v>#VALUE!</v>
      </c>
      <c r="J54" t="str" cm="1">
        <f t="array" ref="J54">IF(ISERR(_FV($H54,"Address")),"",_FV($H54,"Address"))</f>
        <v>Port Sunlight Station Subway</v>
      </c>
      <c r="K54" t="str" cm="1">
        <f t="array" ref="K54">IF(ISERR(_FV($H54,"City")),"",_FV($H54,"City"))</f>
        <v>Wirral</v>
      </c>
      <c r="L54" t="str" cm="1">
        <f t="array" ref="L54">IF(ISERR(_FV($H54,"Country")),"",_FV($H54,"Country"))</f>
        <v>United Kingdom</v>
      </c>
      <c r="M54" t="str" cm="1">
        <f t="array" ref="M54">IF(ISERR(_FV($H54,"NAICS 2022 primary label",TRUE)),"",_FV($H54,"NAICS 2022 primary label",TRUE))</f>
        <v>Polish and Other Sanitation Good Manufacturing</v>
      </c>
      <c r="N54" cm="1">
        <f t="array" ref="N54">IF(ISERR(_FV($H54,"Year founded",TRUE)),"",IF(_FV($H54,"Year founded",TRUE)=0,"",_FV($H54,"Year founded",TRUE)))</f>
        <v>1929</v>
      </c>
    </row>
    <row r="55" spans="8:14">
      <c r="H55" s="1" t="e" vm="171">
        <v>#VALUE!</v>
      </c>
      <c r="J55" t="str" cm="1">
        <f t="array" ref="J55">IF(ISERR(_FV($H55,"Address")),"",_FV($H55,"Address"))</f>
        <v>Quai Voltaire</v>
      </c>
      <c r="K55" t="str" cm="1">
        <f t="array" ref="K55">IF(ISERR(_FV($H55,"City")),"",_FV($H55,"City"))</f>
        <v>Bezons</v>
      </c>
      <c r="L55" t="str" cm="1">
        <f t="array" ref="L55">IF(ISERR(_FV($H55,"Country")),"",_FV($H55,"Country"))</f>
        <v>France</v>
      </c>
      <c r="M55" t="str" cm="1">
        <f t="array" ref="M55">IF(ISERR(_FV($H55,"NAICS 2022 primary label",TRUE)),"",_FV($H55,"NAICS 2022 primary label",TRUE))</f>
        <v>Custom Computer Programming Services</v>
      </c>
      <c r="N55" cm="1">
        <f t="array" ref="N55">IF(ISERR(_FV($H55,"Year founded",TRUE)),"",IF(_FV($H55,"Year founded",TRUE)=0,"",_FV($H55,"Year founded",TRUE)))</f>
        <v>2000</v>
      </c>
    </row>
    <row r="56" spans="8:14">
      <c r="H56" s="1" t="e" vm="336">
        <v>#VALUE!</v>
      </c>
      <c r="J56" t="str" cm="1">
        <f t="array" ref="J56">IF(ISERR(_FV($H56,"Address")),"",_FV($H56,"Address"))</f>
        <v>Marunouchi-Muromachi Line</v>
      </c>
      <c r="K56" t="str" cm="1">
        <f t="array" ref="K56">IF(ISERR(_FV($H56,"City")),"",_FV($H56,"City"))</f>
        <v>Chiyoda</v>
      </c>
      <c r="L56" t="str" cm="1">
        <f t="array" ref="L56">IF(ISERR(_FV($H56,"Country")),"",_FV($H56,"Country"))</f>
        <v>Japan</v>
      </c>
      <c r="M56" t="str" cm="1">
        <f t="array" ref="M56">IF(ISERR(_FV($H56,"NAICS 2022 primary label",TRUE)),"",_FV($H56,"NAICS 2022 primary label",TRUE))</f>
        <v>Motor and Generator Manufacturing</v>
      </c>
      <c r="N56" cm="1">
        <f t="array" ref="N56">IF(ISERR(_FV($H56,"Year founded",TRUE)),"",IF(_FV($H56,"Year founded",TRUE)=0,"",_FV($H56,"Year founded",TRUE)))</f>
        <v>1921</v>
      </c>
    </row>
    <row r="57" spans="8:14">
      <c r="H57" s="1" t="e" vm="337">
        <v>#VALUE!</v>
      </c>
      <c r="J57" t="str" cm="1">
        <f t="array" ref="J57">IF(ISERR(_FV($H57,"Address")),"",_FV($H57,"Address"))</f>
        <v/>
      </c>
      <c r="K57" t="str" cm="1">
        <f t="array" ref="K57">IF(ISERR(_FV($H57,"City")),"",_FV($H57,"City"))</f>
        <v>Kariya</v>
      </c>
      <c r="L57" t="str" cm="1">
        <f t="array" ref="L57">IF(ISERR(_FV($H57,"Country")),"",_FV($H57,"Country"))</f>
        <v>Japan</v>
      </c>
      <c r="M57" t="str" cm="1">
        <f t="array" ref="M57">IF(ISERR(_FV($H57,"NAICS 2022 primary label",TRUE)),"",_FV($H57,"NAICS 2022 primary label",TRUE))</f>
        <v>Other Motor Vehicle Parts Manufacturing</v>
      </c>
      <c r="N57" cm="1">
        <f t="array" ref="N57">IF(ISERR(_FV($H57,"Year founded",TRUE)),"",IF(_FV($H57,"Year founded",TRUE)=0,"",_FV($H57,"Year founded",TRUE)))</f>
        <v>1949</v>
      </c>
    </row>
    <row r="58" spans="8:14">
      <c r="H58" s="1" t="e" vm="338">
        <v>#VALUE!</v>
      </c>
      <c r="J58" t="str" cm="1">
        <f t="array" ref="J58">IF(ISERR(_FV($H58,"Address")),"",_FV($H58,"Address"))</f>
        <v>East Marginal Way South</v>
      </c>
      <c r="K58" t="str" cm="1">
        <f t="array" ref="K58">IF(ISERR(_FV($H58,"City")),"",_FV($H58,"City"))</f>
        <v>Tukwila</v>
      </c>
      <c r="L58" t="str" cm="1">
        <f t="array" ref="L58">IF(ISERR(_FV($H58,"Country")),"",_FV($H58,"Country"))</f>
        <v>United States</v>
      </c>
      <c r="M58" t="str" cm="1">
        <f t="array" ref="M58">IF(ISERR(_FV($H58,"NAICS 2022 primary label",TRUE)),"",_FV($H58,"NAICS 2022 primary label",TRUE))</f>
        <v>Other Aircraft Parts and Auxiliary Equipment Manufacturing</v>
      </c>
      <c r="N58" cm="1">
        <f t="array" ref="N58">IF(ISERR(_FV($H58,"Year founded",TRUE)),"",IF(_FV($H58,"Year founded",TRUE)=0,"",_FV($H58,"Year founded",TRUE)))</f>
        <v>1916</v>
      </c>
    </row>
    <row r="59" spans="8:14">
      <c r="H59" s="1" t="e" vm="30">
        <v>#VALUE!</v>
      </c>
      <c r="J59" t="str" cm="1">
        <f t="array" ref="J59">IF(ISERR(_FV($H59,"Address")),"",_FV($H59,"Address"))</f>
        <v>Torshamnsgatan</v>
      </c>
      <c r="K59" t="str" cm="1">
        <f t="array" ref="K59">IF(ISERR(_FV($H59,"City")),"",_FV($H59,"City"))</f>
        <v>Stockholm</v>
      </c>
      <c r="L59" t="str" cm="1">
        <f t="array" ref="L59">IF(ISERR(_FV($H59,"Country")),"",_FV($H59,"Country"))</f>
        <v>Sweden</v>
      </c>
      <c r="M59" t="str" cm="1">
        <f t="array" ref="M59">IF(ISERR(_FV($H59,"NAICS 2022 primary label",TRUE)),"",_FV($H59,"NAICS 2022 primary label",TRUE))</f>
        <v>Telecommunications Resellers</v>
      </c>
      <c r="N59" cm="1">
        <f t="array" ref="N59">IF(ISERR(_FV($H59,"Year founded",TRUE)),"",IF(_FV($H59,"Year founded",TRUE)=0,"",_FV($H59,"Year founded",TRUE)))</f>
        <v>1876</v>
      </c>
    </row>
    <row r="60" spans="8:14">
      <c r="H60" s="1" t="e" vm="31">
        <v>#VALUE!</v>
      </c>
      <c r="J60" t="str" cm="1">
        <f t="array" ref="J60">IF(ISERR(_FV($H60,"Address")),"",_FV($H60,"Address"))</f>
        <v>Anderson Hill Road</v>
      </c>
      <c r="K60" t="str" cm="1">
        <f t="array" ref="K60">IF(ISERR(_FV($H60,"City")),"",_FV($H60,"City"))</f>
        <v>Town/Village Of Harrison</v>
      </c>
      <c r="L60" t="str" cm="1">
        <f t="array" ref="L60">IF(ISERR(_FV($H60,"Country")),"",_FV($H60,"Country"))</f>
        <v>United States</v>
      </c>
      <c r="M60" t="str" cm="1">
        <f t="array" ref="M60">IF(ISERR(_FV($H60,"NAICS 2022 primary label",TRUE)),"",_FV($H60,"NAICS 2022 primary label",TRUE))</f>
        <v>Soft Drink Manufacturing</v>
      </c>
      <c r="N60" cm="1">
        <f t="array" ref="N60">IF(ISERR(_FV($H60,"Year founded",TRUE)),"",IF(_FV($H60,"Year founded",TRUE)=0,"",_FV($H60,"Year founded",TRUE)))</f>
        <v>1898</v>
      </c>
    </row>
    <row r="61" spans="8:14">
      <c r="H61" s="1" t="e" vm="339">
        <v>#VALUE!</v>
      </c>
      <c r="J61" t="str" cm="1">
        <f t="array" ref="J61">IF(ISERR(_FV($H61,"Address")),"",_FV($H61,"Address"))</f>
        <v>South Akard Street</v>
      </c>
      <c r="K61" t="str" cm="1">
        <f t="array" ref="K61">IF(ISERR(_FV($H61,"City")),"",_FV($H61,"City"))</f>
        <v>Dallas</v>
      </c>
      <c r="L61" t="str" cm="1">
        <f t="array" ref="L61">IF(ISERR(_FV($H61,"Country")),"",_FV($H61,"Country"))</f>
        <v>United States</v>
      </c>
      <c r="M61" t="str" cm="1">
        <f t="array" ref="M61">IF(ISERR(_FV($H61,"NAICS 2022 primary label",TRUE)),"",_FV($H61,"NAICS 2022 primary label",TRUE))</f>
        <v>Wireless Telecommunications Carriers (except Satellite)</v>
      </c>
      <c r="N61" cm="1">
        <f t="array" ref="N61">IF(ISERR(_FV($H61,"Year founded",TRUE)),"",IF(_FV($H61,"Year founded",TRUE)=0,"",_FV($H61,"Year founded",TRUE)))</f>
        <v>1983</v>
      </c>
    </row>
    <row r="62" spans="8:14">
      <c r="H62" s="1" t="e" vm="32">
        <v>#VALUE!</v>
      </c>
      <c r="J62" t="str" cm="1">
        <f t="array" ref="J62">IF(ISERR(_FV($H62,"Address")),"",_FV($H62,"Address"))</f>
        <v>Greenwich Street</v>
      </c>
      <c r="K62" t="str" cm="1">
        <f t="array" ref="K62">IF(ISERR(_FV($H62,"City")),"",_FV($H62,"City"))</f>
        <v>New York</v>
      </c>
      <c r="L62" t="str" cm="1">
        <f t="array" ref="L62">IF(ISERR(_FV($H62,"Country")),"",_FV($H62,"Country"))</f>
        <v>United States</v>
      </c>
      <c r="M62" t="str" cm="1">
        <f t="array" ref="M62">IF(ISERR(_FV($H62,"NAICS 2022 primary label",TRUE)),"",_FV($H62,"NAICS 2022 primary label",TRUE))</f>
        <v>Investment Banking and Securities Intermediation</v>
      </c>
      <c r="N62" cm="1">
        <f t="array" ref="N62">IF(ISERR(_FV($H62,"Year founded",TRUE)),"",IF(_FV($H62,"Year founded",TRUE)=0,"",_FV($H62,"Year founded",TRUE)))</f>
        <v>1998</v>
      </c>
    </row>
    <row r="63" spans="8:14">
      <c r="H63" s="1" t="e" vm="340">
        <v>#VALUE!</v>
      </c>
      <c r="J63" t="str" cm="1">
        <f t="array" ref="J63">IF(ISERR(_FV($H63,"Address")),"",_FV($H63,"Address"))</f>
        <v>Kyu Kaigan-dori</v>
      </c>
      <c r="K63" t="str" cm="1">
        <f t="array" ref="K63">IF(ISERR(_FV($H63,"City")),"",_FV($H63,"City"))</f>
        <v>Minato</v>
      </c>
      <c r="L63" t="str" cm="1">
        <f t="array" ref="L63">IF(ISERR(_FV($H63,"Country")),"",_FV($H63,"Country"))</f>
        <v>Japan</v>
      </c>
      <c r="M63" t="str" cm="1">
        <f t="array" ref="M63">IF(ISERR(_FV($H63,"NAICS 2022 primary label",TRUE)),"",_FV($H63,"NAICS 2022 primary label",TRUE))</f>
        <v>Industrial Design Services</v>
      </c>
      <c r="N63" cm="1">
        <f t="array" ref="N63">IF(ISERR(_FV($H63,"Year founded",TRUE)),"",IF(_FV($H63,"Year founded",TRUE)=0,"",_FV($H63,"Year founded",TRUE)))</f>
        <v>1946</v>
      </c>
    </row>
    <row r="64" spans="8:14">
      <c r="H64" s="1" t="e" vm="341">
        <v>#VALUE!</v>
      </c>
      <c r="J64" t="str" cm="1">
        <f t="array" ref="J64">IF(ISERR(_FV($H64,"Address")),"",_FV($H64,"Address"))</f>
        <v>Buddingevej</v>
      </c>
      <c r="K64" t="str" cm="1">
        <f t="array" ref="K64">IF(ISERR(_FV($H64,"City")),"",_FV($H64,"City"))</f>
        <v>Gladsaxe Municipality</v>
      </c>
      <c r="L64" t="str" cm="1">
        <f t="array" ref="L64">IF(ISERR(_FV($H64,"Country")),"",_FV($H64,"Country"))</f>
        <v>Denmark</v>
      </c>
      <c r="M64" t="str" cm="1">
        <f t="array" ref="M64">IF(ISERR(_FV($H64,"NAICS 2022 primary label",TRUE)),"",_FV($H64,"NAICS 2022 primary label",TRUE))</f>
        <v>Janitorial Services</v>
      </c>
      <c r="N64" cm="1">
        <f t="array" ref="N64">IF(ISERR(_FV($H64,"Year founded",TRUE)),"",IF(_FV($H64,"Year founded",TRUE)=0,"",_FV($H64,"Year founded",TRUE)))</f>
        <v>1934</v>
      </c>
    </row>
    <row r="65" spans="8:14">
      <c r="H65" s="1" t="e" vm="342">
        <v>#VALUE!</v>
      </c>
      <c r="J65" t="str" cm="1">
        <f t="array" ref="J65">IF(ISERR(_FV($H65,"Address")),"",_FV($H65,"Address"))</f>
        <v>Lakewood Boulevard</v>
      </c>
      <c r="K65" t="str" cm="1">
        <f t="array" ref="K65">IF(ISERR(_FV($H65,"City")),"",_FV($H65,"City"))</f>
        <v>Downey</v>
      </c>
      <c r="L65" t="str" cm="1">
        <f t="array" ref="L65">IF(ISERR(_FV($H65,"Country")),"",_FV($H65,"Country"))</f>
        <v>United States</v>
      </c>
      <c r="M65" t="str" cm="1">
        <f t="array" ref="M65">IF(ISERR(_FV($H65,"NAICS 2022 primary label",TRUE)),"",_FV($H65,"NAICS 2022 primary label",TRUE))</f>
        <v>Limited-Service Restaurants</v>
      </c>
      <c r="N65" cm="1">
        <f t="array" ref="N65">IF(ISERR(_FV($H65,"Year founded",TRUE)),"",IF(_FV($H65,"Year founded",TRUE)=0,"",_FV($H65,"Year founded",TRUE)))</f>
        <v>1940</v>
      </c>
    </row>
    <row r="66" spans="8:14">
      <c r="H66" s="1" t="e" vm="343">
        <v>#VALUE!</v>
      </c>
      <c r="J66" t="str" cm="1">
        <f t="array" ref="J66">IF(ISERR(_FV($H66,"Address")),"",_FV($H66,"Address"))</f>
        <v>The Connection</v>
      </c>
      <c r="K66" t="str" cm="1">
        <f t="array" ref="K66">IF(ISERR(_FV($H66,"City")),"",_FV($H66,"City"))</f>
        <v>Newbury</v>
      </c>
      <c r="L66" t="str" cm="1">
        <f t="array" ref="L66">IF(ISERR(_FV($H66,"Country")),"",_FV($H66,"Country"))</f>
        <v>United Kingdom</v>
      </c>
      <c r="M66" t="str" cm="1">
        <f t="array" ref="M66">IF(ISERR(_FV($H66,"NAICS 2022 primary label",TRUE)),"",_FV($H66,"NAICS 2022 primary label",TRUE))</f>
        <v>Telecommunications Resellers</v>
      </c>
      <c r="N66" cm="1">
        <f t="array" ref="N66">IF(ISERR(_FV($H66,"Year founded",TRUE)),"",IF(_FV($H66,"Year founded",TRUE)=0,"",_FV($H66,"Year founded",TRUE)))</f>
        <v>2010</v>
      </c>
    </row>
    <row r="67" spans="8:14">
      <c r="H67" s="1" t="e" vm="33">
        <v>#VALUE!</v>
      </c>
      <c r="J67" t="str" cm="1">
        <f t="array" ref="J67">IF(ISERR(_FV($H67,"Address")),"",_FV($H67,"Address"))</f>
        <v>Oracle Parkway</v>
      </c>
      <c r="K67" t="str" cm="1">
        <f t="array" ref="K67">IF(ISERR(_FV($H67,"City")),"",_FV($H67,"City"))</f>
        <v>Redwood City</v>
      </c>
      <c r="L67" t="str" cm="1">
        <f t="array" ref="L67">IF(ISERR(_FV($H67,"Country")),"",_FV($H67,"Country"))</f>
        <v>United States</v>
      </c>
      <c r="M67" t="str" cm="1">
        <f t="array" ref="M67">IF(ISERR(_FV($H67,"NAICS 2022 primary label",TRUE)),"",_FV($H67,"NAICS 2022 primary label",TRUE))</f>
        <v>Custom Computer Programming Services</v>
      </c>
      <c r="N67" cm="1">
        <f t="array" ref="N67">IF(ISERR(_FV($H67,"Year founded",TRUE)),"",IF(_FV($H67,"Year founded",TRUE)=0,"",_FV($H67,"Year founded",TRUE)))</f>
        <v>1977</v>
      </c>
    </row>
    <row r="68" spans="8:14">
      <c r="H68" s="1" t="e" vm="344">
        <v>#VALUE!</v>
      </c>
      <c r="J68" t="str" cm="1">
        <f t="array" ref="J68">IF(ISERR(_FV($H68,"Address")),"",_FV($H68,"Address"))</f>
        <v>Sarjapura Road</v>
      </c>
      <c r="K68" t="str" cm="1">
        <f t="array" ref="K68">IF(ISERR(_FV($H68,"City")),"",_FV($H68,"City"))</f>
        <v>Doddakannelli</v>
      </c>
      <c r="L68" t="str" cm="1">
        <f t="array" ref="L68">IF(ISERR(_FV($H68,"Country")),"",_FV($H68,"Country"))</f>
        <v>India</v>
      </c>
      <c r="M68" t="str" cm="1">
        <f t="array" ref="M68">IF(ISERR(_FV($H68,"NAICS 2022 primary label",TRUE)),"",_FV($H68,"NAICS 2022 primary label",TRUE))</f>
        <v>Computer Systems Design Services</v>
      </c>
      <c r="N68" cm="1">
        <f t="array" ref="N68">IF(ISERR(_FV($H68,"Year founded",TRUE)),"",IF(_FV($H68,"Year founded",TRUE)=0,"",_FV($H68,"Year founded",TRUE)))</f>
        <v>1998</v>
      </c>
    </row>
    <row r="69" spans="8:14">
      <c r="H69" s="1" t="e" vm="345">
        <v>#VALUE!</v>
      </c>
      <c r="J69" t="str" cm="1">
        <f t="array" ref="J69">IF(ISERR(_FV($H69,"Address")),"",_FV($H69,"Address"))</f>
        <v>Nicollet Mall</v>
      </c>
      <c r="K69" t="str" cm="1">
        <f t="array" ref="K69">IF(ISERR(_FV($H69,"City")),"",_FV($H69,"City"))</f>
        <v>Minneapolis</v>
      </c>
      <c r="L69" t="str" cm="1">
        <f t="array" ref="L69">IF(ISERR(_FV($H69,"Country")),"",_FV($H69,"Country"))</f>
        <v>United States</v>
      </c>
      <c r="M69" t="str" cm="1">
        <f t="array" ref="M69">IF(ISERR(_FV($H69,"NAICS 2022 primary label",TRUE)),"",_FV($H69,"NAICS 2022 primary label",TRUE))</f>
        <v>All Other General Merchandise Retailers</v>
      </c>
      <c r="N69" cm="1">
        <f t="array" ref="N69">IF(ISERR(_FV($H69,"Year founded",TRUE)),"",IF(_FV($H69,"Year founded",TRUE)=0,"",_FV($H69,"Year founded",TRUE)))</f>
        <v>1902</v>
      </c>
    </row>
    <row r="70" spans="8:14">
      <c r="H70" s="1" t="e" vm="346">
        <v>#VALUE!</v>
      </c>
      <c r="J70" t="str" cm="1">
        <f t="array" ref="J70">IF(ISERR(_FV($H70,"Address")),"",_FV($H70,"Address"))</f>
        <v>Rue Guy De Maupassant</v>
      </c>
      <c r="K70" t="str" cm="1">
        <f t="array" ref="K70">IF(ISERR(_FV($H70,"City")),"",_FV($H70,"City"))</f>
        <v>Rueil-Malmaison</v>
      </c>
      <c r="L70" t="str" cm="1">
        <f t="array" ref="L70">IF(ISERR(_FV($H70,"Country")),"",_FV($H70,"Country"))</f>
        <v>France</v>
      </c>
      <c r="M70" t="str" cm="1">
        <f t="array" ref="M70">IF(ISERR(_FV($H70,"NAICS 2022 primary label",TRUE)),"",_FV($H70,"NAICS 2022 primary label",TRUE))</f>
        <v>Computer Systems Design Services</v>
      </c>
      <c r="N70" cm="1">
        <f t="array" ref="N70">IF(ISERR(_FV($H70,"Year founded",TRUE)),"",IF(_FV($H70,"Year founded",TRUE)=0,"",_FV($H70,"Year founded",TRUE)))</f>
        <v>1836</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1">
    <mergeCell ref="J3:O3"/>
  </mergeCells>
  <dataValidations count="2">
    <dataValidation type="list" allowBlank="1" showInputMessage="1" showErrorMessage="1" sqref="L8" xr:uid="{8EAD51BF-8BCC-4B92-A006-A5C498E078E5}">
      <formula1>INDIRECT("strictness[Strictness]")</formula1>
    </dataValidation>
    <dataValidation type="list" allowBlank="1" showInputMessage="1" showErrorMessage="1" sqref="J8" xr:uid="{A786A80C-450B-4E77-B8CD-CC89A4BE03D1}">
      <formula1>INDIRECT("attributes_relations[" &amp;H8&amp; "]")</formula1>
    </dataValidation>
  </dataValidation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3649B-7CC3-4B75-820F-126240E457C1}">
  <dimension ref="A2:P220"/>
  <sheetViews>
    <sheetView showGridLines="0" showRowColHeaders="0" topLeftCell="A11" zoomScaleNormal="100" workbookViewId="0">
      <selection activeCell="H21" sqref="H21"/>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52</v>
      </c>
    </row>
    <row r="3" spans="8:15" ht="18" customHeight="1">
      <c r="H3" s="17" t="s">
        <v>82</v>
      </c>
      <c r="J3" s="28" t="s">
        <v>83</v>
      </c>
      <c r="K3" s="28"/>
      <c r="L3" s="28"/>
      <c r="M3" s="28"/>
      <c r="N3" s="28"/>
      <c r="O3" s="28"/>
    </row>
    <row r="5" spans="8:15">
      <c r="H5" t="s">
        <v>55</v>
      </c>
    </row>
    <row r="6" spans="8:15" ht="6" customHeight="1"/>
    <row r="7" spans="8:15">
      <c r="H7" s="13" t="s">
        <v>56</v>
      </c>
      <c r="J7" s="13" t="s">
        <v>57</v>
      </c>
      <c r="L7" s="13" t="s">
        <v>58</v>
      </c>
    </row>
    <row r="8" spans="8:15" ht="18" customHeight="1">
      <c r="H8" s="17" t="str">
        <f>INDEX(attributes[Atrribute],MATCH(H3,attributes[Attribute Name],0))</f>
        <v>company_year_founded</v>
      </c>
      <c r="I8" s="9"/>
      <c r="J8" s="18" t="s">
        <v>79</v>
      </c>
      <c r="K8" s="9"/>
      <c r="L8" s="15"/>
    </row>
    <row r="10" spans="8:15">
      <c r="H10" s="13" t="s">
        <v>60</v>
      </c>
    </row>
    <row r="11" spans="8:15">
      <c r="H11" s="17" t="str">
        <f>H8&amp;", "&amp;J8&amp;", "&amp;J3&amp;", "&amp;L8</f>
        <v xml:space="preserve">company_year_founded, between, 1995 | 2005, </v>
      </c>
    </row>
    <row r="20" spans="8:14">
      <c r="H20" s="1" t="s">
        <v>61</v>
      </c>
      <c r="I20" s="1"/>
      <c r="J20" s="1" t="s">
        <v>7</v>
      </c>
      <c r="K20" s="1" t="s">
        <v>8</v>
      </c>
      <c r="L20" s="1" t="s">
        <v>9</v>
      </c>
      <c r="M20" s="1" t="s">
        <v>62</v>
      </c>
      <c r="N20" s="1" t="s">
        <v>10</v>
      </c>
    </row>
    <row r="21" spans="8:14">
      <c r="H21" s="16" t="e" cm="1" vm="23">
        <f t="array" ref="H21:H70">_xldudf_VERIDION_SEARCH(H11)</f>
        <v>#VALUE!</v>
      </c>
      <c r="I21" s="12"/>
      <c r="J21" t="str" cm="1">
        <f t="array" ref="J21">IF(ISERR(_FV($H21,"Address")),"",_FV($H21,"Address"))</f>
        <v>Riverside Plaza</v>
      </c>
      <c r="K21" t="str" cm="1">
        <f t="array" ref="K21">IF(ISERR(_FV($H21,"City")),"",_FV($H21,"City"))</f>
        <v>Chicago</v>
      </c>
      <c r="L21" t="str" cm="1">
        <f t="array" ref="L21">IF(ISERR(_FV($H21,"Country")),"",_FV($H21,"Country"))</f>
        <v>United States</v>
      </c>
      <c r="M21" t="str" cm="1">
        <f t="array" ref="M21">IF(ISERR(_FV($H21,"NAICS 2022 primary label",TRUE)),"",_FV($H21,"NAICS 2022 primary label",TRUE))</f>
        <v>Offices of Real Estate Agents and Brokers</v>
      </c>
      <c r="N21" cm="1">
        <f t="array" ref="N21">IF(ISERR(_FV($H21,"Year founded",TRUE)),"",IF(_FV($H21,"Year founded",TRUE)=0,"",_FV($H21,"Year founded",TRUE)))</f>
        <v>1999</v>
      </c>
    </row>
    <row r="22" spans="8:14">
      <c r="H22" s="16" t="e" vm="325">
        <v>#VALUE!</v>
      </c>
      <c r="I22" s="12"/>
      <c r="J22" t="str" cm="1">
        <f t="array" ref="J22">IF(ISERR(_FV($H22,"Address")),"",_FV($H22,"Address"))</f>
        <v>Friedrich-Ebert-Allee</v>
      </c>
      <c r="K22" t="str" cm="1">
        <f t="array" ref="K22">IF(ISERR(_FV($H22,"City")),"",_FV($H22,"City"))</f>
        <v>Bonn</v>
      </c>
      <c r="L22" t="str" cm="1">
        <f t="array" ref="L22">IF(ISERR(_FV($H22,"Country")),"",_FV($H22,"Country"))</f>
        <v>Germany</v>
      </c>
      <c r="M22" t="str" cm="1">
        <f t="array" ref="M22">IF(ISERR(_FV($H22,"NAICS 2022 primary label",TRUE)),"",_FV($H22,"NAICS 2022 primary label",TRUE))</f>
        <v>Telecommunications Resellers</v>
      </c>
      <c r="N22" cm="1">
        <f t="array" ref="N22">IF(ISERR(_FV($H22,"Year founded",TRUE)),"",IF(_FV($H22,"Year founded",TRUE)=0,"",_FV($H22,"Year founded",TRUE)))</f>
        <v>1995</v>
      </c>
    </row>
    <row r="23" spans="8:14">
      <c r="H23" s="16" t="e" vm="329">
        <v>#VALUE!</v>
      </c>
      <c r="I23" s="12"/>
      <c r="J23" t="str" cm="1">
        <f t="array" ref="J23">IF(ISERR(_FV($H23,"Address")),"",_FV($H23,"Address"))</f>
        <v>Wellington Street West</v>
      </c>
      <c r="K23" t="str" cm="1">
        <f t="array" ref="K23">IF(ISERR(_FV($H23,"City")),"",_FV($H23,"City"))</f>
        <v>Old Toronto</v>
      </c>
      <c r="L23" t="str" cm="1">
        <f t="array" ref="L23">IF(ISERR(_FV($H23,"Country")),"",_FV($H23,"Country"))</f>
        <v>Canada</v>
      </c>
      <c r="M23" t="str" cm="1">
        <f t="array" ref="M23">IF(ISERR(_FV($H23,"NAICS 2022 primary label",TRUE)),"",_FV($H23,"NAICS 2022 primary label",TRUE))</f>
        <v>Commercial Banking</v>
      </c>
      <c r="N23" cm="1">
        <f t="array" ref="N23">IF(ISERR(_FV($H23,"Year founded",TRUE)),"",IF(_FV($H23,"Year founded",TRUE)=0,"",_FV($H23,"Year founded",TRUE)))</f>
        <v>2000</v>
      </c>
    </row>
    <row r="24" spans="8:14">
      <c r="H24" s="16" t="e" vm="171">
        <v>#VALUE!</v>
      </c>
      <c r="I24" s="12"/>
      <c r="J24" t="str" cm="1">
        <f t="array" ref="J24">IF(ISERR(_FV($H24,"Address")),"",_FV($H24,"Address"))</f>
        <v>Quai Voltaire</v>
      </c>
      <c r="K24" t="str" cm="1">
        <f t="array" ref="K24">IF(ISERR(_FV($H24,"City")),"",_FV($H24,"City"))</f>
        <v>Bezons</v>
      </c>
      <c r="L24" t="str" cm="1">
        <f t="array" ref="L24">IF(ISERR(_FV($H24,"Country")),"",_FV($H24,"Country"))</f>
        <v>France</v>
      </c>
      <c r="M24" t="str" cm="1">
        <f t="array" ref="M24">IF(ISERR(_FV($H24,"NAICS 2022 primary label",TRUE)),"",_FV($H24,"NAICS 2022 primary label",TRUE))</f>
        <v>Custom Computer Programming Services</v>
      </c>
      <c r="N24" cm="1">
        <f t="array" ref="N24">IF(ISERR(_FV($H24,"Year founded",TRUE)),"",IF(_FV($H24,"Year founded",TRUE)=0,"",_FV($H24,"Year founded",TRUE)))</f>
        <v>2000</v>
      </c>
    </row>
    <row r="25" spans="8:14">
      <c r="H25" s="1" t="e" vm="32">
        <v>#VALUE!</v>
      </c>
      <c r="J25" t="str" cm="1">
        <f t="array" ref="J25">IF(ISERR(_FV($H25,"Address")),"",_FV($H25,"Address"))</f>
        <v>Greenwich Street</v>
      </c>
      <c r="K25" t="str" cm="1">
        <f t="array" ref="K25">IF(ISERR(_FV($H25,"City")),"",_FV($H25,"City"))</f>
        <v>New York</v>
      </c>
      <c r="L25" t="str" cm="1">
        <f t="array" ref="L25">IF(ISERR(_FV($H25,"Country")),"",_FV($H25,"Country"))</f>
        <v>United States</v>
      </c>
      <c r="M25" t="str" cm="1">
        <f t="array" ref="M25">IF(ISERR(_FV($H25,"NAICS 2022 primary label",TRUE)),"",_FV($H25,"NAICS 2022 primary label",TRUE))</f>
        <v>Investment Banking and Securities Intermediation</v>
      </c>
      <c r="N25" cm="1">
        <f t="array" ref="N25">IF(ISERR(_FV($H25,"Year founded",TRUE)),"",IF(_FV($H25,"Year founded",TRUE)=0,"",_FV($H25,"Year founded",TRUE)))</f>
        <v>1998</v>
      </c>
    </row>
    <row r="26" spans="8:14">
      <c r="H26" s="1" t="e" vm="34">
        <v>#VALUE!</v>
      </c>
      <c r="J26" t="str" cm="1">
        <f t="array" ref="J26">IF(ISERR(_FV($H26,"Address")),"",_FV($H26,"Address"))</f>
        <v/>
      </c>
      <c r="K26" t="str" cm="1">
        <f t="array" ref="K26">IF(ISERR(_FV($H26,"City")),"",_FV($H26,"City"))</f>
        <v>Mountain View</v>
      </c>
      <c r="L26" t="str" cm="1">
        <f t="array" ref="L26">IF(ISERR(_FV($H26,"Country")),"",_FV($H26,"Country"))</f>
        <v>United States</v>
      </c>
      <c r="M26" t="str" cm="1">
        <f t="array" ref="M26">IF(ISERR(_FV($H26,"NAICS 2022 primary label",TRUE)),"",_FV($H26,"NAICS 2022 primary label",TRUE))</f>
        <v>Custom Computer Programming Services</v>
      </c>
      <c r="N26" cm="1">
        <f t="array" ref="N26">IF(ISERR(_FV($H26,"Year founded",TRUE)),"",IF(_FV($H26,"Year founded",TRUE)=0,"",_FV($H26,"Year founded",TRUE)))</f>
        <v>1999</v>
      </c>
    </row>
    <row r="27" spans="8:14">
      <c r="H27" s="1" t="e" vm="344">
        <v>#VALUE!</v>
      </c>
      <c r="J27" t="str" cm="1">
        <f t="array" ref="J27">IF(ISERR(_FV($H27,"Address")),"",_FV($H27,"Address"))</f>
        <v>Sarjapura Road</v>
      </c>
      <c r="K27" t="str" cm="1">
        <f t="array" ref="K27">IF(ISERR(_FV($H27,"City")),"",_FV($H27,"City"))</f>
        <v>Doddakannelli</v>
      </c>
      <c r="L27" t="str" cm="1">
        <f t="array" ref="L27">IF(ISERR(_FV($H27,"Country")),"",_FV($H27,"Country"))</f>
        <v>India</v>
      </c>
      <c r="M27" t="str" cm="1">
        <f t="array" ref="M27">IF(ISERR(_FV($H27,"NAICS 2022 primary label",TRUE)),"",_FV($H27,"NAICS 2022 primary label",TRUE))</f>
        <v>Computer Systems Design Services</v>
      </c>
      <c r="N27" cm="1">
        <f t="array" ref="N27">IF(ISERR(_FV($H27,"Year founded",TRUE)),"",IF(_FV($H27,"Year founded",TRUE)=0,"",_FV($H27,"Year founded",TRUE)))</f>
        <v>1998</v>
      </c>
    </row>
    <row r="28" spans="8:14">
      <c r="H28" s="1" t="e" vm="347">
        <v>#VALUE!</v>
      </c>
      <c r="J28" t="str" cm="1">
        <f t="array" ref="J28">IF(ISERR(_FV($H28,"Address")),"",_FV($H28,"Address"))</f>
        <v>Tesla Road</v>
      </c>
      <c r="K28" t="str" cm="1">
        <f t="array" ref="K28">IF(ISERR(_FV($H28,"City")),"",_FV($H28,"City"))</f>
        <v>Austin</v>
      </c>
      <c r="L28" t="str" cm="1">
        <f t="array" ref="L28">IF(ISERR(_FV($H28,"Country")),"",_FV($H28,"Country"))</f>
        <v>United States</v>
      </c>
      <c r="M28" t="str" cm="1">
        <f t="array" ref="M28">IF(ISERR(_FV($H28,"NAICS 2022 primary label",TRUE)),"",_FV($H28,"NAICS 2022 primary label",TRUE))</f>
        <v>Other Electric Power Generation</v>
      </c>
      <c r="N28" cm="1">
        <f t="array" ref="N28">IF(ISERR(_FV($H28,"Year founded",TRUE)),"",IF(_FV($H28,"Year founded",TRUE)=0,"",_FV($H28,"Year founded",TRUE)))</f>
        <v>2003</v>
      </c>
    </row>
    <row r="29" spans="8:14">
      <c r="H29" s="1" t="e" vm="348">
        <v>#VALUE!</v>
      </c>
      <c r="J29" t="str" cm="1">
        <f t="array" ref="J29">IF(ISERR(_FV($H29,"Address")),"",_FV($H29,"Address"))</f>
        <v>ThyssenKrupp Allee</v>
      </c>
      <c r="K29" t="str" cm="1">
        <f t="array" ref="K29">IF(ISERR(_FV($H29,"City")),"",_FV($H29,"City"))</f>
        <v>Essen</v>
      </c>
      <c r="L29" t="str" cm="1">
        <f t="array" ref="L29">IF(ISERR(_FV($H29,"Country")),"",_FV($H29,"Country"))</f>
        <v>Germany</v>
      </c>
      <c r="M29" t="str" cm="1">
        <f t="array" ref="M29">IF(ISERR(_FV($H29,"NAICS 2022 primary label",TRUE)),"",_FV($H29,"NAICS 2022 primary label",TRUE))</f>
        <v>Iron and Steel Mills and Ferroalloy Manufacturing</v>
      </c>
      <c r="N29" cm="1">
        <f t="array" ref="N29">IF(ISERR(_FV($H29,"Year founded",TRUE)),"",IF(_FV($H29,"Year founded",TRUE)=0,"",_FV($H29,"Year founded",TRUE)))</f>
        <v>1999</v>
      </c>
    </row>
    <row r="30" spans="8:14">
      <c r="H30" s="1" t="e" vm="349">
        <v>#VALUE!</v>
      </c>
      <c r="J30" t="str" cm="1">
        <f t="array" ref="J30">IF(ISERR(_FV($H30,"Address")),"",_FV($H30,"Address"))</f>
        <v>Park Avenue</v>
      </c>
      <c r="K30" t="str" cm="1">
        <f t="array" ref="K30">IF(ISERR(_FV($H30,"City")),"",_FV($H30,"City"))</f>
        <v>New York</v>
      </c>
      <c r="L30" t="str" cm="1">
        <f t="array" ref="L30">IF(ISERR(_FV($H30,"Country")),"",_FV($H30,"Country"))</f>
        <v>United States</v>
      </c>
      <c r="M30" t="str" cm="1">
        <f t="array" ref="M30">IF(ISERR(_FV($H30,"NAICS 2022 primary label",TRUE)),"",_FV($H30,"NAICS 2022 primary label",TRUE))</f>
        <v>Commercial Banking</v>
      </c>
      <c r="N30" cm="1">
        <f t="array" ref="N30">IF(ISERR(_FV($H30,"Year founded",TRUE)),"",IF(_FV($H30,"Year founded",TRUE)=0,"",_FV($H30,"Year founded",TRUE)))</f>
        <v>2000</v>
      </c>
    </row>
    <row r="31" spans="8:14">
      <c r="H31" s="1" t="e" vm="350">
        <v>#VALUE!</v>
      </c>
      <c r="J31" t="str" cm="1">
        <f t="array" ref="J31">IF(ISERR(_FV($H31,"Address")),"",_FV($H31,"Address"))</f>
        <v/>
      </c>
      <c r="K31" t="str" cm="1">
        <f t="array" ref="K31">IF(ISERR(_FV($H31,"City")),"",_FV($H31,"City"))</f>
        <v>Shenzhen</v>
      </c>
      <c r="L31" t="str" cm="1">
        <f t="array" ref="L31">IF(ISERR(_FV($H31,"Country")),"",_FV($H31,"Country"))</f>
        <v>China</v>
      </c>
      <c r="M31" t="str" cm="1">
        <f t="array" ref="M31">IF(ISERR(_FV($H31,"NAICS 2022 primary label",TRUE)),"",_FV($H31,"NAICS 2022 primary label",TRUE))</f>
        <v>Custom Computer Programming Services</v>
      </c>
      <c r="N31" cm="1">
        <f t="array" ref="N31">IF(ISERR(_FV($H31,"Year founded",TRUE)),"",IF(_FV($H31,"Year founded",TRUE)=0,"",_FV($H31,"Year founded",TRUE)))</f>
        <v>1998</v>
      </c>
    </row>
    <row r="32" spans="8:14">
      <c r="H32" s="1" t="e" vm="351">
        <v>#VALUE!</v>
      </c>
      <c r="J32" t="str" cm="1">
        <f t="array" ref="J32">IF(ISERR(_FV($H32,"Address")),"",_FV($H32,"Address"))</f>
        <v>Dusing 1Street Road</v>
      </c>
      <c r="K32" t="str" cm="1">
        <f t="array" ref="K32">IF(ISERR(_FV($H32,"City")),"",_FV($H32,"City"))</f>
        <v>East District</v>
      </c>
      <c r="L32" t="str" cm="1">
        <f t="array" ref="L32">IF(ISERR(_FV($H32,"Country")),"",_FV($H32,"Country"))</f>
        <v>Taiwan</v>
      </c>
      <c r="M32" t="str" cm="1">
        <f t="array" ref="M32">IF(ISERR(_FV($H32,"NAICS 2022 primary label",TRUE)),"",_FV($H32,"NAICS 2022 primary label",TRUE))</f>
        <v>Semiconductor and Related Device Manufacturing</v>
      </c>
      <c r="N32" cm="1">
        <f t="array" ref="N32">IF(ISERR(_FV($H32,"Year founded",TRUE)),"",IF(_FV($H32,"Year founded",TRUE)=0,"",_FV($H32,"Year founded",TRUE)))</f>
        <v>1997</v>
      </c>
    </row>
    <row r="33" spans="8:14">
      <c r="H33" s="1" t="e" vm="352">
        <v>#VALUE!</v>
      </c>
      <c r="J33" t="str" cm="1">
        <f t="array" ref="J33">IF(ISERR(_FV($H33,"Address")),"",_FV($H33,"Address"))</f>
        <v>Airport Approach Road</v>
      </c>
      <c r="K33" t="str" cm="1">
        <f t="array" ref="K33">IF(ISERR(_FV($H33,"City")),"",_FV($H33,"City"))</f>
        <v>Luton</v>
      </c>
      <c r="L33" t="str" cm="1">
        <f t="array" ref="L33">IF(ISERR(_FV($H33,"Country")),"",_FV($H33,"Country"))</f>
        <v>United Kingdom</v>
      </c>
      <c r="M33" t="str" cm="1">
        <f t="array" ref="M33">IF(ISERR(_FV($H33,"NAICS 2022 primary label",TRUE)),"",_FV($H33,"NAICS 2022 primary label",TRUE))</f>
        <v>Scheduled Passenger Air Transportation</v>
      </c>
      <c r="N33" cm="1">
        <f t="array" ref="N33">IF(ISERR(_FV($H33,"Year founded",TRUE)),"",IF(_FV($H33,"Year founded",TRUE)=0,"",_FV($H33,"Year founded",TRUE)))</f>
        <v>1995</v>
      </c>
    </row>
    <row r="34" spans="8:14">
      <c r="H34" s="1" t="e" vm="43">
        <v>#VALUE!</v>
      </c>
      <c r="J34" t="str" cm="1">
        <f t="array" ref="J34">IF(ISERR(_FV($H34,"Address")),"",_FV($H34,"Address"))</f>
        <v>豊洲有明線</v>
      </c>
      <c r="K34" t="str" cm="1">
        <f t="array" ref="K34">IF(ISERR(_FV($H34,"City")),"",_FV($H34,"City"))</f>
        <v>Tokyo</v>
      </c>
      <c r="L34" t="str" cm="1">
        <f t="array" ref="L34">IF(ISERR(_FV($H34,"Country")),"",_FV($H34,"Country"))</f>
        <v>Japan</v>
      </c>
      <c r="M34" t="str" cm="1">
        <f t="array" ref="M34">IF(ISERR(_FV($H34,"NAICS 2022 primary label",TRUE)),"",_FV($H34,"NAICS 2022 primary label",TRUE))</f>
        <v>Financial Transactions Processing, Reserve, and Clearinghouse Activities</v>
      </c>
      <c r="N34" cm="1">
        <f t="array" ref="N34">IF(ISERR(_FV($H34,"Year founded",TRUE)),"",IF(_FV($H34,"Year founded",TRUE)=0,"",_FV($H34,"Year founded",TRUE)))</f>
        <v>1997</v>
      </c>
    </row>
    <row r="35" spans="8:14">
      <c r="H35" s="1" t="e" vm="353">
        <v>#VALUE!</v>
      </c>
      <c r="J35" t="str" cm="1">
        <f t="array" ref="J35">IF(ISERR(_FV($H35,"Address")),"",_FV($H35,"Address"))</f>
        <v>Stevens Creek Boulevard</v>
      </c>
      <c r="K35" t="str" cm="1">
        <f t="array" ref="K35">IF(ISERR(_FV($H35,"City")),"",_FV($H35,"City"))</f>
        <v>Santa Clara</v>
      </c>
      <c r="L35" t="str" cm="1">
        <f t="array" ref="L35">IF(ISERR(_FV($H35,"Country")),"",_FV($H35,"Country"))</f>
        <v>United States</v>
      </c>
      <c r="M35" t="str" cm="1">
        <f t="array" ref="M35">IF(ISERR(_FV($H35,"NAICS 2022 primary label",TRUE)),"",_FV($H35,"NAICS 2022 primary label",TRUE))</f>
        <v>Analytical Laboratory Instrument Manufacturing</v>
      </c>
      <c r="N35" cm="1">
        <f t="array" ref="N35">IF(ISERR(_FV($H35,"Year founded",TRUE)),"",IF(_FV($H35,"Year founded",TRUE)=0,"",_FV($H35,"Year founded",TRUE)))</f>
        <v>1999</v>
      </c>
    </row>
    <row r="36" spans="8:14">
      <c r="H36" s="1" t="e" vm="56">
        <v>#VALUE!</v>
      </c>
      <c r="J36" t="str" cm="1">
        <f t="array" ref="J36">IF(ISERR(_FV($H36,"Address")),"",_FV($H36,"Address"))</f>
        <v>Bahnhofstrasse</v>
      </c>
      <c r="K36" t="str" cm="1">
        <f t="array" ref="K36">IF(ISERR(_FV($H36,"City")),"",_FV($H36,"City"))</f>
        <v>Zurich</v>
      </c>
      <c r="L36" t="str" cm="1">
        <f t="array" ref="L36">IF(ISERR(_FV($H36,"Country")),"",_FV($H36,"Country"))</f>
        <v>Switzerland</v>
      </c>
      <c r="M36" t="str" cm="1">
        <f t="array" ref="M36">IF(ISERR(_FV($H36,"NAICS 2022 primary label",TRUE)),"",_FV($H36,"NAICS 2022 primary label",TRUE))</f>
        <v>Investment Banking and Securities Intermediation</v>
      </c>
      <c r="N36" cm="1">
        <f t="array" ref="N36">IF(ISERR(_FV($H36,"Year founded",TRUE)),"",IF(_FV($H36,"Year founded",TRUE)=0,"",_FV($H36,"Year founded",TRUE)))</f>
        <v>1998</v>
      </c>
    </row>
    <row r="37" spans="8:14">
      <c r="H37" s="1" t="e" vm="354">
        <v>#VALUE!</v>
      </c>
      <c r="J37" t="str" cm="1">
        <f t="array" ref="J37">IF(ISERR(_FV($H37,"Address")),"",_FV($H37,"Address"))</f>
        <v>Harumi Route</v>
      </c>
      <c r="K37" t="str" cm="1">
        <f t="array" ref="K37">IF(ISERR(_FV($H37,"City")),"",_FV($H37,"City"))</f>
        <v>Tokyo</v>
      </c>
      <c r="L37" t="str" cm="1">
        <f t="array" ref="L37">IF(ISERR(_FV($H37,"Country")),"",_FV($H37,"Country"))</f>
        <v>Japan</v>
      </c>
      <c r="M37" t="str" cm="1">
        <f t="array" ref="M37">IF(ISERR(_FV($H37,"NAICS 2022 primary label",TRUE)),"",_FV($H37,"NAICS 2022 primary label",TRUE))</f>
        <v>Semiconductor and Related Device Manufacturing</v>
      </c>
      <c r="N37" cm="1">
        <f t="array" ref="N37">IF(ISERR(_FV($H37,"Year founded",TRUE)),"",IF(_FV($H37,"Year founded",TRUE)=0,"",_FV($H37,"Year founded",TRUE)))</f>
        <v>2002</v>
      </c>
    </row>
    <row r="38" spans="8:14">
      <c r="H38" s="1" t="e" vm="62">
        <v>#VALUE!</v>
      </c>
      <c r="J38" t="str" cm="1">
        <f t="array" ref="J38">IF(ISERR(_FV($H38,"Address")),"",_FV($H38,"Address"))</f>
        <v>Jay Street</v>
      </c>
      <c r="K38" t="str" cm="1">
        <f t="array" ref="K38">IF(ISERR(_FV($H38,"City")),"",_FV($H38,"City"))</f>
        <v>Santa Clara</v>
      </c>
      <c r="L38" t="str" cm="1">
        <f t="array" ref="L38">IF(ISERR(_FV($H38,"Country")),"",_FV($H38,"Country"))</f>
        <v>United States</v>
      </c>
      <c r="M38" t="str" cm="1">
        <f t="array" ref="M38">IF(ISERR(_FV($H38,"NAICS 2022 primary label",TRUE)),"",_FV($H38,"NAICS 2022 primary label",TRUE))</f>
        <v>Custom Computer Programming Services</v>
      </c>
      <c r="N38" cm="1">
        <f t="array" ref="N38">IF(ISERR(_FV($H38,"Year founded",TRUE)),"",IF(_FV($H38,"Year founded",TRUE)=0,"",_FV($H38,"Year founded",TRUE)))</f>
        <v>2003</v>
      </c>
    </row>
    <row r="39" spans="8:14">
      <c r="H39" s="1" t="e" vm="355">
        <v>#VALUE!</v>
      </c>
      <c r="J39" t="str" cm="1">
        <f t="array" ref="J39">IF(ISERR(_FV($H39,"Address")),"",_FV($H39,"Address"))</f>
        <v>Jalan Jenderal Gatot Subroto</v>
      </c>
      <c r="K39" t="str" cm="1">
        <f t="array" ref="K39">IF(ISERR(_FV($H39,"City")),"",_FV($H39,"City"))</f>
        <v>Special Capital Region Of Jakarta</v>
      </c>
      <c r="L39" t="str" cm="1">
        <f t="array" ref="L39">IF(ISERR(_FV($H39,"Country")),"",_FV($H39,"Country"))</f>
        <v>Indonesia</v>
      </c>
      <c r="M39" t="str" cm="1">
        <f t="array" ref="M39">IF(ISERR(_FV($H39,"NAICS 2022 primary label",TRUE)),"",_FV($H39,"NAICS 2022 primary label",TRUE))</f>
        <v>Commercial Banking</v>
      </c>
      <c r="N39" cm="1">
        <f t="array" ref="N39">IF(ISERR(_FV($H39,"Year founded",TRUE)),"",IF(_FV($H39,"Year founded",TRUE)=0,"",_FV($H39,"Year founded",TRUE)))</f>
        <v>1998</v>
      </c>
    </row>
    <row r="40" spans="8:14">
      <c r="H40" s="1" t="e" vm="356">
        <v>#VALUE!</v>
      </c>
      <c r="J40" t="str" cm="1">
        <f t="array" ref="J40">IF(ISERR(_FV($H40,"Address")),"",_FV($H40,"Address"))</f>
        <v>Old Broad Street</v>
      </c>
      <c r="K40" t="str" cm="1">
        <f t="array" ref="K40">IF(ISERR(_FV($H40,"City")),"",_FV($H40,"City"))</f>
        <v>London</v>
      </c>
      <c r="L40" t="str" cm="1">
        <f t="array" ref="L40">IF(ISERR(_FV($H40,"Country")),"",_FV($H40,"Country"))</f>
        <v>United Kingdom</v>
      </c>
      <c r="M40" t="str" cm="1">
        <f t="array" ref="M40">IF(ISERR(_FV($H40,"NAICS 2022 primary label",TRUE)),"",_FV($H40,"NAICS 2022 primary label",TRUE))</f>
        <v>Custom Computer Programming Services</v>
      </c>
      <c r="N40" cm="1">
        <f t="array" ref="N40">IF(ISERR(_FV($H40,"Year founded",TRUE)),"",IF(_FV($H40,"Year founded",TRUE)=0,"",_FV($H40,"Year founded",TRUE)))</f>
        <v>2000</v>
      </c>
    </row>
    <row r="41" spans="8:14">
      <c r="H41" s="1" t="e" vm="177">
        <v>#VALUE!</v>
      </c>
      <c r="J41" t="str" cm="1">
        <f t="array" ref="J41">IF(ISERR(_FV($H41,"Address")),"",_FV($H41,"Address"))</f>
        <v>Tannery Way</v>
      </c>
      <c r="K41" t="str" cm="1">
        <f t="array" ref="K41">IF(ISERR(_FV($H41,"City")),"",_FV($H41,"City"))</f>
        <v>Santa Clara</v>
      </c>
      <c r="L41" t="str" cm="1">
        <f t="array" ref="L41">IF(ISERR(_FV($H41,"Country")),"",_FV($H41,"Country"))</f>
        <v>United States</v>
      </c>
      <c r="M41" t="str" cm="1">
        <f t="array" ref="M41">IF(ISERR(_FV($H41,"NAICS 2022 primary label",TRUE)),"",_FV($H41,"NAICS 2022 primary label",TRUE))</f>
        <v>Computer Systems Design Services</v>
      </c>
      <c r="N41" cm="1">
        <f t="array" ref="N41">IF(ISERR(_FV($H41,"Year founded",TRUE)),"",IF(_FV($H41,"Year founded",TRUE)=0,"",_FV($H41,"Year founded",TRUE)))</f>
        <v>2005</v>
      </c>
    </row>
    <row r="42" spans="8:14">
      <c r="H42" s="1" t="e" vm="66">
        <v>#VALUE!</v>
      </c>
      <c r="J42" t="str" cm="1">
        <f t="array" ref="J42">IF(ISERR(_FV($H42,"Address")),"",_FV($H42,"Address"))</f>
        <v>Correa</v>
      </c>
      <c r="K42" t="str" cm="1">
        <f t="array" ref="K42">IF(ISERR(_FV($H42,"City")),"",_FV($H42,"City"))</f>
        <v>Núñez</v>
      </c>
      <c r="L42" t="str" cm="1">
        <f t="array" ref="L42">IF(ISERR(_FV($H42,"Country")),"",_FV($H42,"Country"))</f>
        <v>Argentina</v>
      </c>
      <c r="M42" t="str" cm="1">
        <f t="array" ref="M42">IF(ISERR(_FV($H42,"NAICS 2022 primary label",TRUE)),"",_FV($H42,"NAICS 2022 primary label",TRUE))</f>
        <v>Custom Computer Programming Services</v>
      </c>
      <c r="N42" cm="1">
        <f t="array" ref="N42">IF(ISERR(_FV($H42,"Year founded",TRUE)),"",IF(_FV($H42,"Year founded",TRUE)=0,"",_FV($H42,"Year founded",TRUE)))</f>
        <v>2003</v>
      </c>
    </row>
    <row r="43" spans="8:14">
      <c r="H43" s="1" t="e" vm="357">
        <v>#VALUE!</v>
      </c>
      <c r="J43" t="str" cm="1">
        <f t="array" ref="J43">IF(ISERR(_FV($H43,"Address")),"",_FV($H43,"Address"))</f>
        <v>Calle Ombú</v>
      </c>
      <c r="K43" t="str" cm="1">
        <f t="array" ref="K43">IF(ISERR(_FV($H43,"City")),"",_FV($H43,"City"))</f>
        <v>Madrid</v>
      </c>
      <c r="L43" t="str" cm="1">
        <f t="array" ref="L43">IF(ISERR(_FV($H43,"Country")),"",_FV($H43,"Country"))</f>
        <v>Spain</v>
      </c>
      <c r="M43" t="str" cm="1">
        <f t="array" ref="M43">IF(ISERR(_FV($H43,"NAICS 2022 primary label",TRUE)),"",_FV($H43,"NAICS 2022 primary label",TRUE))</f>
        <v>Motor Vehicle Metal Stamping</v>
      </c>
      <c r="N43" cm="1">
        <f t="array" ref="N43">IF(ISERR(_FV($H43,"Year founded",TRUE)),"",IF(_FV($H43,"Year founded",TRUE)=0,"",_FV($H43,"Year founded",TRUE)))</f>
        <v>1997</v>
      </c>
    </row>
    <row r="44" spans="8:14">
      <c r="H44" s="1" t="e" vm="358">
        <v>#VALUE!</v>
      </c>
      <c r="J44" t="str" cm="1">
        <f t="array" ref="J44">IF(ISERR(_FV($H44,"Address")),"",_FV($H44,"Address"))</f>
        <v>First Stamford Place</v>
      </c>
      <c r="K44" t="str" cm="1">
        <f t="array" ref="K44">IF(ISERR(_FV($H44,"City")),"",_FV($H44,"City"))</f>
        <v>Stamford</v>
      </c>
      <c r="L44" t="str" cm="1">
        <f t="array" ref="L44">IF(ISERR(_FV($H44,"Country")),"",_FV($H44,"Country"))</f>
        <v>United States</v>
      </c>
      <c r="M44" t="str" cm="1">
        <f t="array" ref="M44">IF(ISERR(_FV($H44,"NAICS 2022 primary label",TRUE)),"",_FV($H44,"NAICS 2022 primary label",TRUE))</f>
        <v>Other Commercial and Industrial Machinery and Equipment Rental and Leasing</v>
      </c>
      <c r="N44" cm="1">
        <f t="array" ref="N44">IF(ISERR(_FV($H44,"Year founded",TRUE)),"",IF(_FV($H44,"Year founded",TRUE)=0,"",_FV($H44,"Year founded",TRUE)))</f>
        <v>1997</v>
      </c>
    </row>
    <row r="45" spans="8:14">
      <c r="H45" s="1" t="e" vm="180">
        <v>#VALUE!</v>
      </c>
      <c r="J45" t="str" cm="1">
        <f t="array" ref="J45">IF(ISERR(_FV($H45,"Address")),"",_FV($H45,"Address"))</f>
        <v>Stoneridge Mall Road</v>
      </c>
      <c r="K45" t="str" cm="1">
        <f t="array" ref="K45">IF(ISERR(_FV($H45,"City")),"",_FV($H45,"City"))</f>
        <v>Pleasanton</v>
      </c>
      <c r="L45" t="str" cm="1">
        <f t="array" ref="L45">IF(ISERR(_FV($H45,"Country")),"",_FV($H45,"Country"))</f>
        <v>United States</v>
      </c>
      <c r="M45" t="str" cm="1">
        <f t="array" ref="M45">IF(ISERR(_FV($H45,"NAICS 2022 primary label",TRUE)),"",_FV($H45,"NAICS 2022 primary label",TRUE))</f>
        <v>Custom Computer Programming Services</v>
      </c>
      <c r="N45" cm="1">
        <f t="array" ref="N45">IF(ISERR(_FV($H45,"Year founded",TRUE)),"",IF(_FV($H45,"Year founded",TRUE)=0,"",_FV($H45,"Year founded",TRUE)))</f>
        <v>2005</v>
      </c>
    </row>
    <row r="46" spans="8:14">
      <c r="H46" s="1" t="e" vm="359">
        <v>#VALUE!</v>
      </c>
      <c r="J46" t="str" cm="1">
        <f t="array" ref="J46">IF(ISERR(_FV($H46,"Address")),"",_FV($H46,"Address"))</f>
        <v>Mühlenfeldstraße</v>
      </c>
      <c r="K46" t="str" cm="1">
        <f t="array" ref="K46">IF(ISERR(_FV($H46,"City")),"",_FV($H46,"City"))</f>
        <v>Holzminden</v>
      </c>
      <c r="L46" t="str" cm="1">
        <f t="array" ref="L46">IF(ISERR(_FV($H46,"Country")),"",_FV($H46,"Country"))</f>
        <v>Germany</v>
      </c>
      <c r="M46" t="str" cm="1">
        <f t="array" ref="M46">IF(ISERR(_FV($H46,"NAICS 2022 primary label",TRUE)),"",_FV($H46,"NAICS 2022 primary label",TRUE))</f>
        <v>Toilet Preparation Manufacturing</v>
      </c>
      <c r="N46" cm="1">
        <f t="array" ref="N46">IF(ISERR(_FV($H46,"Year founded",TRUE)),"",IF(_FV($H46,"Year founded",TRUE)=0,"",_FV($H46,"Year founded",TRUE)))</f>
        <v>2003</v>
      </c>
    </row>
    <row r="47" spans="8:14">
      <c r="H47" s="1" t="e" vm="360">
        <v>#VALUE!</v>
      </c>
      <c r="J47" t="str" cm="1">
        <f t="array" ref="J47">IF(ISERR(_FV($H47,"Address")),"",_FV($H47,"Address"))</f>
        <v>East McDowell Road</v>
      </c>
      <c r="K47" t="str" cm="1">
        <f t="array" ref="K47">IF(ISERR(_FV($H47,"City")),"",_FV($H47,"City"))</f>
        <v>Phoenix</v>
      </c>
      <c r="L47" t="str" cm="1">
        <f t="array" ref="L47">IF(ISERR(_FV($H47,"Country")),"",_FV($H47,"Country"))</f>
        <v>United States</v>
      </c>
      <c r="M47" t="str" cm="1">
        <f t="array" ref="M47">IF(ISERR(_FV($H47,"NAICS 2022 primary label",TRUE)),"",_FV($H47,"NAICS 2022 primary label",TRUE))</f>
        <v>Semiconductor and Related Device Manufacturing</v>
      </c>
      <c r="N47" cm="1">
        <f t="array" ref="N47">IF(ISERR(_FV($H47,"Year founded",TRUE)),"",IF(_FV($H47,"Year founded",TRUE)=0,"",_FV($H47,"Year founded",TRUE)))</f>
        <v>1999</v>
      </c>
    </row>
    <row r="48" spans="8:14">
      <c r="H48" s="1" t="e" vm="361">
        <v>#VALUE!</v>
      </c>
      <c r="J48" t="str" cm="1">
        <f t="array" ref="J48">IF(ISERR(_FV($H48,"Address")),"",_FV($H48,"Address"))</f>
        <v>Hardstrasse</v>
      </c>
      <c r="K48" t="str" cm="1">
        <f t="array" ref="K48">IF(ISERR(_FV($H48,"City")),"",_FV($H48,"City"))</f>
        <v>Pratteln</v>
      </c>
      <c r="L48" t="str" cm="1">
        <f t="array" ref="L48">IF(ISERR(_FV($H48,"Country")),"",_FV($H48,"Country"))</f>
        <v>Switzerland</v>
      </c>
      <c r="M48" t="str" cm="1">
        <f t="array" ref="M48">IF(ISERR(_FV($H48,"NAICS 2022 primary label",TRUE)),"",_FV($H48,"NAICS 2022 primary label",TRUE))</f>
        <v>All Other Basic Organic Chemical Manufacturing</v>
      </c>
      <c r="N48" cm="1">
        <f t="array" ref="N48">IF(ISERR(_FV($H48,"Year founded",TRUE)),"",IF(_FV($H48,"Year founded",TRUE)=0,"",_FV($H48,"Year founded",TRUE)))</f>
        <v>1995</v>
      </c>
    </row>
    <row r="49" spans="8:14">
      <c r="H49" s="1" t="e" vm="362">
        <v>#VALUE!</v>
      </c>
      <c r="J49" t="str" cm="1">
        <f t="array" ref="J49">IF(ISERR(_FV($H49,"Address")),"",_FV($H49,"Address"))</f>
        <v>Kanavaranta</v>
      </c>
      <c r="K49" t="str" cm="1">
        <f t="array" ref="K49">IF(ISERR(_FV($H49,"City")),"",_FV($H49,"City"))</f>
        <v>Helsinki</v>
      </c>
      <c r="L49" t="str" cm="1">
        <f t="array" ref="L49">IF(ISERR(_FV($H49,"Country")),"",_FV($H49,"Country"))</f>
        <v>Finland</v>
      </c>
      <c r="M49" t="str" cm="1">
        <f t="array" ref="M49">IF(ISERR(_FV($H49,"NAICS 2022 primary label",TRUE)),"",_FV($H49,"NAICS 2022 primary label",TRUE))</f>
        <v>Paperboard Mills</v>
      </c>
      <c r="N49" cm="1">
        <f t="array" ref="N49">IF(ISERR(_FV($H49,"Year founded",TRUE)),"",IF(_FV($H49,"Year founded",TRUE)=0,"",_FV($H49,"Year founded",TRUE)))</f>
        <v>1998</v>
      </c>
    </row>
    <row r="50" spans="8:14">
      <c r="H50" s="1" t="e" vm="363">
        <v>#VALUE!</v>
      </c>
      <c r="J50" t="str" cm="1">
        <f t="array" ref="J50">IF(ISERR(_FV($H50,"Address")),"",_FV($H50,"Address"))</f>
        <v>Lakeside Drive</v>
      </c>
      <c r="K50" t="str" cm="1">
        <f t="array" ref="K50">IF(ISERR(_FV($H50,"City")),"",_FV($H50,"City"))</f>
        <v>London</v>
      </c>
      <c r="L50" t="str" cm="1">
        <f t="array" ref="L50">IF(ISERR(_FV($H50,"Country")),"",_FV($H50,"Country"))</f>
        <v>United Kingdom</v>
      </c>
      <c r="M50" t="str" cm="1">
        <f t="array" ref="M50">IF(ISERR(_FV($H50,"NAICS 2022 primary label",TRUE)),"",_FV($H50,"NAICS 2022 primary label",TRUE))</f>
        <v>Distilleries</v>
      </c>
      <c r="N50" cm="1">
        <f t="array" ref="N50">IF(ISERR(_FV($H50,"Year founded",TRUE)),"",IF(_FV($H50,"Year founded",TRUE)=0,"",_FV($H50,"Year founded",TRUE)))</f>
        <v>1997</v>
      </c>
    </row>
    <row r="51" spans="8:14">
      <c r="H51" s="1" t="e" vm="364">
        <v>#VALUE!</v>
      </c>
      <c r="J51" t="str" cm="1">
        <f t="array" ref="J51">IF(ISERR(_FV($H51,"Address")),"",_FV($H51,"Address"))</f>
        <v/>
      </c>
      <c r="K51" t="str" cm="1">
        <f t="array" ref="K51">IF(ISERR(_FV($H51,"City")),"",_FV($H51,"City"))</f>
        <v>Bengaluru</v>
      </c>
      <c r="L51" t="str" cm="1">
        <f t="array" ref="L51">IF(ISERR(_FV($H51,"Country")),"",_FV($H51,"Country"))</f>
        <v>India</v>
      </c>
      <c r="M51" t="str" cm="1">
        <f t="array" ref="M51">IF(ISERR(_FV($H51,"NAICS 2022 primary label",TRUE)),"",_FV($H51,"NAICS 2022 primary label",TRUE))</f>
        <v>Custom Computer Programming Services</v>
      </c>
      <c r="N51" cm="1">
        <f t="array" ref="N51">IF(ISERR(_FV($H51,"Year founded",TRUE)),"",IF(_FV($H51,"Year founded",TRUE)=0,"",_FV($H51,"Year founded",TRUE)))</f>
        <v>1998</v>
      </c>
    </row>
    <row r="52" spans="8:14">
      <c r="H52" s="1" t="e" vm="365">
        <v>#VALUE!</v>
      </c>
      <c r="J52" t="str" cm="1">
        <f t="array" ref="J52">IF(ISERR(_FV($H52,"Address")),"",_FV($H52,"Address"))</f>
        <v>North 1st Street</v>
      </c>
      <c r="K52" t="str" cm="1">
        <f t="array" ref="K52">IF(ISERR(_FV($H52,"City")),"",_FV($H52,"City"))</f>
        <v>San Jose</v>
      </c>
      <c r="L52" t="str" cm="1">
        <f t="array" ref="L52">IF(ISERR(_FV($H52,"Country")),"",_FV($H52,"Country"))</f>
        <v>United States</v>
      </c>
      <c r="M52" t="str" cm="1">
        <f t="array" ref="M52">IF(ISERR(_FV($H52,"NAICS 2022 primary label",TRUE)),"",_FV($H52,"NAICS 2022 primary label",TRUE))</f>
        <v>Financial Transactions Processing, Reserve, and Clearinghouse Activities</v>
      </c>
      <c r="N52" cm="1">
        <f t="array" ref="N52">IF(ISERR(_FV($H52,"Year founded",TRUE)),"",IF(_FV($H52,"Year founded",TRUE)=0,"",_FV($H52,"Year founded",TRUE)))</f>
        <v>1998</v>
      </c>
    </row>
    <row r="53" spans="8:14">
      <c r="H53" s="1" t="e" vm="366">
        <v>#VALUE!</v>
      </c>
      <c r="J53" t="str" cm="1">
        <f t="array" ref="J53">IF(ISERR(_FV($H53,"Address")),"",_FV($H53,"Address"))</f>
        <v>Place Des Corolles</v>
      </c>
      <c r="K53" t="str" cm="1">
        <f t="array" ref="K53">IF(ISERR(_FV($H53,"City")),"",_FV($H53,"City"))</f>
        <v>Courbevoie</v>
      </c>
      <c r="L53" t="str" cm="1">
        <f t="array" ref="L53">IF(ISERR(_FV($H53,"Country")),"",_FV($H53,"Country"))</f>
        <v>France</v>
      </c>
      <c r="M53" t="str" cm="1">
        <f t="array" ref="M53">IF(ISERR(_FV($H53,"NAICS 2022 primary label",TRUE)),"",_FV($H53,"NAICS 2022 primary label",TRUE))</f>
        <v>undefined</v>
      </c>
      <c r="N53" cm="1">
        <f t="array" ref="N53">IF(ISERR(_FV($H53,"Year founded",TRUE)),"",IF(_FV($H53,"Year founded",TRUE)=0,"",_FV($H53,"Year founded",TRUE)))</f>
        <v>2000</v>
      </c>
    </row>
    <row r="54" spans="8:14">
      <c r="H54" s="1" t="e" vm="367">
        <v>#VALUE!</v>
      </c>
      <c r="J54" t="str" cm="1">
        <f t="array" ref="J54">IF(ISERR(_FV($H54,"Address")),"",_FV($H54,"Address"))</f>
        <v>3rd Avenue</v>
      </c>
      <c r="K54" t="str" cm="1">
        <f t="array" ref="K54">IF(ISERR(_FV($H54,"City")),"",_FV($H54,"City"))</f>
        <v>New York</v>
      </c>
      <c r="L54" t="str" cm="1">
        <f t="array" ref="L54">IF(ISERR(_FV($H54,"Country")),"",_FV($H54,"Country"))</f>
        <v>United States</v>
      </c>
      <c r="M54" t="str" cm="1">
        <f t="array" ref="M54">IF(ISERR(_FV($H54,"NAICS 2022 primary label",TRUE)),"",_FV($H54,"NAICS 2022 primary label",TRUE))</f>
        <v>Open-End Investment Funds</v>
      </c>
      <c r="N54" cm="1">
        <f t="array" ref="N54">IF(ISERR(_FV($H54,"Year founded",TRUE)),"",IF(_FV($H54,"Year founded",TRUE)=0,"",_FV($H54,"Year founded",TRUE)))</f>
        <v>1999</v>
      </c>
    </row>
    <row r="55" spans="8:14">
      <c r="H55" s="1" t="e" vm="183">
        <v>#VALUE!</v>
      </c>
      <c r="J55" t="str" cm="1">
        <f t="array" ref="J55">IF(ISERR(_FV($H55,"Address")),"",_FV($H55,"Address"))</f>
        <v>Innovation Way</v>
      </c>
      <c r="K55" t="str" cm="1">
        <f t="array" ref="K55">IF(ISERR(_FV($H55,"City")),"",_FV($H55,"City"))</f>
        <v>Sunnyvale</v>
      </c>
      <c r="L55" t="str" cm="1">
        <f t="array" ref="L55">IF(ISERR(_FV($H55,"Country")),"",_FV($H55,"Country"))</f>
        <v>United States</v>
      </c>
      <c r="M55" t="str" cm="1">
        <f t="array" ref="M55">IF(ISERR(_FV($H55,"NAICS 2022 primary label",TRUE)),"",_FV($H55,"NAICS 2022 primary label",TRUE))</f>
        <v>Computer Systems Design Services</v>
      </c>
      <c r="N55" cm="1">
        <f t="array" ref="N55">IF(ISERR(_FV($H55,"Year founded",TRUE)),"",IF(_FV($H55,"Year founded",TRUE)=0,"",_FV($H55,"Year founded",TRUE)))</f>
        <v>1996</v>
      </c>
    </row>
    <row r="56" spans="8:14">
      <c r="H56" s="1" t="e" vm="185">
        <v>#VALUE!</v>
      </c>
      <c r="J56" t="str" cm="1">
        <f t="array" ref="J56">IF(ISERR(_FV($H56,"Address")),"",_FV($H56,"Address"))</f>
        <v>Kifer Road</v>
      </c>
      <c r="K56" t="str" cm="1">
        <f t="array" ref="K56">IF(ISERR(_FV($H56,"City")),"",_FV($H56,"City"))</f>
        <v>Sunnyvale</v>
      </c>
      <c r="L56" t="str" cm="1">
        <f t="array" ref="L56">IF(ISERR(_FV($H56,"Country")),"",_FV($H56,"Country"))</f>
        <v>United States</v>
      </c>
      <c r="M56" t="str" cm="1">
        <f t="array" ref="M56">IF(ISERR(_FV($H56,"NAICS 2022 primary label",TRUE)),"",_FV($H56,"NAICS 2022 primary label",TRUE))</f>
        <v>Computer Systems Design Services</v>
      </c>
      <c r="N56" cm="1">
        <f t="array" ref="N56">IF(ISERR(_FV($H56,"Year founded",TRUE)),"",IF(_FV($H56,"Year founded",TRUE)=0,"",_FV($H56,"Year founded",TRUE)))</f>
        <v>2000</v>
      </c>
    </row>
    <row r="57" spans="8:14">
      <c r="H57" s="1" t="e" vm="368">
        <v>#VALUE!</v>
      </c>
      <c r="J57" t="str" cm="1">
        <f t="array" ref="J57">IF(ISERR(_FV($H57,"Address")),"",_FV($H57,"Address"))</f>
        <v>Great West Road</v>
      </c>
      <c r="K57" t="str" cm="1">
        <f t="array" ref="K57">IF(ISERR(_FV($H57,"City")),"",_FV($H57,"City"))</f>
        <v>Brentford</v>
      </c>
      <c r="L57" t="str" cm="1">
        <f t="array" ref="L57">IF(ISERR(_FV($H57,"Country")),"",_FV($H57,"Country"))</f>
        <v>United Kingdom</v>
      </c>
      <c r="M57" t="str" cm="1">
        <f t="array" ref="M57">IF(ISERR(_FV($H57,"NAICS 2022 primary label",TRUE)),"",_FV($H57,"NAICS 2022 primary label",TRUE))</f>
        <v>Research and Development in Biotechnology (except Nanobiotechnology)</v>
      </c>
      <c r="N57" cm="1">
        <f t="array" ref="N57">IF(ISERR(_FV($H57,"Year founded",TRUE)),"",IF(_FV($H57,"Year founded",TRUE)=0,"",_FV($H57,"Year founded",TRUE)))</f>
        <v>2000</v>
      </c>
    </row>
    <row r="58" spans="8:14">
      <c r="H58" s="1" t="e" vm="369">
        <v>#VALUE!</v>
      </c>
      <c r="J58" t="str" cm="1">
        <f t="array" ref="J58">IF(ISERR(_FV($H58,"Address")),"",_FV($H58,"Address"))</f>
        <v>Howick Place</v>
      </c>
      <c r="K58" t="str" cm="1">
        <f t="array" ref="K58">IF(ISERR(_FV($H58,"City")),"",_FV($H58,"City"))</f>
        <v>London</v>
      </c>
      <c r="L58" t="str" cm="1">
        <f t="array" ref="L58">IF(ISERR(_FV($H58,"Country")),"",_FV($H58,"Country"))</f>
        <v>United Kingdom</v>
      </c>
      <c r="M58" t="str" cm="1">
        <f t="array" ref="M58">IF(ISERR(_FV($H58,"NAICS 2022 primary label",TRUE)),"",_FV($H58,"NAICS 2022 primary label",TRUE))</f>
        <v>Marketing Research and Public Opinion Polling</v>
      </c>
      <c r="N58" cm="1">
        <f t="array" ref="N58">IF(ISERR(_FV($H58,"Year founded",TRUE)),"",IF(_FV($H58,"Year founded",TRUE)=0,"",_FV($H58,"Year founded",TRUE)))</f>
        <v>1998</v>
      </c>
    </row>
    <row r="59" spans="8:14">
      <c r="H59" s="1" t="e" vm="370">
        <v>#VALUE!</v>
      </c>
      <c r="J59" t="str" cm="1">
        <f t="array" ref="J59">IF(ISERR(_FV($H59,"Address")),"",_FV($H59,"Address"))</f>
        <v>Am Campeon</v>
      </c>
      <c r="K59" t="str" cm="1">
        <f t="array" ref="K59">IF(ISERR(_FV($H59,"City")),"",_FV($H59,"City"))</f>
        <v>Neubiberg</v>
      </c>
      <c r="L59" t="str" cm="1">
        <f t="array" ref="L59">IF(ISERR(_FV($H59,"Country")),"",_FV($H59,"Country"))</f>
        <v>Germany</v>
      </c>
      <c r="M59" t="str" cm="1">
        <f t="array" ref="M59">IF(ISERR(_FV($H59,"NAICS 2022 primary label",TRUE)),"",_FV($H59,"NAICS 2022 primary label",TRUE))</f>
        <v>Semiconductor and Related Device Manufacturing</v>
      </c>
      <c r="N59" cm="1">
        <f t="array" ref="N59">IF(ISERR(_FV($H59,"Year founded",TRUE)),"",IF(_FV($H59,"Year founded",TRUE)=0,"",_FV($H59,"Year founded",TRUE)))</f>
        <v>1999</v>
      </c>
    </row>
    <row r="60" spans="8:14">
      <c r="H60" s="1" t="e" vm="371">
        <v>#VALUE!</v>
      </c>
      <c r="J60" t="str" cm="1">
        <f t="array" ref="J60">IF(ISERR(_FV($H60,"Address")),"",_FV($H60,"Address"))</f>
        <v>Mission Street</v>
      </c>
      <c r="K60" t="str" cm="1">
        <f t="array" ref="K60">IF(ISERR(_FV($H60,"City")),"",_FV($H60,"City"))</f>
        <v>San Francisco</v>
      </c>
      <c r="L60" t="str" cm="1">
        <f t="array" ref="L60">IF(ISERR(_FV($H60,"Country")),"",_FV($H60,"Country"))</f>
        <v>United States</v>
      </c>
      <c r="M60" t="str" cm="1">
        <f t="array" ref="M60">IF(ISERR(_FV($H60,"NAICS 2022 primary label",TRUE)),"",_FV($H60,"NAICS 2022 primary label",TRUE))</f>
        <v>Custom Computer Programming Services</v>
      </c>
      <c r="N60" cm="1">
        <f t="array" ref="N60">IF(ISERR(_FV($H60,"Year founded",TRUE)),"",IF(_FV($H60,"Year founded",TRUE)=0,"",_FV($H60,"Year founded",TRUE)))</f>
        <v>1999</v>
      </c>
    </row>
    <row r="61" spans="8:14">
      <c r="H61" s="1" t="e" vm="372">
        <v>#VALUE!</v>
      </c>
      <c r="J61" t="str" cm="1">
        <f t="array" ref="J61">IF(ISERR(_FV($H61,"Address")),"",_FV($H61,"Address"))</f>
        <v>Plaza Euskadi</v>
      </c>
      <c r="K61" t="str" cm="1">
        <f t="array" ref="K61">IF(ISERR(_FV($H61,"City")),"",_FV($H61,"City"))</f>
        <v>Bilbao</v>
      </c>
      <c r="L61" t="str" cm="1">
        <f t="array" ref="L61">IF(ISERR(_FV($H61,"Country")),"",_FV($H61,"Country"))</f>
        <v>Spain</v>
      </c>
      <c r="M61" t="str" cm="1">
        <f t="array" ref="M61">IF(ISERR(_FV($H61,"NAICS 2022 primary label",TRUE)),"",_FV($H61,"NAICS 2022 primary label",TRUE))</f>
        <v>Other Electric Power Generation</v>
      </c>
      <c r="N61" cm="1">
        <f t="array" ref="N61">IF(ISERR(_FV($H61,"Year founded",TRUE)),"",IF(_FV($H61,"Year founded",TRUE)=0,"",_FV($H61,"Year founded",TRUE)))</f>
        <v>2003</v>
      </c>
    </row>
    <row r="62" spans="8:14">
      <c r="H62" s="1" t="e" vm="373">
        <v>#VALUE!</v>
      </c>
      <c r="J62" t="str" cm="1">
        <f t="array" ref="J62">IF(ISERR(_FV($H62,"Address")),"",_FV($H62,"Address"))</f>
        <v/>
      </c>
      <c r="K62" t="str" cm="1">
        <f t="array" ref="K62">IF(ISERR(_FV($H62,"City")),"",_FV($H62,"City"))</f>
        <v>Beijing</v>
      </c>
      <c r="L62" t="str" cm="1">
        <f t="array" ref="L62">IF(ISERR(_FV($H62,"Country")),"",_FV($H62,"Country"))</f>
        <v>China</v>
      </c>
      <c r="M62" t="str" cm="1">
        <f t="array" ref="M62">IF(ISERR(_FV($H62,"NAICS 2022 primary label",TRUE)),"",_FV($H62,"NAICS 2022 primary label",TRUE))</f>
        <v>Custom Computer Programming Services</v>
      </c>
      <c r="N62" cm="1">
        <f t="array" ref="N62">IF(ISERR(_FV($H62,"Year founded",TRUE)),"",IF(_FV($H62,"Year founded",TRUE)=0,"",_FV($H62,"Year founded",TRUE)))</f>
        <v>2000</v>
      </c>
    </row>
    <row r="63" spans="8:14">
      <c r="H63" s="1" t="e" vm="374">
        <v>#VALUE!</v>
      </c>
      <c r="J63" t="str" cm="1">
        <f t="array" ref="J63">IF(ISERR(_FV($H63,"Address")),"",_FV($H63,"Address"))</f>
        <v>Winchester Boulevard</v>
      </c>
      <c r="K63" t="str" cm="1">
        <f t="array" ref="K63">IF(ISERR(_FV($H63,"City")),"",_FV($H63,"City"))</f>
        <v>Los Gatos</v>
      </c>
      <c r="L63" t="str" cm="1">
        <f t="array" ref="L63">IF(ISERR(_FV($H63,"Country")),"",_FV($H63,"Country"))</f>
        <v>United States</v>
      </c>
      <c r="M63" t="str" cm="1">
        <f t="array" ref="M63">IF(ISERR(_FV($H63,"NAICS 2022 primary label",TRUE)),"",_FV($H63,"NAICS 2022 primary label",TRUE))</f>
        <v>Media Streaming Distribution Services, Social Networks, and Other Media Networks and Content Providers</v>
      </c>
      <c r="N63" cm="1">
        <f t="array" ref="N63">IF(ISERR(_FV($H63,"Year founded",TRUE)),"",IF(_FV($H63,"Year founded",TRUE)=0,"",_FV($H63,"Year founded",TRUE)))</f>
        <v>1997</v>
      </c>
    </row>
    <row r="64" spans="8:14">
      <c r="H64" s="1" t="e" vm="375">
        <v>#VALUE!</v>
      </c>
      <c r="J64" t="str" cm="1">
        <f t="array" ref="J64">IF(ISERR(_FV($H64,"Address")),"",_FV($H64,"Address"))</f>
        <v>Lagoon Drive</v>
      </c>
      <c r="K64" t="str" cm="1">
        <f t="array" ref="K64">IF(ISERR(_FV($H64,"City")),"",_FV($H64,"City"))</f>
        <v>Redwood City</v>
      </c>
      <c r="L64" t="str" cm="1">
        <f t="array" ref="L64">IF(ISERR(_FV($H64,"Country")),"",_FV($H64,"Country"))</f>
        <v>United States</v>
      </c>
      <c r="M64" t="str" cm="1">
        <f t="array" ref="M64">IF(ISERR(_FV($H64,"NAICS 2022 primary label",TRUE)),"",_FV($H64,"NAICS 2022 primary label",TRUE))</f>
        <v>Computing Infrastructure Providers, Data Processing, Web Hosting, and Related Services</v>
      </c>
      <c r="N64" cm="1">
        <f t="array" ref="N64">IF(ISERR(_FV($H64,"Year founded",TRUE)),"",IF(_FV($H64,"Year founded",TRUE)=0,"",_FV($H64,"Year founded",TRUE)))</f>
        <v>1998</v>
      </c>
    </row>
    <row r="65" spans="8:14">
      <c r="H65" s="1" t="e" vm="125">
        <v>#VALUE!</v>
      </c>
      <c r="J65" t="str" cm="1">
        <f t="array" ref="J65">IF(ISERR(_FV($H65,"Address")),"",_FV($H65,"Address"))</f>
        <v>Cornwall Avenue</v>
      </c>
      <c r="K65" t="str" cm="1">
        <f t="array" ref="K65">IF(ISERR(_FV($H65,"City")),"",_FV($H65,"City"))</f>
        <v>Vancouver</v>
      </c>
      <c r="L65" t="str" cm="1">
        <f t="array" ref="L65">IF(ISERR(_FV($H65,"Country")),"",_FV($H65,"Country"))</f>
        <v>Canada</v>
      </c>
      <c r="M65" t="str" cm="1">
        <f t="array" ref="M65">IF(ISERR(_FV($H65,"NAICS 2022 primary label",TRUE)),"",_FV($H65,"NAICS 2022 primary label",TRUE))</f>
        <v>Clothing and Clothing Accessories Retailers</v>
      </c>
      <c r="N65" cm="1">
        <f t="array" ref="N65">IF(ISERR(_FV($H65,"Year founded",TRUE)),"",IF(_FV($H65,"Year founded",TRUE)=0,"",_FV($H65,"Year founded",TRUE)))</f>
        <v>1998</v>
      </c>
    </row>
    <row r="66" spans="8:14">
      <c r="H66" s="1" t="e" vm="376">
        <v>#VALUE!</v>
      </c>
      <c r="J66" t="str" cm="1">
        <f t="array" ref="J66">IF(ISERR(_FV($H66,"Address")),"",_FV($H66,"Address"))</f>
        <v>Francis Crick Avenue</v>
      </c>
      <c r="K66" t="str" cm="1">
        <f t="array" ref="K66">IF(ISERR(_FV($H66,"City")),"",_FV($H66,"City"))</f>
        <v>Cambridge</v>
      </c>
      <c r="L66" t="str" cm="1">
        <f t="array" ref="L66">IF(ISERR(_FV($H66,"Country")),"",_FV($H66,"Country"))</f>
        <v>United Kingdom</v>
      </c>
      <c r="M66" t="str" cm="1">
        <f t="array" ref="M66">IF(ISERR(_FV($H66,"NAICS 2022 primary label",TRUE)),"",_FV($H66,"NAICS 2022 primary label",TRUE))</f>
        <v>Pharmaceutical Preparation Manufacturing</v>
      </c>
      <c r="N66" cm="1">
        <f t="array" ref="N66">IF(ISERR(_FV($H66,"Year founded",TRUE)),"",IF(_FV($H66,"Year founded",TRUE)=0,"",_FV($H66,"Year founded",TRUE)))</f>
        <v>1999</v>
      </c>
    </row>
    <row r="67" spans="8:14">
      <c r="H67" s="1" t="e" vm="377">
        <v>#VALUE!</v>
      </c>
      <c r="J67" t="str" cm="1">
        <f t="array" ref="J67">IF(ISERR(_FV($H67,"Address")),"",_FV($H67,"Address"))</f>
        <v>Aerospace Boulevard</v>
      </c>
      <c r="K67" t="str" cm="1">
        <f t="array" ref="K67">IF(ISERR(_FV($H67,"City")),"",_FV($H67,"City"))</f>
        <v>Farnborough</v>
      </c>
      <c r="L67" t="str" cm="1">
        <f t="array" ref="L67">IF(ISERR(_FV($H67,"Country")),"",_FV($H67,"Country"))</f>
        <v>United Kingdom</v>
      </c>
      <c r="M67" t="str" cm="1">
        <f t="array" ref="M67">IF(ISERR(_FV($H67,"NAICS 2022 primary label",TRUE)),"",_FV($H67,"NAICS 2022 primary label",TRUE))</f>
        <v>Search, Detection, Navigation, Guidance, Aeronautical, and Nautical System and Instrument Manufacturing</v>
      </c>
      <c r="N67" cm="1">
        <f t="array" ref="N67">IF(ISERR(_FV($H67,"Year founded",TRUE)),"",IF(_FV($H67,"Year founded",TRUE)=0,"",_FV($H67,"Year founded",TRUE)))</f>
        <v>1999</v>
      </c>
    </row>
    <row r="68" spans="8:14">
      <c r="H68" s="1" t="e" vm="378">
        <v>#VALUE!</v>
      </c>
      <c r="J68" t="str" cm="1">
        <f t="array" ref="J68">IF(ISERR(_FV($H68,"Address")),"",_FV($H68,"Address"))</f>
        <v>Brickell Key Drive</v>
      </c>
      <c r="K68" t="str" cm="1">
        <f t="array" ref="K68">IF(ISERR(_FV($H68,"City")),"",_FV($H68,"City"))</f>
        <v>Miami</v>
      </c>
      <c r="L68" t="str" cm="1">
        <f t="array" ref="L68">IF(ISERR(_FV($H68,"Country")),"",_FV($H68,"Country"))</f>
        <v>United States</v>
      </c>
      <c r="M68" t="str" cm="1">
        <f t="array" ref="M68">IF(ISERR(_FV($H68,"NAICS 2022 primary label",TRUE)),"",_FV($H68,"NAICS 2022 primary label",TRUE))</f>
        <v>Colleges, Universities, and Professional Schools</v>
      </c>
      <c r="N68" cm="1">
        <f t="array" ref="N68">IF(ISERR(_FV($H68,"Year founded",TRUE)),"",IF(_FV($H68,"Year founded",TRUE)=0,"",_FV($H68,"Year founded",TRUE)))</f>
        <v>1998</v>
      </c>
    </row>
    <row r="69" spans="8:14">
      <c r="H69" s="1" t="e" vm="379">
        <v>#VALUE!</v>
      </c>
      <c r="J69" t="str" cm="1">
        <f t="array" ref="J69">IF(ISERR(_FV($H69,"Address")),"",_FV($H69,"Address"))</f>
        <v>South Main Street</v>
      </c>
      <c r="K69" t="str" cm="1">
        <f t="array" ref="K69">IF(ISERR(_FV($H69,"City")),"",_FV($H69,"City"))</f>
        <v>Akron</v>
      </c>
      <c r="L69" t="str" cm="1">
        <f t="array" ref="L69">IF(ISERR(_FV($H69,"Country")),"",_FV($H69,"Country"))</f>
        <v>United States</v>
      </c>
      <c r="M69" t="str" cm="1">
        <f t="array" ref="M69">IF(ISERR(_FV($H69,"NAICS 2022 primary label",TRUE)),"",_FV($H69,"NAICS 2022 primary label",TRUE))</f>
        <v>Fossil Fuel Electric Power Generation</v>
      </c>
      <c r="N69" cm="1">
        <f t="array" ref="N69">IF(ISERR(_FV($H69,"Year founded",TRUE)),"",IF(_FV($H69,"Year founded",TRUE)=0,"",_FV($H69,"Year founded",TRUE)))</f>
        <v>1997</v>
      </c>
    </row>
    <row r="70" spans="8:14">
      <c r="H70" s="1" t="e" vm="380">
        <v>#VALUE!</v>
      </c>
      <c r="J70" t="str" cm="1">
        <f t="array" ref="J70">IF(ISERR(_FV($H70,"Address")),"",_FV($H70,"Address"))</f>
        <v/>
      </c>
      <c r="K70" t="str" cm="1">
        <f t="array" ref="K70">IF(ISERR(_FV($H70,"City")),"",_FV($H70,"City"))</f>
        <v>São Paulo</v>
      </c>
      <c r="L70" t="str" cm="1">
        <f t="array" ref="L70">IF(ISERR(_FV($H70,"Country")),"",_FV($H70,"Country"))</f>
        <v>Brazil</v>
      </c>
      <c r="M70" t="str" cm="1">
        <f t="array" ref="M70">IF(ISERR(_FV($H70,"NAICS 2022 primary label",TRUE)),"",_FV($H70,"NAICS 2022 primary label",TRUE))</f>
        <v>Scheduled Passenger Air Transportation</v>
      </c>
      <c r="N70" cm="1">
        <f t="array" ref="N70">IF(ISERR(_FV($H70,"Year founded",TRUE)),"",IF(_FV($H70,"Year founded",TRUE)=0,"",_FV($H70,"Year founded",TRUE)))</f>
        <v>2001</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1">
    <mergeCell ref="J3:O3"/>
  </mergeCells>
  <dataValidations count="2">
    <dataValidation type="list" allowBlank="1" showInputMessage="1" showErrorMessage="1" sqref="J8" xr:uid="{153E54AA-CD7D-4EB6-B5A3-EEB7F7C82CAC}">
      <formula1>INDIRECT("attributes_relations[" &amp;H8&amp; "]")</formula1>
    </dataValidation>
    <dataValidation type="list" allowBlank="1" showInputMessage="1" showErrorMessage="1" sqref="L8" xr:uid="{30F89BF7-37B6-4837-9335-8CF54B9E1A5A}">
      <formula1>INDIRECT("strictness[Strictness]")</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002C-B738-42F1-80B7-74FB7021F322}">
  <dimension ref="A2:P220"/>
  <sheetViews>
    <sheetView showGridLines="0" showRowColHeaders="0" topLeftCell="A11" zoomScaleNormal="100" workbookViewId="0">
      <selection activeCell="H22" sqref="H22"/>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84</v>
      </c>
      <c r="M2" s="13" t="s">
        <v>85</v>
      </c>
    </row>
    <row r="3" spans="8:15" ht="18" customHeight="1">
      <c r="H3" s="17" t="s">
        <v>86</v>
      </c>
      <c r="J3" s="28" t="s">
        <v>87</v>
      </c>
      <c r="K3" s="28"/>
      <c r="M3" s="28" t="s">
        <v>88</v>
      </c>
      <c r="N3" s="28"/>
      <c r="O3" s="28"/>
    </row>
    <row r="5" spans="8:15">
      <c r="H5" t="s">
        <v>55</v>
      </c>
    </row>
    <row r="6" spans="8:15" ht="6" customHeight="1"/>
    <row r="7" spans="8:15">
      <c r="H7" s="13" t="s">
        <v>56</v>
      </c>
      <c r="J7" s="13" t="s">
        <v>57</v>
      </c>
      <c r="L7" s="13" t="s">
        <v>58</v>
      </c>
    </row>
    <row r="8" spans="8:15" ht="18" customHeight="1">
      <c r="H8" s="17" t="str">
        <f>INDEX(attributes[Atrribute],MATCH(H3,attributes[Attribute Name],0))</f>
        <v>company_keywords</v>
      </c>
      <c r="I8" s="9"/>
      <c r="J8" s="18" t="s">
        <v>89</v>
      </c>
      <c r="K8" s="9"/>
      <c r="L8" s="15"/>
    </row>
    <row r="10" spans="8:15">
      <c r="H10" s="13" t="s">
        <v>60</v>
      </c>
    </row>
    <row r="11" spans="8:15">
      <c r="H11" s="17" t="str">
        <f>H8&amp;", "&amp;J8&amp;", "&amp;J3&amp;", "&amp;M3&amp;", "&amp;L8</f>
        <v xml:space="preserve">company_keywords, match_expression, ESG compliance &amp; Environmental, consulting | agency, </v>
      </c>
    </row>
    <row r="20" spans="8:14">
      <c r="H20" s="1" t="s">
        <v>61</v>
      </c>
      <c r="I20" s="1"/>
      <c r="J20" s="1" t="s">
        <v>7</v>
      </c>
      <c r="K20" s="1" t="s">
        <v>8</v>
      </c>
      <c r="L20" s="1" t="s">
        <v>9</v>
      </c>
      <c r="M20" s="1" t="s">
        <v>62</v>
      </c>
      <c r="N20" s="1" t="s">
        <v>10</v>
      </c>
    </row>
    <row r="21" spans="8:14">
      <c r="H21" s="16" t="e" cm="1" vm="381">
        <f t="array" ref="H21:H70">_xldudf_VERIDION_SEARCH(H11)</f>
        <v>#VALUE!</v>
      </c>
      <c r="I21" s="12"/>
      <c r="J21" t="str" cm="1">
        <f t="array" ref="J21">IF(ISERR(_FV($H21,"Address")),"",_FV($H21,"Address"))</f>
        <v/>
      </c>
      <c r="K21" t="str" cm="1">
        <f t="array" ref="K21">IF(ISERR(_FV($H21,"City")),"",_FV($H21,"City"))</f>
        <v>Pallavaram</v>
      </c>
      <c r="L21" t="str" cm="1">
        <f t="array" ref="L21">IF(ISERR(_FV($H21,"Country")),"",_FV($H21,"Country"))</f>
        <v>India</v>
      </c>
      <c r="M21" t="str" cm="1">
        <f t="array" ref="M21">IF(ISERR(_FV($H21,"NAICS 2022 primary label",TRUE)),"",_FV($H21,"NAICS 2022 primary label",TRUE))</f>
        <v>Environmental Consulting Services</v>
      </c>
      <c r="N21" t="str" cm="1">
        <f t="array" ref="N21">IF(ISERR(_FV($H21,"Year founded",TRUE)),"",IF(_FV($H21,"Year founded",TRUE)=0,"",_FV($H21,"Year founded",TRUE)))</f>
        <v/>
      </c>
    </row>
    <row r="22" spans="8:14">
      <c r="H22" s="16" t="e" vm="382">
        <v>#VALUE!</v>
      </c>
      <c r="I22" s="12"/>
      <c r="J22" t="str" cm="1">
        <f t="array" ref="J22">IF(ISERR(_FV($H22,"Address")),"",_FV($H22,"Address"))</f>
        <v>41st Street East</v>
      </c>
      <c r="K22" t="str" cm="1">
        <f t="array" ref="K22">IF(ISERR(_FV($H22,"City")),"",_FV($H22,"City"))</f>
        <v>Dickinson</v>
      </c>
      <c r="L22" t="str" cm="1">
        <f t="array" ref="L22">IF(ISERR(_FV($H22,"Country")),"",_FV($H22,"Country"))</f>
        <v>United States</v>
      </c>
      <c r="M22" t="str" cm="1">
        <f t="array" ref="M22">IF(ISERR(_FV($H22,"NAICS 2022 primary label",TRUE)),"",_FV($H22,"NAICS 2022 primary label",TRUE))</f>
        <v>Custom Computer Programming Services</v>
      </c>
      <c r="N22" cm="1">
        <f t="array" ref="N22">IF(ISERR(_FV($H22,"Year founded",TRUE)),"",IF(_FV($H22,"Year founded",TRUE)=0,"",_FV($H22,"Year founded",TRUE)))</f>
        <v>2020</v>
      </c>
    </row>
    <row r="23" spans="8:14">
      <c r="H23" s="16" t="e" vm="383">
        <v>#VALUE!</v>
      </c>
      <c r="I23" s="12"/>
      <c r="J23" t="str" cm="1">
        <f t="array" ref="J23">IF(ISERR(_FV($H23,"Address")),"",_FV($H23,"Address"))</f>
        <v>Hosur Road</v>
      </c>
      <c r="K23" t="str" cm="1">
        <f t="array" ref="K23">IF(ISERR(_FV($H23,"City")),"",_FV($H23,"City"))</f>
        <v>Bengaluru</v>
      </c>
      <c r="L23" t="str" cm="1">
        <f t="array" ref="L23">IF(ISERR(_FV($H23,"Country")),"",_FV($H23,"Country"))</f>
        <v>India</v>
      </c>
      <c r="M23" t="str" cm="1">
        <f t="array" ref="M23">IF(ISERR(_FV($H23,"NAICS 2022 primary label",TRUE)),"",_FV($H23,"NAICS 2022 primary label",TRUE))</f>
        <v>Environmental Consulting Services</v>
      </c>
      <c r="N23" cm="1">
        <f t="array" ref="N23">IF(ISERR(_FV($H23,"Year founded",TRUE)),"",IF(_FV($H23,"Year founded",TRUE)=0,"",_FV($H23,"Year founded",TRUE)))</f>
        <v>2022</v>
      </c>
    </row>
    <row r="24" spans="8:14">
      <c r="H24" s="16" t="e" vm="384">
        <v>#VALUE!</v>
      </c>
      <c r="I24" s="12"/>
      <c r="J24" t="str" cm="1">
        <f t="array" ref="J24">IF(ISERR(_FV($H24,"Address")),"",_FV($H24,"Address"))</f>
        <v>Duncan Street</v>
      </c>
      <c r="K24" t="str" cm="1">
        <f t="array" ref="K24">IF(ISERR(_FV($H24,"City")),"",_FV($H24,"City"))</f>
        <v>Toronto</v>
      </c>
      <c r="L24" t="str" cm="1">
        <f t="array" ref="L24">IF(ISERR(_FV($H24,"Country")),"",_FV($H24,"Country"))</f>
        <v>Canada</v>
      </c>
      <c r="M24" t="str" cm="1">
        <f t="array" ref="M24">IF(ISERR(_FV($H24,"NAICS 2022 primary label",TRUE)),"",_FV($H24,"NAICS 2022 primary label",TRUE))</f>
        <v>Custom Computer Programming Services</v>
      </c>
      <c r="N24" cm="1">
        <f t="array" ref="N24">IF(ISERR(_FV($H24,"Year founded",TRUE)),"",IF(_FV($H24,"Year founded",TRUE)=0,"",_FV($H24,"Year founded",TRUE)))</f>
        <v>2000</v>
      </c>
    </row>
    <row r="25" spans="8:14">
      <c r="H25" s="1" t="e" vm="385">
        <v>#VALUE!</v>
      </c>
      <c r="J25" t="str" cm="1">
        <f t="array" ref="J25">IF(ISERR(_FV($H25,"Address")),"",_FV($H25,"Address"))</f>
        <v>Pierrepont Street</v>
      </c>
      <c r="K25" t="str" cm="1">
        <f t="array" ref="K25">IF(ISERR(_FV($H25,"City")),"",_FV($H25,"City"))</f>
        <v>Bath</v>
      </c>
      <c r="L25" t="str" cm="1">
        <f t="array" ref="L25">IF(ISERR(_FV($H25,"Country")),"",_FV($H25,"Country"))</f>
        <v>United Kingdom</v>
      </c>
      <c r="M25" t="str" cm="1">
        <f t="array" ref="M25">IF(ISERR(_FV($H25,"NAICS 2022 primary label",TRUE)),"",_FV($H25,"NAICS 2022 primary label",TRUE))</f>
        <v>Custom Computer Programming Services</v>
      </c>
      <c r="N25" cm="1">
        <f t="array" ref="N25">IF(ISERR(_FV($H25,"Year founded",TRUE)),"",IF(_FV($H25,"Year founded",TRUE)=0,"",_FV($H25,"Year founded",TRUE)))</f>
        <v>2011</v>
      </c>
    </row>
    <row r="26" spans="8:14">
      <c r="H26" s="1" t="e" vm="386">
        <v>#VALUE!</v>
      </c>
      <c r="J26" t="str" cm="1">
        <f t="array" ref="J26">IF(ISERR(_FV($H26,"Address")),"",_FV($H26,"Address"))</f>
        <v/>
      </c>
      <c r="K26" t="str" cm="1">
        <f t="array" ref="K26">IF(ISERR(_FV($H26,"City")),"",_FV($H26,"City"))</f>
        <v/>
      </c>
      <c r="L26" t="str" cm="1">
        <f t="array" ref="L26">IF(ISERR(_FV($H26,"Country")),"",_FV($H26,"Country"))</f>
        <v>Canada</v>
      </c>
      <c r="M26" t="str" cm="1">
        <f t="array" ref="M26">IF(ISERR(_FV($H26,"NAICS 2022 primary label",TRUE)),"",_FV($H26,"NAICS 2022 primary label",TRUE))</f>
        <v>Environmental Consulting Services</v>
      </c>
      <c r="N26" cm="1">
        <f t="array" ref="N26">IF(ISERR(_FV($H26,"Year founded",TRUE)),"",IF(_FV($H26,"Year founded",TRUE)=0,"",_FV($H26,"Year founded",TRUE)))</f>
        <v>2007</v>
      </c>
    </row>
    <row r="27" spans="8:14">
      <c r="H27" s="1" t="e" vm="387">
        <v>#VALUE!</v>
      </c>
      <c r="J27" t="str" cm="1">
        <f t="array" ref="J27">IF(ISERR(_FV($H27,"Address")),"",_FV($H27,"Address"))</f>
        <v>Finsensvej</v>
      </c>
      <c r="K27" t="str" cm="1">
        <f t="array" ref="K27">IF(ISERR(_FV($H27,"City")),"",_FV($H27,"City"))</f>
        <v>Frederiksberg</v>
      </c>
      <c r="L27" t="str" cm="1">
        <f t="array" ref="L27">IF(ISERR(_FV($H27,"Country")),"",_FV($H27,"Country"))</f>
        <v>Denmark</v>
      </c>
      <c r="M27" t="str" cm="1">
        <f t="array" ref="M27">IF(ISERR(_FV($H27,"NAICS 2022 primary label",TRUE)),"",_FV($H27,"NAICS 2022 primary label",TRUE))</f>
        <v>Custom Computer Programming Services</v>
      </c>
      <c r="N27" cm="1">
        <f t="array" ref="N27">IF(ISERR(_FV($H27,"Year founded",TRUE)),"",IF(_FV($H27,"Year founded",TRUE)=0,"",_FV($H27,"Year founded",TRUE)))</f>
        <v>2018</v>
      </c>
    </row>
    <row r="28" spans="8:14">
      <c r="H28" s="1" t="e" vm="388">
        <v>#VALUE!</v>
      </c>
      <c r="J28" t="str" cm="1">
        <f t="array" ref="J28">IF(ISERR(_FV($H28,"Address")),"",_FV($H28,"Address"))</f>
        <v>Bloor Street East</v>
      </c>
      <c r="K28" t="str" cm="1">
        <f t="array" ref="K28">IF(ISERR(_FV($H28,"City")),"",_FV($H28,"City"))</f>
        <v>Toronto</v>
      </c>
      <c r="L28" t="str" cm="1">
        <f t="array" ref="L28">IF(ISERR(_FV($H28,"Country")),"",_FV($H28,"Country"))</f>
        <v>Canada</v>
      </c>
      <c r="M28" t="str" cm="1">
        <f t="array" ref="M28">IF(ISERR(_FV($H28,"NAICS 2022 primary label",TRUE)),"",_FV($H28,"NAICS 2022 primary label",TRUE))</f>
        <v>Computer Systems Design Services</v>
      </c>
      <c r="N28" cm="1">
        <f t="array" ref="N28">IF(ISERR(_FV($H28,"Year founded",TRUE)),"",IF(_FV($H28,"Year founded",TRUE)=0,"",_FV($H28,"Year founded",TRUE)))</f>
        <v>1985</v>
      </c>
    </row>
    <row r="29" spans="8:14">
      <c r="H29" s="1" t="e" vm="389">
        <v>#VALUE!</v>
      </c>
      <c r="J29" t="str" cm="1">
        <f t="array" ref="J29">IF(ISERR(_FV($H29,"Address")),"",_FV($H29,"Address"))</f>
        <v/>
      </c>
      <c r="K29" t="str" cm="1">
        <f t="array" ref="K29">IF(ISERR(_FV($H29,"City")),"",_FV($H29,"City"))</f>
        <v/>
      </c>
      <c r="L29" t="str" cm="1">
        <f t="array" ref="L29">IF(ISERR(_FV($H29,"Country")),"",_FV($H29,"Country"))</f>
        <v>Canada</v>
      </c>
      <c r="M29" t="str" cm="1">
        <f t="array" ref="M29">IF(ISERR(_FV($H29,"NAICS 2022 primary label",TRUE)),"",_FV($H29,"NAICS 2022 primary label",TRUE))</f>
        <v>Custom Computer Programming Services</v>
      </c>
      <c r="N29" t="str" cm="1">
        <f t="array" ref="N29">IF(ISERR(_FV($H29,"Year founded",TRUE)),"",IF(_FV($H29,"Year founded",TRUE)=0,"",_FV($H29,"Year founded",TRUE)))</f>
        <v/>
      </c>
    </row>
    <row r="30" spans="8:14">
      <c r="H30" s="1" t="e" vm="390">
        <v>#VALUE!</v>
      </c>
      <c r="J30" t="str" cm="1">
        <f t="array" ref="J30">IF(ISERR(_FV($H30,"Address")),"",_FV($H30,"Address"))</f>
        <v>Wyspa Słodowa</v>
      </c>
      <c r="K30" t="str" cm="1">
        <f t="array" ref="K30">IF(ISERR(_FV($H30,"City")),"",_FV($H30,"City"))</f>
        <v>Wrocław</v>
      </c>
      <c r="L30" t="str" cm="1">
        <f t="array" ref="L30">IF(ISERR(_FV($H30,"Country")),"",_FV($H30,"Country"))</f>
        <v>Poland</v>
      </c>
      <c r="M30" t="str" cm="1">
        <f t="array" ref="M30">IF(ISERR(_FV($H30,"NAICS 2022 primary label",TRUE)),"",_FV($H30,"NAICS 2022 primary label",TRUE))</f>
        <v>Custom Computer Programming Services</v>
      </c>
      <c r="N30" cm="1">
        <f t="array" ref="N30">IF(ISERR(_FV($H30,"Year founded",TRUE)),"",IF(_FV($H30,"Year founded",TRUE)=0,"",_FV($H30,"Year founded",TRUE)))</f>
        <v>2019</v>
      </c>
    </row>
    <row r="31" spans="8:14">
      <c r="H31" s="1" t="e" vm="391">
        <v>#VALUE!</v>
      </c>
      <c r="J31" t="str" cm="1">
        <f t="array" ref="J31">IF(ISERR(_FV($H31,"Address")),"",_FV($H31,"Address"))</f>
        <v>Sycamore Street</v>
      </c>
      <c r="K31" t="str" cm="1">
        <f t="array" ref="K31">IF(ISERR(_FV($H31,"City")),"",_FV($H31,"City"))</f>
        <v>Cincinnati</v>
      </c>
      <c r="L31" t="str" cm="1">
        <f t="array" ref="L31">IF(ISERR(_FV($H31,"Country")),"",_FV($H31,"Country"))</f>
        <v>United States</v>
      </c>
      <c r="M31" t="str" cm="1">
        <f t="array" ref="M31">IF(ISERR(_FV($H31,"NAICS 2022 primary label",TRUE)),"",_FV($H31,"NAICS 2022 primary label",TRUE))</f>
        <v>Custom Computer Programming Services</v>
      </c>
      <c r="N31" cm="1">
        <f t="array" ref="N31">IF(ISERR(_FV($H31,"Year founded",TRUE)),"",IF(_FV($H31,"Year founded",TRUE)=0,"",_FV($H31,"Year founded",TRUE)))</f>
        <v>2015</v>
      </c>
    </row>
    <row r="32" spans="8:14">
      <c r="H32" s="1" t="e" vm="392">
        <v>#VALUE!</v>
      </c>
      <c r="J32" t="str" cm="1">
        <f t="array" ref="J32">IF(ISERR(_FV($H32,"Address")),"",_FV($H32,"Address"))</f>
        <v>Rua Guilherme Furtado</v>
      </c>
      <c r="K32" t="str" cm="1">
        <f t="array" ref="K32">IF(ISERR(_FV($H32,"City")),"",_FV($H32,"City"))</f>
        <v>Capão Da Canoa</v>
      </c>
      <c r="L32" t="str" cm="1">
        <f t="array" ref="L32">IF(ISERR(_FV($H32,"Country")),"",_FV($H32,"Country"))</f>
        <v>Brazil</v>
      </c>
      <c r="M32" t="str" cm="1">
        <f t="array" ref="M32">IF(ISERR(_FV($H32,"NAICS 2022 primary label",TRUE)),"",_FV($H32,"NAICS 2022 primary label",TRUE))</f>
        <v>Environmental Consulting Services</v>
      </c>
      <c r="N32" t="str" cm="1">
        <f t="array" ref="N32">IF(ISERR(_FV($H32,"Year founded",TRUE)),"",IF(_FV($H32,"Year founded",TRUE)=0,"",_FV($H32,"Year founded",TRUE)))</f>
        <v/>
      </c>
    </row>
    <row r="33" spans="8:14">
      <c r="H33" s="1" t="e" vm="393">
        <v>#VALUE!</v>
      </c>
      <c r="J33" t="str" cm="1">
        <f t="array" ref="J33">IF(ISERR(_FV($H33,"Address")),"",_FV($H33,"Address"))</f>
        <v/>
      </c>
      <c r="K33" t="str" cm="1">
        <f t="array" ref="K33">IF(ISERR(_FV($H33,"City")),"",_FV($H33,"City"))</f>
        <v>Calgary</v>
      </c>
      <c r="L33" t="str" cm="1">
        <f t="array" ref="L33">IF(ISERR(_FV($H33,"Country")),"",_FV($H33,"Country"))</f>
        <v>Canada</v>
      </c>
      <c r="M33" t="str" cm="1">
        <f t="array" ref="M33">IF(ISERR(_FV($H33,"NAICS 2022 primary label",TRUE)),"",_FV($H33,"NAICS 2022 primary label",TRUE))</f>
        <v>Custom Computer Programming Services</v>
      </c>
      <c r="N33" cm="1">
        <f t="array" ref="N33">IF(ISERR(_FV($H33,"Year founded",TRUE)),"",IF(_FV($H33,"Year founded",TRUE)=0,"",_FV($H33,"Year founded",TRUE)))</f>
        <v>2017</v>
      </c>
    </row>
    <row r="34" spans="8:14">
      <c r="H34" s="1" t="e" vm="394">
        <v>#VALUE!</v>
      </c>
      <c r="J34" t="str" cm="1">
        <f t="array" ref="J34">IF(ISERR(_FV($H34,"Address")),"",_FV($H34,"Address"))</f>
        <v>West Georgia Street</v>
      </c>
      <c r="K34" t="str" cm="1">
        <f t="array" ref="K34">IF(ISERR(_FV($H34,"City")),"",_FV($H34,"City"))</f>
        <v>Vancouver</v>
      </c>
      <c r="L34" t="str" cm="1">
        <f t="array" ref="L34">IF(ISERR(_FV($H34,"Country")),"",_FV($H34,"Country"))</f>
        <v>Canada</v>
      </c>
      <c r="M34" t="str" cm="1">
        <f t="array" ref="M34">IF(ISERR(_FV($H34,"NAICS 2022 primary label",TRUE)),"",_FV($H34,"NAICS 2022 primary label",TRUE))</f>
        <v>Custom Computer Programming Services</v>
      </c>
      <c r="N34" cm="1">
        <f t="array" ref="N34">IF(ISERR(_FV($H34,"Year founded",TRUE)),"",IF(_FV($H34,"Year founded",TRUE)=0,"",_FV($H34,"Year founded",TRUE)))</f>
        <v>2019</v>
      </c>
    </row>
    <row r="35" spans="8:14">
      <c r="H35" s="1" t="e" vm="395">
        <v>#VALUE!</v>
      </c>
      <c r="J35" t="str" cm="1">
        <f t="array" ref="J35">IF(ISERR(_FV($H35,"Address")),"",_FV($H35,"Address"))</f>
        <v>Doctor Manuel Barros Borgoño</v>
      </c>
      <c r="K35" t="str" cm="1">
        <f t="array" ref="K35">IF(ISERR(_FV($H35,"City")),"",_FV($H35,"City"))</f>
        <v>Providencia</v>
      </c>
      <c r="L35" t="str" cm="1">
        <f t="array" ref="L35">IF(ISERR(_FV($H35,"Country")),"",_FV($H35,"Country"))</f>
        <v>Chile</v>
      </c>
      <c r="M35" t="str" cm="1">
        <f t="array" ref="M35">IF(ISERR(_FV($H35,"NAICS 2022 primary label",TRUE)),"",_FV($H35,"NAICS 2022 primary label",TRUE))</f>
        <v>Computer Systems Design Services</v>
      </c>
      <c r="N35" cm="1">
        <f t="array" ref="N35">IF(ISERR(_FV($H35,"Year founded",TRUE)),"",IF(_FV($H35,"Year founded",TRUE)=0,"",_FV($H35,"Year founded",TRUE)))</f>
        <v>2011</v>
      </c>
    </row>
    <row r="36" spans="8:14">
      <c r="H36" s="1" t="e" vm="396">
        <v>#VALUE!</v>
      </c>
      <c r="J36" t="str" cm="1">
        <f t="array" ref="J36">IF(ISERR(_FV($H36,"Address")),"",_FV($H36,"Address"))</f>
        <v/>
      </c>
      <c r="K36" t="str" cm="1">
        <f t="array" ref="K36">IF(ISERR(_FV($H36,"City")),"",_FV($H36,"City"))</f>
        <v>Brisbane</v>
      </c>
      <c r="L36" t="str" cm="1">
        <f t="array" ref="L36">IF(ISERR(_FV($H36,"Country")),"",_FV($H36,"Country"))</f>
        <v>Australia</v>
      </c>
      <c r="M36" t="str" cm="1">
        <f t="array" ref="M36">IF(ISERR(_FV($H36,"NAICS 2022 primary label",TRUE)),"",_FV($H36,"NAICS 2022 primary label",TRUE))</f>
        <v>Custom Computer Programming Services</v>
      </c>
      <c r="N36" cm="1">
        <f t="array" ref="N36">IF(ISERR(_FV($H36,"Year founded",TRUE)),"",IF(_FV($H36,"Year founded",TRUE)=0,"",_FV($H36,"Year founded",TRUE)))</f>
        <v>2023</v>
      </c>
    </row>
    <row r="37" spans="8:14">
      <c r="H37" s="1" t="e" vm="397">
        <v>#VALUE!</v>
      </c>
      <c r="J37" t="str" cm="1">
        <f t="array" ref="J37">IF(ISERR(_FV($H37,"Address")),"",_FV($H37,"Address"))</f>
        <v/>
      </c>
      <c r="K37" t="str" cm="1">
        <f t="array" ref="K37">IF(ISERR(_FV($H37,"City")),"",_FV($H37,"City"))</f>
        <v>Brescia</v>
      </c>
      <c r="L37" t="str" cm="1">
        <f t="array" ref="L37">IF(ISERR(_FV($H37,"Country")),"",_FV($H37,"Country"))</f>
        <v>Italy</v>
      </c>
      <c r="M37" t="str" cm="1">
        <f t="array" ref="M37">IF(ISERR(_FV($H37,"NAICS 2022 primary label",TRUE)),"",_FV($H37,"NAICS 2022 primary label",TRUE))</f>
        <v>Environmental Consulting Services</v>
      </c>
      <c r="N37" cm="1">
        <f t="array" ref="N37">IF(ISERR(_FV($H37,"Year founded",TRUE)),"",IF(_FV($H37,"Year founded",TRUE)=0,"",_FV($H37,"Year founded",TRUE)))</f>
        <v>2022</v>
      </c>
    </row>
    <row r="38" spans="8:14">
      <c r="H38" s="1" t="e" vm="398">
        <v>#VALUE!</v>
      </c>
      <c r="J38" t="str" cm="1">
        <f t="array" ref="J38">IF(ISERR(_FV($H38,"Address")),"",_FV($H38,"Address"))</f>
        <v/>
      </c>
      <c r="K38" t="str" cm="1">
        <f t="array" ref="K38">IF(ISERR(_FV($H38,"City")),"",_FV($H38,"City"))</f>
        <v>Quincy</v>
      </c>
      <c r="L38" t="str" cm="1">
        <f t="array" ref="L38">IF(ISERR(_FV($H38,"Country")),"",_FV($H38,"Country"))</f>
        <v>United States</v>
      </c>
      <c r="M38" t="str" cm="1">
        <f t="array" ref="M38">IF(ISERR(_FV($H38,"NAICS 2022 primary label",TRUE)),"",_FV($H38,"NAICS 2022 primary label",TRUE))</f>
        <v>Environmental Consulting Services</v>
      </c>
      <c r="N38" t="str" cm="1">
        <f t="array" ref="N38">IF(ISERR(_FV($H38,"Year founded",TRUE)),"",IF(_FV($H38,"Year founded",TRUE)=0,"",_FV($H38,"Year founded",TRUE)))</f>
        <v/>
      </c>
    </row>
    <row r="39" spans="8:14">
      <c r="H39" s="1" t="e" vm="399">
        <v>#VALUE!</v>
      </c>
      <c r="J39" t="str" cm="1">
        <f t="array" ref="J39">IF(ISERR(_FV($H39,"Address")),"",_FV($H39,"Address"))</f>
        <v>West Indiantown Road</v>
      </c>
      <c r="K39" t="str" cm="1">
        <f t="array" ref="K39">IF(ISERR(_FV($H39,"City")),"",_FV($H39,"City"))</f>
        <v>Jupiter</v>
      </c>
      <c r="L39" t="str" cm="1">
        <f t="array" ref="L39">IF(ISERR(_FV($H39,"Country")),"",_FV($H39,"Country"))</f>
        <v>United States</v>
      </c>
      <c r="M39" t="str" cm="1">
        <f t="array" ref="M39">IF(ISERR(_FV($H39,"NAICS 2022 primary label",TRUE)),"",_FV($H39,"NAICS 2022 primary label",TRUE))</f>
        <v>Environmental Consulting Services</v>
      </c>
      <c r="N39" cm="1">
        <f t="array" ref="N39">IF(ISERR(_FV($H39,"Year founded",TRUE)),"",IF(_FV($H39,"Year founded",TRUE)=0,"",_FV($H39,"Year founded",TRUE)))</f>
        <v>1997</v>
      </c>
    </row>
    <row r="40" spans="8:14">
      <c r="H40" s="1" t="e" vm="400">
        <v>#VALUE!</v>
      </c>
      <c r="J40" t="str" cm="1">
        <f t="array" ref="J40">IF(ISERR(_FV($H40,"Address")),"",_FV($H40,"Address"))</f>
        <v/>
      </c>
      <c r="K40" t="str" cm="1">
        <f t="array" ref="K40">IF(ISERR(_FV($H40,"City")),"",_FV($H40,"City"))</f>
        <v>Chantilly</v>
      </c>
      <c r="L40" t="str" cm="1">
        <f t="array" ref="L40">IF(ISERR(_FV($H40,"Country")),"",_FV($H40,"Country"))</f>
        <v>United States</v>
      </c>
      <c r="M40" t="str" cm="1">
        <f t="array" ref="M40">IF(ISERR(_FV($H40,"NAICS 2022 primary label",TRUE)),"",_FV($H40,"NAICS 2022 primary label",TRUE))</f>
        <v>Computer Systems Design Services</v>
      </c>
      <c r="N40" t="str" cm="1">
        <f t="array" ref="N40">IF(ISERR(_FV($H40,"Year founded",TRUE)),"",IF(_FV($H40,"Year founded",TRUE)=0,"",_FV($H40,"Year founded",TRUE)))</f>
        <v/>
      </c>
    </row>
    <row r="41" spans="8:14">
      <c r="H41" s="1" t="e" vm="401">
        <v>#VALUE!</v>
      </c>
      <c r="J41" t="str" cm="1">
        <f t="array" ref="J41">IF(ISERR(_FV($H41,"Address")),"",_FV($H41,"Address"))</f>
        <v/>
      </c>
      <c r="K41" t="str" cm="1">
        <f t="array" ref="K41">IF(ISERR(_FV($H41,"City")),"",_FV($H41,"City"))</f>
        <v>Lugano</v>
      </c>
      <c r="L41" t="str" cm="1">
        <f t="array" ref="L41">IF(ISERR(_FV($H41,"Country")),"",_FV($H41,"Country"))</f>
        <v>Switzerland</v>
      </c>
      <c r="M41" t="str" cm="1">
        <f t="array" ref="M41">IF(ISERR(_FV($H41,"NAICS 2022 primary label",TRUE)),"",_FV($H41,"NAICS 2022 primary label",TRUE))</f>
        <v>Environmental Consulting Services</v>
      </c>
      <c r="N41" cm="1">
        <f t="array" ref="N41">IF(ISERR(_FV($H41,"Year founded",TRUE)),"",IF(_FV($H41,"Year founded",TRUE)=0,"",_FV($H41,"Year founded",TRUE)))</f>
        <v>2023</v>
      </c>
    </row>
    <row r="42" spans="8:14">
      <c r="H42" s="1" t="e" vm="402">
        <v>#VALUE!</v>
      </c>
      <c r="J42" t="str" cm="1">
        <f t="array" ref="J42">IF(ISERR(_FV($H42,"Address")),"",_FV($H42,"Address"))</f>
        <v>Alabama Street</v>
      </c>
      <c r="K42" t="str" cm="1">
        <f t="array" ref="K42">IF(ISERR(_FV($H42,"City")),"",_FV($H42,"City"))</f>
        <v>London</v>
      </c>
      <c r="L42" t="str" cm="1">
        <f t="array" ref="L42">IF(ISERR(_FV($H42,"Country")),"",_FV($H42,"Country"))</f>
        <v>United Kingdom</v>
      </c>
      <c r="M42" t="str" cm="1">
        <f t="array" ref="M42">IF(ISERR(_FV($H42,"NAICS 2022 primary label",TRUE)),"",_FV($H42,"NAICS 2022 primary label",TRUE))</f>
        <v>Computer Systems Design Services</v>
      </c>
      <c r="N42" cm="1">
        <f t="array" ref="N42">IF(ISERR(_FV($H42,"Year founded",TRUE)),"",IF(_FV($H42,"Year founded",TRUE)=0,"",_FV($H42,"Year founded",TRUE)))</f>
        <v>2018</v>
      </c>
    </row>
    <row r="43" spans="8:14">
      <c r="H43" s="1" t="e" vm="403">
        <v>#VALUE!</v>
      </c>
      <c r="J43" t="str" cm="1">
        <f t="array" ref="J43">IF(ISERR(_FV($H43,"Address")),"",_FV($H43,"Address"))</f>
        <v>Lariksweg</v>
      </c>
      <c r="K43" t="str" cm="1">
        <f t="array" ref="K43">IF(ISERR(_FV($H43,"City")),"",_FV($H43,"City"))</f>
        <v>Epe</v>
      </c>
      <c r="L43" t="str" cm="1">
        <f t="array" ref="L43">IF(ISERR(_FV($H43,"Country")),"",_FV($H43,"Country"))</f>
        <v>Netherlands</v>
      </c>
      <c r="M43" t="str" cm="1">
        <f t="array" ref="M43">IF(ISERR(_FV($H43,"NAICS 2022 primary label",TRUE)),"",_FV($H43,"NAICS 2022 primary label",TRUE))</f>
        <v>Other Scientific and Technical Consulting Services</v>
      </c>
      <c r="N43" cm="1">
        <f t="array" ref="N43">IF(ISERR(_FV($H43,"Year founded",TRUE)),"",IF(_FV($H43,"Year founded",TRUE)=0,"",_FV($H43,"Year founded",TRUE)))</f>
        <v>1997</v>
      </c>
    </row>
    <row r="44" spans="8:14">
      <c r="H44" s="1" t="e" vm="404">
        <v>#VALUE!</v>
      </c>
      <c r="J44" t="str" cm="1">
        <f t="array" ref="J44">IF(ISERR(_FV($H44,"Address")),"",_FV($H44,"Address"))</f>
        <v>Nybrogatan</v>
      </c>
      <c r="K44" t="str" cm="1">
        <f t="array" ref="K44">IF(ISERR(_FV($H44,"City")),"",_FV($H44,"City"))</f>
        <v>Stockholm</v>
      </c>
      <c r="L44" t="str" cm="1">
        <f t="array" ref="L44">IF(ISERR(_FV($H44,"Country")),"",_FV($H44,"Country"))</f>
        <v>Sweden</v>
      </c>
      <c r="M44" t="str" cm="1">
        <f t="array" ref="M44">IF(ISERR(_FV($H44,"NAICS 2022 primary label",TRUE)),"",_FV($H44,"NAICS 2022 primary label",TRUE))</f>
        <v>Custom Computer Programming Services</v>
      </c>
      <c r="N44" cm="1">
        <f t="array" ref="N44">IF(ISERR(_FV($H44,"Year founded",TRUE)),"",IF(_FV($H44,"Year founded",TRUE)=0,"",_FV($H44,"Year founded",TRUE)))</f>
        <v>2019</v>
      </c>
    </row>
    <row r="45" spans="8:14">
      <c r="H45" s="1" t="e" vm="405">
        <v>#VALUE!</v>
      </c>
      <c r="J45" t="str" cm="1">
        <f t="array" ref="J45">IF(ISERR(_FV($H45,"Address")),"",_FV($H45,"Address"))</f>
        <v>Canada Square</v>
      </c>
      <c r="K45" t="str" cm="1">
        <f t="array" ref="K45">IF(ISERR(_FV($H45,"City")),"",_FV($H45,"City"))</f>
        <v>London</v>
      </c>
      <c r="L45" t="str" cm="1">
        <f t="array" ref="L45">IF(ISERR(_FV($H45,"Country")),"",_FV($H45,"Country"))</f>
        <v>United Kingdom</v>
      </c>
      <c r="M45" t="str" cm="1">
        <f t="array" ref="M45">IF(ISERR(_FV($H45,"NAICS 2022 primary label",TRUE)),"",_FV($H45,"NAICS 2022 primary label",TRUE))</f>
        <v>Custom Computer Programming Services</v>
      </c>
      <c r="N45" cm="1">
        <f t="array" ref="N45">IF(ISERR(_FV($H45,"Year founded",TRUE)),"",IF(_FV($H45,"Year founded",TRUE)=0,"",_FV($H45,"Year founded",TRUE)))</f>
        <v>2018</v>
      </c>
    </row>
    <row r="46" spans="8:14">
      <c r="H46" s="1" t="e" vm="406">
        <v>#VALUE!</v>
      </c>
      <c r="J46" t="str" cm="1">
        <f t="array" ref="J46">IF(ISERR(_FV($H46,"Address")),"",_FV($H46,"Address"))</f>
        <v/>
      </c>
      <c r="K46" t="str" cm="1">
        <f t="array" ref="K46">IF(ISERR(_FV($H46,"City")),"",_FV($H46,"City"))</f>
        <v>London</v>
      </c>
      <c r="L46" t="str" cm="1">
        <f t="array" ref="L46">IF(ISERR(_FV($H46,"Country")),"",_FV($H46,"Country"))</f>
        <v>United Kingdom</v>
      </c>
      <c r="M46" t="str" cm="1">
        <f t="array" ref="M46">IF(ISERR(_FV($H46,"NAICS 2022 primary label",TRUE)),"",_FV($H46,"NAICS 2022 primary label",TRUE))</f>
        <v>Engineering Services</v>
      </c>
      <c r="N46" t="str" cm="1">
        <f t="array" ref="N46">IF(ISERR(_FV($H46,"Year founded",TRUE)),"",IF(_FV($H46,"Year founded",TRUE)=0,"",_FV($H46,"Year founded",TRUE)))</f>
        <v/>
      </c>
    </row>
    <row r="47" spans="8:14">
      <c r="H47" s="1" t="e" vm="407">
        <v>#VALUE!</v>
      </c>
      <c r="J47" t="str" cm="1">
        <f t="array" ref="J47">IF(ISERR(_FV($H47,"Address")),"",_FV($H47,"Address"))</f>
        <v>West 14th Street</v>
      </c>
      <c r="K47" t="str" cm="1">
        <f t="array" ref="K47">IF(ISERR(_FV($H47,"City")),"",_FV($H47,"City"))</f>
        <v>New York</v>
      </c>
      <c r="L47" t="str" cm="1">
        <f t="array" ref="L47">IF(ISERR(_FV($H47,"Country")),"",_FV($H47,"Country"))</f>
        <v>United States</v>
      </c>
      <c r="M47" t="str" cm="1">
        <f t="array" ref="M47">IF(ISERR(_FV($H47,"NAICS 2022 primary label",TRUE)),"",_FV($H47,"NAICS 2022 primary label",TRUE))</f>
        <v>Custom Computer Programming Services</v>
      </c>
      <c r="N47" cm="1">
        <f t="array" ref="N47">IF(ISERR(_FV($H47,"Year founded",TRUE)),"",IF(_FV($H47,"Year founded",TRUE)=0,"",_FV($H47,"Year founded",TRUE)))</f>
        <v>2022</v>
      </c>
    </row>
    <row r="48" spans="8:14">
      <c r="H48" s="1" t="e" vm="408">
        <v>#VALUE!</v>
      </c>
      <c r="J48" t="str" cm="1">
        <f t="array" ref="J48">IF(ISERR(_FV($H48,"Address")),"",_FV($H48,"Address"))</f>
        <v>North Gould Street</v>
      </c>
      <c r="K48" t="str" cm="1">
        <f t="array" ref="K48">IF(ISERR(_FV($H48,"City")),"",_FV($H48,"City"))</f>
        <v>Sheridan</v>
      </c>
      <c r="L48" t="str" cm="1">
        <f t="array" ref="L48">IF(ISERR(_FV($H48,"Country")),"",_FV($H48,"Country"))</f>
        <v>United States</v>
      </c>
      <c r="M48" t="str" cm="1">
        <f t="array" ref="M48">IF(ISERR(_FV($H48,"NAICS 2022 primary label",TRUE)),"",_FV($H48,"NAICS 2022 primary label",TRUE))</f>
        <v>Computer Systems Design Services</v>
      </c>
      <c r="N48" cm="1">
        <f t="array" ref="N48">IF(ISERR(_FV($H48,"Year founded",TRUE)),"",IF(_FV($H48,"Year founded",TRUE)=0,"",_FV($H48,"Year founded",TRUE)))</f>
        <v>2018</v>
      </c>
    </row>
    <row r="49" spans="8:14">
      <c r="H49" s="1" t="e" vm="409">
        <v>#VALUE!</v>
      </c>
      <c r="J49" t="str" cm="1">
        <f t="array" ref="J49">IF(ISERR(_FV($H49,"Address")),"",_FV($H49,"Address"))</f>
        <v>Arapahoe Avenue</v>
      </c>
      <c r="K49" t="str" cm="1">
        <f t="array" ref="K49">IF(ISERR(_FV($H49,"City")),"",_FV($H49,"City"))</f>
        <v>Boulder</v>
      </c>
      <c r="L49" t="str" cm="1">
        <f t="array" ref="L49">IF(ISERR(_FV($H49,"Country")),"",_FV($H49,"Country"))</f>
        <v>United States</v>
      </c>
      <c r="M49" t="str" cm="1">
        <f t="array" ref="M49">IF(ISERR(_FV($H49,"NAICS 2022 primary label",TRUE)),"",_FV($H49,"NAICS 2022 primary label",TRUE))</f>
        <v>Computer Systems Design Services</v>
      </c>
      <c r="N49" cm="1">
        <f t="array" ref="N49">IF(ISERR(_FV($H49,"Year founded",TRUE)),"",IF(_FV($H49,"Year founded",TRUE)=0,"",_FV($H49,"Year founded",TRUE)))</f>
        <v>2017</v>
      </c>
    </row>
    <row r="50" spans="8:14">
      <c r="H50" s="1" t="e" vm="410">
        <v>#VALUE!</v>
      </c>
      <c r="J50" t="str" cm="1">
        <f t="array" ref="J50">IF(ISERR(_FV($H50,"Address")),"",_FV($H50,"Address"))</f>
        <v>City Road</v>
      </c>
      <c r="K50" t="str" cm="1">
        <f t="array" ref="K50">IF(ISERR(_FV($H50,"City")),"",_FV($H50,"City"))</f>
        <v>London</v>
      </c>
      <c r="L50" t="str" cm="1">
        <f t="array" ref="L50">IF(ISERR(_FV($H50,"Country")),"",_FV($H50,"Country"))</f>
        <v>United Kingdom</v>
      </c>
      <c r="M50" t="str" cm="1">
        <f t="array" ref="M50">IF(ISERR(_FV($H50,"NAICS 2022 primary label",TRUE)),"",_FV($H50,"NAICS 2022 primary label",TRUE))</f>
        <v>Environmental Consulting Services</v>
      </c>
      <c r="N50" cm="1">
        <f t="array" ref="N50">IF(ISERR(_FV($H50,"Year founded",TRUE)),"",IF(_FV($H50,"Year founded",TRUE)=0,"",_FV($H50,"Year founded",TRUE)))</f>
        <v>2023</v>
      </c>
    </row>
    <row r="51" spans="8:14">
      <c r="H51" s="1" t="e" vm="411">
        <v>#VALUE!</v>
      </c>
      <c r="J51" t="str" cm="1">
        <f t="array" ref="J51">IF(ISERR(_FV($H51,"Address")),"",_FV($H51,"Address"))</f>
        <v>California Street</v>
      </c>
      <c r="K51" t="str" cm="1">
        <f t="array" ref="K51">IF(ISERR(_FV($H51,"City")),"",_FV($H51,"City"))</f>
        <v>San Francisco</v>
      </c>
      <c r="L51" t="str" cm="1">
        <f t="array" ref="L51">IF(ISERR(_FV($H51,"Country")),"",_FV($H51,"Country"))</f>
        <v>United States</v>
      </c>
      <c r="M51" t="str" cm="1">
        <f t="array" ref="M51">IF(ISERR(_FV($H51,"NAICS 2022 primary label",TRUE)),"",_FV($H51,"NAICS 2022 primary label",TRUE))</f>
        <v>Custom Computer Programming Services</v>
      </c>
      <c r="N51" cm="1">
        <f t="array" ref="N51">IF(ISERR(_FV($H51,"Year founded",TRUE)),"",IF(_FV($H51,"Year founded",TRUE)=0,"",_FV($H51,"Year founded",TRUE)))</f>
        <v>2014</v>
      </c>
    </row>
    <row r="52" spans="8:14">
      <c r="H52" s="1" t="e" vm="412">
        <v>#VALUE!</v>
      </c>
      <c r="J52" t="str" cm="1">
        <f t="array" ref="J52">IF(ISERR(_FV($H52,"Address")),"",_FV($H52,"Address"))</f>
        <v>Rue De La Grande-Ligne</v>
      </c>
      <c r="K52" t="str" cm="1">
        <f t="array" ref="K52">IF(ISERR(_FV($H52,"City")),"",_FV($H52,"City"))</f>
        <v>Orford</v>
      </c>
      <c r="L52" t="str" cm="1">
        <f t="array" ref="L52">IF(ISERR(_FV($H52,"Country")),"",_FV($H52,"Country"))</f>
        <v>Canada</v>
      </c>
      <c r="M52" t="str" cm="1">
        <f t="array" ref="M52">IF(ISERR(_FV($H52,"NAICS 2022 primary label",TRUE)),"",_FV($H52,"NAICS 2022 primary label",TRUE))</f>
        <v>Environmental Consulting Services</v>
      </c>
      <c r="N52" cm="1">
        <f t="array" ref="N52">IF(ISERR(_FV($H52,"Year founded",TRUE)),"",IF(_FV($H52,"Year founded",TRUE)=0,"",_FV($H52,"Year founded",TRUE)))</f>
        <v>2006</v>
      </c>
    </row>
    <row r="53" spans="8:14">
      <c r="H53" s="1" t="e" vm="413">
        <v>#VALUE!</v>
      </c>
      <c r="J53" t="str" cm="1">
        <f t="array" ref="J53">IF(ISERR(_FV($H53,"Address")),"",_FV($H53,"Address"))</f>
        <v/>
      </c>
      <c r="K53" t="str" cm="1">
        <f t="array" ref="K53">IF(ISERR(_FV($H53,"City")),"",_FV($H53,"City"))</f>
        <v>Paris</v>
      </c>
      <c r="L53" t="str" cm="1">
        <f t="array" ref="L53">IF(ISERR(_FV($H53,"Country")),"",_FV($H53,"Country"))</f>
        <v>France</v>
      </c>
      <c r="M53" t="str" cm="1">
        <f t="array" ref="M53">IF(ISERR(_FV($H53,"NAICS 2022 primary label",TRUE)),"",_FV($H53,"NAICS 2022 primary label",TRUE))</f>
        <v>Custom Computer Programming Services</v>
      </c>
      <c r="N53" t="str" cm="1">
        <f t="array" ref="N53">IF(ISERR(_FV($H53,"Year founded",TRUE)),"",IF(_FV($H53,"Year founded",TRUE)=0,"",_FV($H53,"Year founded",TRUE)))</f>
        <v/>
      </c>
    </row>
    <row r="54" spans="8:14">
      <c r="H54" s="1" t="e" vm="414">
        <v>#VALUE!</v>
      </c>
      <c r="J54" t="str" cm="1">
        <f t="array" ref="J54">IF(ISERR(_FV($H54,"Address")),"",_FV($H54,"Address"))</f>
        <v>Williamson Avenue</v>
      </c>
      <c r="K54" t="str" cm="1">
        <f t="array" ref="K54">IF(ISERR(_FV($H54,"City")),"",_FV($H54,"City"))</f>
        <v>Auckland</v>
      </c>
      <c r="L54" t="str" cm="1">
        <f t="array" ref="L54">IF(ISERR(_FV($H54,"Country")),"",_FV($H54,"Country"))</f>
        <v>New Zealand</v>
      </c>
      <c r="M54" t="str" cm="1">
        <f t="array" ref="M54">IF(ISERR(_FV($H54,"NAICS 2022 primary label",TRUE)),"",_FV($H54,"NAICS 2022 primary label",TRUE))</f>
        <v>Computer Systems Design Services</v>
      </c>
      <c r="N54" cm="1">
        <f t="array" ref="N54">IF(ISERR(_FV($H54,"Year founded",TRUE)),"",IF(_FV($H54,"Year founded",TRUE)=0,"",_FV($H54,"Year founded",TRUE)))</f>
        <v>2017</v>
      </c>
    </row>
    <row r="55" spans="8:14">
      <c r="H55" s="1" t="e" vm="415">
        <v>#VALUE!</v>
      </c>
      <c r="J55" t="str" cm="1">
        <f t="array" ref="J55">IF(ISERR(_FV($H55,"Address")),"",_FV($H55,"Address"))</f>
        <v/>
      </c>
      <c r="K55" t="str" cm="1">
        <f t="array" ref="K55">IF(ISERR(_FV($H55,"City")),"",_FV($H55,"City"))</f>
        <v>Toronto</v>
      </c>
      <c r="L55" t="str" cm="1">
        <f t="array" ref="L55">IF(ISERR(_FV($H55,"Country")),"",_FV($H55,"Country"))</f>
        <v>Canada</v>
      </c>
      <c r="M55" t="str" cm="1">
        <f t="array" ref="M55">IF(ISERR(_FV($H55,"NAICS 2022 primary label",TRUE)),"",_FV($H55,"NAICS 2022 primary label",TRUE))</f>
        <v>Custom Computer Programming Services</v>
      </c>
      <c r="N55" cm="1">
        <f t="array" ref="N55">IF(ISERR(_FV($H55,"Year founded",TRUE)),"",IF(_FV($H55,"Year founded",TRUE)=0,"",_FV($H55,"Year founded",TRUE)))</f>
        <v>2021</v>
      </c>
    </row>
    <row r="56" spans="8:14">
      <c r="H56" s="1" t="e" vm="416">
        <v>#VALUE!</v>
      </c>
      <c r="J56" t="str" cm="1">
        <f t="array" ref="J56">IF(ISERR(_FV($H56,"Address")),"",_FV($H56,"Address"))</f>
        <v/>
      </c>
      <c r="K56" t="str" cm="1">
        <f t="array" ref="K56">IF(ISERR(_FV($H56,"City")),"",_FV($H56,"City"))</f>
        <v>Sydney</v>
      </c>
      <c r="L56" t="str" cm="1">
        <f t="array" ref="L56">IF(ISERR(_FV($H56,"Country")),"",_FV($H56,"Country"))</f>
        <v>Australia</v>
      </c>
      <c r="M56" t="str" cm="1">
        <f t="array" ref="M56">IF(ISERR(_FV($H56,"NAICS 2022 primary label",TRUE)),"",_FV($H56,"NAICS 2022 primary label",TRUE))</f>
        <v>Environmental Consulting Services</v>
      </c>
      <c r="N56" cm="1">
        <f t="array" ref="N56">IF(ISERR(_FV($H56,"Year founded",TRUE)),"",IF(_FV($H56,"Year founded",TRUE)=0,"",_FV($H56,"Year founded",TRUE)))</f>
        <v>2018</v>
      </c>
    </row>
    <row r="57" spans="8:14">
      <c r="H57" s="1" t="e" vm="417">
        <v>#VALUE!</v>
      </c>
      <c r="J57" t="str" cm="1">
        <f t="array" ref="J57">IF(ISERR(_FV($H57,"Address")),"",_FV($H57,"Address"))</f>
        <v>Sandstraße</v>
      </c>
      <c r="K57" t="str" cm="1">
        <f t="array" ref="K57">IF(ISERR(_FV($H57,"City")),"",_FV($H57,"City"))</f>
        <v>Munich</v>
      </c>
      <c r="L57" t="str" cm="1">
        <f t="array" ref="L57">IF(ISERR(_FV($H57,"Country")),"",_FV($H57,"Country"))</f>
        <v>Germany</v>
      </c>
      <c r="M57" t="str" cm="1">
        <f t="array" ref="M57">IF(ISERR(_FV($H57,"NAICS 2022 primary label",TRUE)),"",_FV($H57,"NAICS 2022 primary label",TRUE))</f>
        <v>Custom Computer Programming Services</v>
      </c>
      <c r="N57" cm="1">
        <f t="array" ref="N57">IF(ISERR(_FV($H57,"Year founded",TRUE)),"",IF(_FV($H57,"Year founded",TRUE)=0,"",_FV($H57,"Year founded",TRUE)))</f>
        <v>2021</v>
      </c>
    </row>
    <row r="58" spans="8:14">
      <c r="H58" s="1" t="e" vm="418">
        <v>#VALUE!</v>
      </c>
      <c r="J58" t="str" cm="1">
        <f t="array" ref="J58">IF(ISERR(_FV($H58,"Address")),"",_FV($H58,"Address"))</f>
        <v>Saint George's Mall</v>
      </c>
      <c r="K58" t="str" cm="1">
        <f t="array" ref="K58">IF(ISERR(_FV($H58,"City")),"",_FV($H58,"City"))</f>
        <v>Cape Town</v>
      </c>
      <c r="L58" t="str" cm="1">
        <f t="array" ref="L58">IF(ISERR(_FV($H58,"Country")),"",_FV($H58,"Country"))</f>
        <v>South Africa</v>
      </c>
      <c r="M58" t="str" cm="1">
        <f t="array" ref="M58">IF(ISERR(_FV($H58,"NAICS 2022 primary label",TRUE)),"",_FV($H58,"NAICS 2022 primary label",TRUE))</f>
        <v>Miscellaneous Intermediation</v>
      </c>
      <c r="N58" cm="1">
        <f t="array" ref="N58">IF(ISERR(_FV($H58,"Year founded",TRUE)),"",IF(_FV($H58,"Year founded",TRUE)=0,"",_FV($H58,"Year founded",TRUE)))</f>
        <v>2014</v>
      </c>
    </row>
    <row r="59" spans="8:14">
      <c r="H59" s="1" t="e" vm="419">
        <v>#VALUE!</v>
      </c>
      <c r="J59" t="str" cm="1">
        <f t="array" ref="J59">IF(ISERR(_FV($H59,"Address")),"",_FV($H59,"Address"))</f>
        <v>Stresemannstraße</v>
      </c>
      <c r="K59" t="str" cm="1">
        <f t="array" ref="K59">IF(ISERR(_FV($H59,"City")),"",_FV($H59,"City"))</f>
        <v>Berlin</v>
      </c>
      <c r="L59" t="str" cm="1">
        <f t="array" ref="L59">IF(ISERR(_FV($H59,"Country")),"",_FV($H59,"Country"))</f>
        <v>Germany</v>
      </c>
      <c r="M59" t="str" cm="1">
        <f t="array" ref="M59">IF(ISERR(_FV($H59,"NAICS 2022 primary label",TRUE)),"",_FV($H59,"NAICS 2022 primary label",TRUE))</f>
        <v>Environmental Consulting Services</v>
      </c>
      <c r="N59" cm="1">
        <f t="array" ref="N59">IF(ISERR(_FV($H59,"Year founded",TRUE)),"",IF(_FV($H59,"Year founded",TRUE)=0,"",_FV($H59,"Year founded",TRUE)))</f>
        <v>2023</v>
      </c>
    </row>
    <row r="60" spans="8:14">
      <c r="H60" s="1" t="e" vm="420">
        <v>#VALUE!</v>
      </c>
      <c r="J60" t="str" cm="1">
        <f t="array" ref="J60">IF(ISERR(_FV($H60,"Address")),"",_FV($H60,"Address"))</f>
        <v/>
      </c>
      <c r="K60" t="str" cm="1">
        <f t="array" ref="K60">IF(ISERR(_FV($H60,"City")),"",_FV($H60,"City"))</f>
        <v/>
      </c>
      <c r="L60" t="str" cm="1">
        <f t="array" ref="L60">IF(ISERR(_FV($H60,"Country")),"",_FV($H60,"Country"))</f>
        <v>Australia</v>
      </c>
      <c r="M60" t="str" cm="1">
        <f t="array" ref="M60">IF(ISERR(_FV($H60,"NAICS 2022 primary label",TRUE)),"",_FV($H60,"NAICS 2022 primary label",TRUE))</f>
        <v>Engineering Services</v>
      </c>
      <c r="N60" cm="1">
        <f t="array" ref="N60">IF(ISERR(_FV($H60,"Year founded",TRUE)),"",IF(_FV($H60,"Year founded",TRUE)=0,"",_FV($H60,"Year founded",TRUE)))</f>
        <v>2021</v>
      </c>
    </row>
    <row r="61" spans="8:14">
      <c r="H61" s="1" t="e" vm="421">
        <v>#VALUE!</v>
      </c>
      <c r="J61" t="str" cm="1">
        <f t="array" ref="J61">IF(ISERR(_FV($H61,"Address")),"",_FV($H61,"Address"))</f>
        <v/>
      </c>
      <c r="K61" t="str" cm="1">
        <f t="array" ref="K61">IF(ISERR(_FV($H61,"City")),"",_FV($H61,"City"))</f>
        <v>Des Moines</v>
      </c>
      <c r="L61" t="str" cm="1">
        <f t="array" ref="L61">IF(ISERR(_FV($H61,"Country")),"",_FV($H61,"Country"))</f>
        <v>United States</v>
      </c>
      <c r="M61" t="str" cm="1">
        <f t="array" ref="M61">IF(ISERR(_FV($H61,"NAICS 2022 primary label",TRUE)),"",_FV($H61,"NAICS 2022 primary label",TRUE))</f>
        <v>Securities and Commodity Exchanges</v>
      </c>
      <c r="N61" cm="1">
        <f t="array" ref="N61">IF(ISERR(_FV($H61,"Year founded",TRUE)),"",IF(_FV($H61,"Year founded",TRUE)=0,"",_FV($H61,"Year founded",TRUE)))</f>
        <v>2023</v>
      </c>
    </row>
    <row r="62" spans="8:14">
      <c r="H62" s="1" t="e" vm="422">
        <v>#VALUE!</v>
      </c>
      <c r="J62" t="str" cm="1">
        <f t="array" ref="J62">IF(ISERR(_FV($H62,"Address")),"",_FV($H62,"Address"))</f>
        <v>Strada Povernei</v>
      </c>
      <c r="K62" t="str" cm="1">
        <f t="array" ref="K62">IF(ISERR(_FV($H62,"City")),"",_FV($H62,"City"))</f>
        <v>Bucharest</v>
      </c>
      <c r="L62" t="str" cm="1">
        <f t="array" ref="L62">IF(ISERR(_FV($H62,"Country")),"",_FV($H62,"Country"))</f>
        <v>Romania</v>
      </c>
      <c r="M62" t="str" cm="1">
        <f t="array" ref="M62">IF(ISERR(_FV($H62,"NAICS 2022 primary label",TRUE)),"",_FV($H62,"NAICS 2022 primary label",TRUE))</f>
        <v>Environmental Consulting Services</v>
      </c>
      <c r="N62" t="str" cm="1">
        <f t="array" ref="N62">IF(ISERR(_FV($H62,"Year founded",TRUE)),"",IF(_FV($H62,"Year founded",TRUE)=0,"",_FV($H62,"Year founded",TRUE)))</f>
        <v/>
      </c>
    </row>
    <row r="63" spans="8:14">
      <c r="H63" s="1" t="e" vm="423">
        <v>#VALUE!</v>
      </c>
      <c r="J63" t="str" cm="1">
        <f t="array" ref="J63">IF(ISERR(_FV($H63,"Address")),"",_FV($H63,"Address"))</f>
        <v>Smith Terrace</v>
      </c>
      <c r="K63" t="str" cm="1">
        <f t="array" ref="K63">IF(ISERR(_FV($H63,"City")),"",_FV($H63,"City"))</f>
        <v>London</v>
      </c>
      <c r="L63" t="str" cm="1">
        <f t="array" ref="L63">IF(ISERR(_FV($H63,"Country")),"",_FV($H63,"Country"))</f>
        <v>United Kingdom</v>
      </c>
      <c r="M63" t="str" cm="1">
        <f t="array" ref="M63">IF(ISERR(_FV($H63,"NAICS 2022 primary label",TRUE)),"",_FV($H63,"NAICS 2022 primary label",TRUE))</f>
        <v>Custom Computer Programming Services</v>
      </c>
      <c r="N63" cm="1">
        <f t="array" ref="N63">IF(ISERR(_FV($H63,"Year founded",TRUE)),"",IF(_FV($H63,"Year founded",TRUE)=0,"",_FV($H63,"Year founded",TRUE)))</f>
        <v>2021</v>
      </c>
    </row>
    <row r="64" spans="8:14">
      <c r="H64" s="1" t="e" vm="424">
        <v>#VALUE!</v>
      </c>
      <c r="J64" t="str" cm="1">
        <f t="array" ref="J64">IF(ISERR(_FV($H64,"Address")),"",_FV($H64,"Address"))</f>
        <v>5th Avenue</v>
      </c>
      <c r="K64" t="str" cm="1">
        <f t="array" ref="K64">IF(ISERR(_FV($H64,"City")),"",_FV($H64,"City"))</f>
        <v>New York</v>
      </c>
      <c r="L64" t="str" cm="1">
        <f t="array" ref="L64">IF(ISERR(_FV($H64,"Country")),"",_FV($H64,"Country"))</f>
        <v>United States</v>
      </c>
      <c r="M64" t="str" cm="1">
        <f t="array" ref="M64">IF(ISERR(_FV($H64,"NAICS 2022 primary label",TRUE)),"",_FV($H64,"NAICS 2022 primary label",TRUE))</f>
        <v>Investment Banking and Securities Intermediation</v>
      </c>
      <c r="N64" cm="1">
        <f t="array" ref="N64">IF(ISERR(_FV($H64,"Year founded",TRUE)),"",IF(_FV($H64,"Year founded",TRUE)=0,"",_FV($H64,"Year founded",TRUE)))</f>
        <v>2018</v>
      </c>
    </row>
    <row r="65" spans="8:14">
      <c r="H65" s="1" t="e" vm="425">
        <v>#VALUE!</v>
      </c>
      <c r="J65" t="str" cm="1">
        <f t="array" ref="J65">IF(ISERR(_FV($H65,"Address")),"",_FV($H65,"Address"))</f>
        <v/>
      </c>
      <c r="K65" t="str" cm="1">
        <f t="array" ref="K65">IF(ISERR(_FV($H65,"City")),"",_FV($H65,"City"))</f>
        <v>Berlin</v>
      </c>
      <c r="L65" t="str" cm="1">
        <f t="array" ref="L65">IF(ISERR(_FV($H65,"Country")),"",_FV($H65,"Country"))</f>
        <v>Germany</v>
      </c>
      <c r="M65" t="str" cm="1">
        <f t="array" ref="M65">IF(ISERR(_FV($H65,"NAICS 2022 primary label",TRUE)),"",_FV($H65,"NAICS 2022 primary label",TRUE))</f>
        <v>Engineering Services</v>
      </c>
      <c r="N65" t="str" cm="1">
        <f t="array" ref="N65">IF(ISERR(_FV($H65,"Year founded",TRUE)),"",IF(_FV($H65,"Year founded",TRUE)=0,"",_FV($H65,"Year founded",TRUE)))</f>
        <v/>
      </c>
    </row>
    <row r="66" spans="8:14">
      <c r="H66" s="1" t="e" vm="426">
        <v>#VALUE!</v>
      </c>
      <c r="J66" t="str" cm="1">
        <f t="array" ref="J66">IF(ISERR(_FV($H66,"Address")),"",_FV($H66,"Address"))</f>
        <v/>
      </c>
      <c r="K66" t="str" cm="1">
        <f t="array" ref="K66">IF(ISERR(_FV($H66,"City")),"",_FV($H66,"City"))</f>
        <v/>
      </c>
      <c r="L66" t="str" cm="1">
        <f t="array" ref="L66">IF(ISERR(_FV($H66,"Country")),"",_FV($H66,"Country"))</f>
        <v>Taiwan</v>
      </c>
      <c r="M66" t="str" cm="1">
        <f t="array" ref="M66">IF(ISERR(_FV($H66,"NAICS 2022 primary label",TRUE)),"",_FV($H66,"NAICS 2022 primary label",TRUE))</f>
        <v>Environmental Consulting Services</v>
      </c>
      <c r="N66" t="str" cm="1">
        <f t="array" ref="N66">IF(ISERR(_FV($H66,"Year founded",TRUE)),"",IF(_FV($H66,"Year founded",TRUE)=0,"",_FV($H66,"Year founded",TRUE)))</f>
        <v/>
      </c>
    </row>
    <row r="67" spans="8:14">
      <c r="H67" s="1" t="e" vm="427">
        <v>#VALUE!</v>
      </c>
      <c r="J67" t="str" cm="1">
        <f t="array" ref="J67">IF(ISERR(_FV($H67,"Address")),"",_FV($H67,"Address"))</f>
        <v>Rua Sumidouro</v>
      </c>
      <c r="K67" t="str" cm="1">
        <f t="array" ref="K67">IF(ISERR(_FV($H67,"City")),"",_FV($H67,"City"))</f>
        <v>São Paulo</v>
      </c>
      <c r="L67" t="str" cm="1">
        <f t="array" ref="L67">IF(ISERR(_FV($H67,"Country")),"",_FV($H67,"Country"))</f>
        <v>Brazil</v>
      </c>
      <c r="M67" t="str" cm="1">
        <f t="array" ref="M67">IF(ISERR(_FV($H67,"NAICS 2022 primary label",TRUE)),"",_FV($H67,"NAICS 2022 primary label",TRUE))</f>
        <v>Engineering Services</v>
      </c>
      <c r="N67" cm="1">
        <f t="array" ref="N67">IF(ISERR(_FV($H67,"Year founded",TRUE)),"",IF(_FV($H67,"Year founded",TRUE)=0,"",_FV($H67,"Year founded",TRUE)))</f>
        <v>2019</v>
      </c>
    </row>
    <row r="68" spans="8:14">
      <c r="H68" s="1" t="e" vm="428">
        <v>#VALUE!</v>
      </c>
      <c r="J68" t="str" cm="1">
        <f t="array" ref="J68">IF(ISERR(_FV($H68,"Address")),"",_FV($H68,"Address"))</f>
        <v>Agoura Road</v>
      </c>
      <c r="K68" t="str" cm="1">
        <f t="array" ref="K68">IF(ISERR(_FV($H68,"City")),"",_FV($H68,"City"))</f>
        <v>Westlake Village</v>
      </c>
      <c r="L68" t="str" cm="1">
        <f t="array" ref="L68">IF(ISERR(_FV($H68,"Country")),"",_FV($H68,"Country"))</f>
        <v>United States</v>
      </c>
      <c r="M68" t="str" cm="1">
        <f t="array" ref="M68">IF(ISERR(_FV($H68,"NAICS 2022 primary label",TRUE)),"",_FV($H68,"NAICS 2022 primary label",TRUE))</f>
        <v>Custom Computer Programming Services</v>
      </c>
      <c r="N68" t="str" cm="1">
        <f t="array" ref="N68">IF(ISERR(_FV($H68,"Year founded",TRUE)),"",IF(_FV($H68,"Year founded",TRUE)=0,"",_FV($H68,"Year founded",TRUE)))</f>
        <v/>
      </c>
    </row>
    <row r="69" spans="8:14">
      <c r="H69" s="1" t="e" vm="429">
        <v>#VALUE!</v>
      </c>
      <c r="J69" t="str" cm="1">
        <f t="array" ref="J69">IF(ISERR(_FV($H69,"Address")),"",_FV($H69,"Address"))</f>
        <v>Jalan Letnan Jenderal MT Haryono</v>
      </c>
      <c r="K69" t="str" cm="1">
        <f t="array" ref="K69">IF(ISERR(_FV($H69,"City")),"",_FV($H69,"City"))</f>
        <v>Special Capital Region Of Jakarta</v>
      </c>
      <c r="L69" t="str" cm="1">
        <f t="array" ref="L69">IF(ISERR(_FV($H69,"Country")),"",_FV($H69,"Country"))</f>
        <v>Indonesia</v>
      </c>
      <c r="M69" t="str" cm="1">
        <f t="array" ref="M69">IF(ISERR(_FV($H69,"NAICS 2022 primary label",TRUE)),"",_FV($H69,"NAICS 2022 primary label",TRUE))</f>
        <v>Environmental Consulting Services</v>
      </c>
      <c r="N69" t="str" cm="1">
        <f t="array" ref="N69">IF(ISERR(_FV($H69,"Year founded",TRUE)),"",IF(_FV($H69,"Year founded",TRUE)=0,"",_FV($H69,"Year founded",TRUE)))</f>
        <v/>
      </c>
    </row>
    <row r="70" spans="8:14">
      <c r="H70" s="1" t="e" vm="430">
        <v>#VALUE!</v>
      </c>
      <c r="J70" t="str" cm="1">
        <f t="array" ref="J70">IF(ISERR(_FV($H70,"Address")),"",_FV($H70,"Address"))</f>
        <v/>
      </c>
      <c r="K70" t="str" cm="1">
        <f t="array" ref="K70">IF(ISERR(_FV($H70,"City")),"",_FV($H70,"City"))</f>
        <v>South Farmingdale</v>
      </c>
      <c r="L70" t="str" cm="1">
        <f t="array" ref="L70">IF(ISERR(_FV($H70,"Country")),"",_FV($H70,"Country"))</f>
        <v>United States</v>
      </c>
      <c r="M70" t="str" cm="1">
        <f t="array" ref="M70">IF(ISERR(_FV($H70,"NAICS 2022 primary label",TRUE)),"",_FV($H70,"NAICS 2022 primary label",TRUE))</f>
        <v>Environmental Consulting Services</v>
      </c>
      <c r="N70" t="str" cm="1">
        <f t="array" ref="N70">IF(ISERR(_FV($H70,"Year founded",TRUE)),"",IF(_FV($H70,"Year founded",TRUE)=0,"",_FV($H70,"Year founded",TRUE)))</f>
        <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2">
    <mergeCell ref="J3:K3"/>
    <mergeCell ref="M3:O3"/>
  </mergeCells>
  <dataValidations count="2">
    <dataValidation type="list" allowBlank="1" showInputMessage="1" showErrorMessage="1" sqref="L8" xr:uid="{FB3AFA63-B201-4F7C-A698-1FE532C89243}">
      <formula1>INDIRECT("strictness[Strictness]")</formula1>
    </dataValidation>
    <dataValidation type="list" allowBlank="1" showInputMessage="1" showErrorMessage="1" sqref="J8" xr:uid="{E385FCF4-CBFB-4F9D-BD17-E63E295A6480}">
      <formula1>INDIRECT("attributes_relations[" &amp;H8&amp; "]")</formula1>
    </dataValidation>
  </dataValidation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B088B-A0DF-4D20-99B5-889052AA73CC}">
  <dimension ref="A2:P220"/>
  <sheetViews>
    <sheetView showGridLines="0" showRowColHeaders="0" topLeftCell="A21" zoomScaleNormal="100" workbookViewId="0">
      <selection activeCell="H21" sqref="H21"/>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3.7109375" customWidth="1"/>
    <col min="17" max="16384" width="8.85546875" hidden="1"/>
  </cols>
  <sheetData>
    <row r="2" spans="8:15">
      <c r="H2" s="13" t="s">
        <v>51</v>
      </c>
      <c r="I2" s="13"/>
      <c r="J2" s="13" t="s">
        <v>84</v>
      </c>
      <c r="M2" s="13" t="s">
        <v>85</v>
      </c>
    </row>
    <row r="3" spans="8:15" ht="18" customHeight="1">
      <c r="H3" s="17" t="s">
        <v>90</v>
      </c>
      <c r="J3" s="28" t="s">
        <v>91</v>
      </c>
      <c r="K3" s="28"/>
      <c r="M3" s="28"/>
      <c r="N3" s="28"/>
      <c r="O3" s="28"/>
    </row>
    <row r="5" spans="8:15">
      <c r="H5" t="s">
        <v>55</v>
      </c>
    </row>
    <row r="6" spans="8:15" ht="6" customHeight="1"/>
    <row r="7" spans="8:15">
      <c r="H7" s="13" t="s">
        <v>56</v>
      </c>
      <c r="J7" s="13" t="s">
        <v>57</v>
      </c>
      <c r="L7" s="13" t="s">
        <v>58</v>
      </c>
      <c r="N7" s="13" t="s">
        <v>92</v>
      </c>
    </row>
    <row r="8" spans="8:15" ht="18" customHeight="1">
      <c r="H8" s="17" t="str">
        <f>INDEX(attributes[Atrribute],MATCH(H3,attributes[Attribute Name],0))</f>
        <v>company_products</v>
      </c>
      <c r="I8" s="9"/>
      <c r="J8" s="18" t="s">
        <v>89</v>
      </c>
      <c r="K8" s="9"/>
      <c r="L8" s="15">
        <v>2</v>
      </c>
      <c r="N8" s="22" t="s">
        <v>93</v>
      </c>
    </row>
    <row r="17" spans="8:14">
      <c r="H17" s="13" t="s">
        <v>60</v>
      </c>
    </row>
    <row r="18" spans="8:14">
      <c r="H18" s="17" t="str">
        <f>H8&amp;", "&amp;J8&amp;", "&amp;J3&amp;", "&amp;M3&amp;", "&amp;L8&amp;", "&amp;N8</f>
        <v>company_products, match_expression, biopharma | biopharmaceutical | biopharmaceuticals, , 2, manufacturer, distributor</v>
      </c>
    </row>
    <row r="20" spans="8:14">
      <c r="H20" s="1" t="s">
        <v>61</v>
      </c>
      <c r="I20" s="1"/>
      <c r="J20" s="1" t="s">
        <v>7</v>
      </c>
      <c r="K20" s="1" t="s">
        <v>8</v>
      </c>
      <c r="L20" s="1" t="s">
        <v>9</v>
      </c>
      <c r="M20" s="1" t="s">
        <v>62</v>
      </c>
      <c r="N20" s="1" t="s">
        <v>10</v>
      </c>
    </row>
    <row r="21" spans="8:14">
      <c r="H21" s="16" t="e" cm="1" vm="431">
        <f t="array" ref="H21:H70">_xldudf_VERIDION_SEARCH(H18)</f>
        <v>#VALUE!</v>
      </c>
      <c r="I21" s="12"/>
      <c r="J21" t="str" cm="1">
        <f t="array" ref="J21">IF(ISERR(_FV($H21,"Address")),"",_FV($H21,"Address"))</f>
        <v/>
      </c>
      <c r="K21" t="str" cm="1">
        <f t="array" ref="K21">IF(ISERR(_FV($H21,"City")),"",_FV($H21,"City"))</f>
        <v>Radnor</v>
      </c>
      <c r="L21" t="str" cm="1">
        <f t="array" ref="L21">IF(ISERR(_FV($H21,"Country")),"",_FV($H21,"Country"))</f>
        <v>United States</v>
      </c>
      <c r="M21" t="str" cm="1">
        <f t="array" ref="M21">IF(ISERR(_FV($H21,"NAICS 2022 primary label",TRUE)),"",_FV($H21,"NAICS 2022 primary label",TRUE))</f>
        <v>Pharmaceutical Preparation Manufacturing</v>
      </c>
      <c r="N21" cm="1">
        <f t="array" ref="N21">IF(ISERR(_FV($H21,"Year founded",TRUE)),"",IF(_FV($H21,"Year founded",TRUE)=0,"",_FV($H21,"Year founded",TRUE)))</f>
        <v>1904</v>
      </c>
    </row>
    <row r="22" spans="8:14">
      <c r="H22" s="16" t="e" vm="334">
        <v>#VALUE!</v>
      </c>
      <c r="I22" s="12"/>
      <c r="J22" t="str" cm="1">
        <f t="array" ref="J22">IF(ISERR(_FV($H22,"Address")),"",_FV($H22,"Address"))</f>
        <v>Grenzacherstrasse</v>
      </c>
      <c r="K22" t="str" cm="1">
        <f t="array" ref="K22">IF(ISERR(_FV($H22,"City")),"",_FV($H22,"City"))</f>
        <v>Basel</v>
      </c>
      <c r="L22" t="str" cm="1">
        <f t="array" ref="L22">IF(ISERR(_FV($H22,"Country")),"",_FV($H22,"Country"))</f>
        <v>Switzerland</v>
      </c>
      <c r="M22" t="str" cm="1">
        <f t="array" ref="M22">IF(ISERR(_FV($H22,"NAICS 2022 primary label",TRUE)),"",_FV($H22,"NAICS 2022 primary label",TRUE))</f>
        <v>In-Vitro Diagnostic Substance Manufacturing</v>
      </c>
      <c r="N22" cm="1">
        <f t="array" ref="N22">IF(ISERR(_FV($H22,"Year founded",TRUE)),"",IF(_FV($H22,"Year founded",TRUE)=0,"",_FV($H22,"Year founded",TRUE)))</f>
        <v>1896</v>
      </c>
    </row>
    <row r="23" spans="8:14">
      <c r="H23" s="16" t="e" vm="376">
        <v>#VALUE!</v>
      </c>
      <c r="I23" s="12"/>
      <c r="J23" t="str" cm="1">
        <f t="array" ref="J23">IF(ISERR(_FV($H23,"Address")),"",_FV($H23,"Address"))</f>
        <v>Francis Crick Avenue</v>
      </c>
      <c r="K23" t="str" cm="1">
        <f t="array" ref="K23">IF(ISERR(_FV($H23,"City")),"",_FV($H23,"City"))</f>
        <v>Cambridge</v>
      </c>
      <c r="L23" t="str" cm="1">
        <f t="array" ref="L23">IF(ISERR(_FV($H23,"Country")),"",_FV($H23,"Country"))</f>
        <v>United Kingdom</v>
      </c>
      <c r="M23" t="str" cm="1">
        <f t="array" ref="M23">IF(ISERR(_FV($H23,"NAICS 2022 primary label",TRUE)),"",_FV($H23,"NAICS 2022 primary label",TRUE))</f>
        <v>Pharmaceutical Preparation Manufacturing</v>
      </c>
      <c r="N23" cm="1">
        <f t="array" ref="N23">IF(ISERR(_FV($H23,"Year founded",TRUE)),"",IF(_FV($H23,"Year founded",TRUE)=0,"",_FV($H23,"Year founded",TRUE)))</f>
        <v>1999</v>
      </c>
    </row>
    <row r="24" spans="8:14">
      <c r="H24" s="16" t="e" vm="432">
        <v>#VALUE!</v>
      </c>
      <c r="I24" s="12"/>
      <c r="J24" t="str" cm="1">
        <f t="array" ref="J24">IF(ISERR(_FV($H24,"Address")),"",_FV($H24,"Address"))</f>
        <v>Johnson Drive</v>
      </c>
      <c r="K24" t="str" cm="1">
        <f t="array" ref="K24">IF(ISERR(_FV($H24,"City")),"",_FV($H24,"City"))</f>
        <v>New Brunswick</v>
      </c>
      <c r="L24" t="str" cm="1">
        <f t="array" ref="L24">IF(ISERR(_FV($H24,"Country")),"",_FV($H24,"Country"))</f>
        <v>United States</v>
      </c>
      <c r="M24" t="str" cm="1">
        <f t="array" ref="M24">IF(ISERR(_FV($H24,"NAICS 2022 primary label",TRUE)),"",_FV($H24,"NAICS 2022 primary label",TRUE))</f>
        <v>Pharmaceutical Preparation Manufacturing</v>
      </c>
      <c r="N24" cm="1">
        <f t="array" ref="N24">IF(ISERR(_FV($H24,"Year founded",TRUE)),"",IF(_FV($H24,"Year founded",TRUE)=0,"",_FV($H24,"Year founded",TRUE)))</f>
        <v>1886</v>
      </c>
    </row>
    <row r="25" spans="8:14">
      <c r="H25" s="1" t="e" vm="433">
        <v>#VALUE!</v>
      </c>
      <c r="J25" t="str" cm="1">
        <f t="array" ref="J25">IF(ISERR(_FV($H25,"Address")),"",_FV($H25,"Address"))</f>
        <v/>
      </c>
      <c r="K25" t="str" cm="1">
        <f t="array" ref="K25">IF(ISERR(_FV($H25,"City")),"",_FV($H25,"City"))</f>
        <v>Lyons Township</v>
      </c>
      <c r="L25" t="str" cm="1">
        <f t="array" ref="L25">IF(ISERR(_FV($H25,"Country")),"",_FV($H25,"Country"))</f>
        <v>United States</v>
      </c>
      <c r="M25" t="str" cm="1">
        <f t="array" ref="M25">IF(ISERR(_FV($H25,"NAICS 2022 primary label",TRUE)),"",_FV($H25,"NAICS 2022 primary label",TRUE))</f>
        <v>Pharmaceutical Preparation Manufacturing</v>
      </c>
      <c r="N25" cm="1">
        <f t="array" ref="N25">IF(ISERR(_FV($H25,"Year founded",TRUE)),"",IF(_FV($H25,"Year founded",TRUE)=0,"",_FV($H25,"Year founded",TRUE)))</f>
        <v>1986</v>
      </c>
    </row>
    <row r="26" spans="8:14">
      <c r="H26" s="1" t="e" vm="434">
        <v>#VALUE!</v>
      </c>
      <c r="J26" t="str" cm="1">
        <f t="array" ref="J26">IF(ISERR(_FV($H26,"Address")),"",_FV($H26,"Address"))</f>
        <v>Schönbeinstrasse</v>
      </c>
      <c r="K26" t="str" cm="1">
        <f t="array" ref="K26">IF(ISERR(_FV($H26,"City")),"",_FV($H26,"City"))</f>
        <v>Basel</v>
      </c>
      <c r="L26" t="str" cm="1">
        <f t="array" ref="L26">IF(ISERR(_FV($H26,"Country")),"",_FV($H26,"Country"))</f>
        <v>Switzerland</v>
      </c>
      <c r="M26" t="str" cm="1">
        <f t="array" ref="M26">IF(ISERR(_FV($H26,"NAICS 2022 primary label",TRUE)),"",_FV($H26,"NAICS 2022 primary label",TRUE))</f>
        <v>Pharmaceutical Preparation Manufacturing</v>
      </c>
      <c r="N26" cm="1">
        <f t="array" ref="N26">IF(ISERR(_FV($H26,"Year founded",TRUE)),"",IF(_FV($H26,"Year founded",TRUE)=0,"",_FV($H26,"Year founded",TRUE)))</f>
        <v>1897</v>
      </c>
    </row>
    <row r="27" spans="8:14">
      <c r="H27" s="1" t="e" vm="368">
        <v>#VALUE!</v>
      </c>
      <c r="J27" t="str" cm="1">
        <f t="array" ref="J27">IF(ISERR(_FV($H27,"Address")),"",_FV($H27,"Address"))</f>
        <v>Great West Road</v>
      </c>
      <c r="K27" t="str" cm="1">
        <f t="array" ref="K27">IF(ISERR(_FV($H27,"City")),"",_FV($H27,"City"))</f>
        <v>Brentford</v>
      </c>
      <c r="L27" t="str" cm="1">
        <f t="array" ref="L27">IF(ISERR(_FV($H27,"Country")),"",_FV($H27,"Country"))</f>
        <v>United Kingdom</v>
      </c>
      <c r="M27" t="str" cm="1">
        <f t="array" ref="M27">IF(ISERR(_FV($H27,"NAICS 2022 primary label",TRUE)),"",_FV($H27,"NAICS 2022 primary label",TRUE))</f>
        <v>Research and Development in Biotechnology (except Nanobiotechnology)</v>
      </c>
      <c r="N27" cm="1">
        <f t="array" ref="N27">IF(ISERR(_FV($H27,"Year founded",TRUE)),"",IF(_FV($H27,"Year founded",TRUE)=0,"",_FV($H27,"Year founded",TRUE)))</f>
        <v>2000</v>
      </c>
    </row>
    <row r="28" spans="8:14">
      <c r="H28" s="1" t="e" vm="435">
        <v>#VALUE!</v>
      </c>
      <c r="J28" t="str" cm="1">
        <f t="array" ref="J28">IF(ISERR(_FV($H28,"Address")),"",_FV($H28,"Address"))</f>
        <v>East 42nd Street</v>
      </c>
      <c r="K28" t="str" cm="1">
        <f t="array" ref="K28">IF(ISERR(_FV($H28,"City")),"",_FV($H28,"City"))</f>
        <v>New York</v>
      </c>
      <c r="L28" t="str" cm="1">
        <f t="array" ref="L28">IF(ISERR(_FV($H28,"Country")),"",_FV($H28,"Country"))</f>
        <v>United States</v>
      </c>
      <c r="M28" t="str" cm="1">
        <f t="array" ref="M28">IF(ISERR(_FV($H28,"NAICS 2022 primary label",TRUE)),"",_FV($H28,"NAICS 2022 primary label",TRUE))</f>
        <v>Pharmaceutical Preparation Manufacturing</v>
      </c>
      <c r="N28" cm="1">
        <f t="array" ref="N28">IF(ISERR(_FV($H28,"Year founded",TRUE)),"",IF(_FV($H28,"Year founded",TRUE)=0,"",_FV($H28,"Year founded",TRUE)))</f>
        <v>1848</v>
      </c>
    </row>
    <row r="29" spans="8:14">
      <c r="H29" s="1" t="e" vm="436">
        <v>#VALUE!</v>
      </c>
      <c r="J29" t="str" cm="1">
        <f t="array" ref="J29">IF(ISERR(_FV($H29,"Address")),"",_FV($H29,"Address"))</f>
        <v/>
      </c>
      <c r="K29" t="str" cm="1">
        <f t="array" ref="K29">IF(ISERR(_FV($H29,"City")),"",_FV($H29,"City"))</f>
        <v>New Trier Township</v>
      </c>
      <c r="L29" t="str" cm="1">
        <f t="array" ref="L29">IF(ISERR(_FV($H29,"Country")),"",_FV($H29,"Country"))</f>
        <v>United States</v>
      </c>
      <c r="M29" t="str" cm="1">
        <f t="array" ref="M29">IF(ISERR(_FV($H29,"NAICS 2022 primary label",TRUE)),"",_FV($H29,"NAICS 2022 primary label",TRUE))</f>
        <v>Pharmaceutical Preparation Manufacturing</v>
      </c>
      <c r="N29" cm="1">
        <f t="array" ref="N29">IF(ISERR(_FV($H29,"Year founded",TRUE)),"",IF(_FV($H29,"Year founded",TRUE)=0,"",_FV($H29,"Year founded",TRUE)))</f>
        <v>1893</v>
      </c>
    </row>
    <row r="30" spans="8:14">
      <c r="H30" s="1" t="e" vm="437">
        <v>#VALUE!</v>
      </c>
      <c r="J30" t="str" cm="1">
        <f t="array" ref="J30">IF(ISERR(_FV($H30,"Address")),"",_FV($H30,"Address"))</f>
        <v>Amgen Center Drive</v>
      </c>
      <c r="K30" t="str" cm="1">
        <f t="array" ref="K30">IF(ISERR(_FV($H30,"City")),"",_FV($H30,"City"))</f>
        <v>Thousand Oaks</v>
      </c>
      <c r="L30" t="str" cm="1">
        <f t="array" ref="L30">IF(ISERR(_FV($H30,"Country")),"",_FV($H30,"Country"))</f>
        <v>United States</v>
      </c>
      <c r="M30" t="str" cm="1">
        <f t="array" ref="M30">IF(ISERR(_FV($H30,"NAICS 2022 primary label",TRUE)),"",_FV($H30,"NAICS 2022 primary label",TRUE))</f>
        <v>Biological Product (except Diagnostic) Manufacturing</v>
      </c>
      <c r="N30" cm="1">
        <f t="array" ref="N30">IF(ISERR(_FV($H30,"Year founded",TRUE)),"",IF(_FV($H30,"Year founded",TRUE)=0,"",_FV($H30,"Year founded",TRUE)))</f>
        <v>1980</v>
      </c>
    </row>
    <row r="31" spans="8:14">
      <c r="H31" s="1" t="e" vm="438">
        <v>#VALUE!</v>
      </c>
      <c r="J31" t="str" cm="1">
        <f t="array" ref="J31">IF(ISERR(_FV($H31,"Address")),"",_FV($H31,"Address"))</f>
        <v>Allée De La Recherche</v>
      </c>
      <c r="K31" t="str" cm="1">
        <f t="array" ref="K31">IF(ISERR(_FV($H31,"City")),"",_FV($H31,"City"))</f>
        <v>Brussels</v>
      </c>
      <c r="L31" t="str" cm="1">
        <f t="array" ref="L31">IF(ISERR(_FV($H31,"Country")),"",_FV($H31,"Country"))</f>
        <v>Belgium</v>
      </c>
      <c r="M31" t="str" cm="1">
        <f t="array" ref="M31">IF(ISERR(_FV($H31,"NAICS 2022 primary label",TRUE)),"",_FV($H31,"NAICS 2022 primary label",TRUE))</f>
        <v>Pharmaceutical Preparation Manufacturing</v>
      </c>
      <c r="N31" cm="1">
        <f t="array" ref="N31">IF(ISERR(_FV($H31,"Year founded",TRUE)),"",IF(_FV($H31,"Year founded",TRUE)=0,"",_FV($H31,"Year founded",TRUE)))</f>
        <v>1928</v>
      </c>
    </row>
    <row r="32" spans="8:14">
      <c r="H32" s="1" t="e" vm="439">
        <v>#VALUE!</v>
      </c>
      <c r="J32" t="str" cm="1">
        <f t="array" ref="J32">IF(ISERR(_FV($H32,"Address")),"",_FV($H32,"Address"))</f>
        <v>Ballardvale Street</v>
      </c>
      <c r="K32" t="str" cm="1">
        <f t="array" ref="K32">IF(ISERR(_FV($H32,"City")),"",_FV($H32,"City"))</f>
        <v>Wilmington</v>
      </c>
      <c r="L32" t="str" cm="1">
        <f t="array" ref="L32">IF(ISERR(_FV($H32,"Country")),"",_FV($H32,"Country"))</f>
        <v>United States</v>
      </c>
      <c r="M32" t="str" cm="1">
        <f t="array" ref="M32">IF(ISERR(_FV($H32,"NAICS 2022 primary label",TRUE)),"",_FV($H32,"NAICS 2022 primary label",TRUE))</f>
        <v>Research and Development in Biotechnology (except Nanobiotechnology)</v>
      </c>
      <c r="N32" cm="1">
        <f t="array" ref="N32">IF(ISERR(_FV($H32,"Year founded",TRUE)),"",IF(_FV($H32,"Year founded",TRUE)=0,"",_FV($H32,"Year founded",TRUE)))</f>
        <v>2018</v>
      </c>
    </row>
    <row r="33" spans="8:14">
      <c r="H33" s="1" t="e" vm="440">
        <v>#VALUE!</v>
      </c>
      <c r="J33" t="str" cm="1">
        <f t="array" ref="J33">IF(ISERR(_FV($H33,"Address")),"",_FV($H33,"Address"))</f>
        <v>Sheridan Road</v>
      </c>
      <c r="K33" t="str" cm="1">
        <f t="array" ref="K33">IF(ISERR(_FV($H33,"City")),"",_FV($H33,"City"))</f>
        <v>North Chicago</v>
      </c>
      <c r="L33" t="str" cm="1">
        <f t="array" ref="L33">IF(ISERR(_FV($H33,"Country")),"",_FV($H33,"Country"))</f>
        <v>United States</v>
      </c>
      <c r="M33" t="str" cm="1">
        <f t="array" ref="M33">IF(ISERR(_FV($H33,"NAICS 2022 primary label",TRUE)),"",_FV($H33,"NAICS 2022 primary label",TRUE))</f>
        <v>Pharmaceutical Preparation Manufacturing</v>
      </c>
      <c r="N33" cm="1">
        <f t="array" ref="N33">IF(ISERR(_FV($H33,"Year founded",TRUE)),"",IF(_FV($H33,"Year founded",TRUE)=0,"",_FV($H33,"Year founded",TRUE)))</f>
        <v>2012</v>
      </c>
    </row>
    <row r="34" spans="8:14">
      <c r="H34" s="1" t="e" vm="441">
        <v>#VALUE!</v>
      </c>
      <c r="J34" t="str" cm="1">
        <f t="array" ref="J34">IF(ISERR(_FV($H34,"Address")),"",_FV($H34,"Address"))</f>
        <v>Frankfurter Straße</v>
      </c>
      <c r="K34" t="str" cm="1">
        <f t="array" ref="K34">IF(ISERR(_FV($H34,"City")),"",_FV($H34,"City"))</f>
        <v>Darmstadt</v>
      </c>
      <c r="L34" t="str" cm="1">
        <f t="array" ref="L34">IF(ISERR(_FV($H34,"Country")),"",_FV($H34,"Country"))</f>
        <v>Germany</v>
      </c>
      <c r="M34" t="str" cm="1">
        <f t="array" ref="M34">IF(ISERR(_FV($H34,"NAICS 2022 primary label",TRUE)),"",_FV($H34,"NAICS 2022 primary label",TRUE))</f>
        <v>Pharmaceutical Preparation Manufacturing</v>
      </c>
      <c r="N34" cm="1">
        <f t="array" ref="N34">IF(ISERR(_FV($H34,"Year founded",TRUE)),"",IF(_FV($H34,"Year founded",TRUE)=0,"",_FV($H34,"Year founded",TRUE)))</f>
        <v>1668</v>
      </c>
    </row>
    <row r="35" spans="8:14">
      <c r="H35" s="1" t="e" vm="442">
        <v>#VALUE!</v>
      </c>
      <c r="J35" t="str" cm="1">
        <f t="array" ref="J35">IF(ISERR(_FV($H35,"Address")),"",_FV($H35,"Address"))</f>
        <v>South Harding Street</v>
      </c>
      <c r="K35" t="str" cm="1">
        <f t="array" ref="K35">IF(ISERR(_FV($H35,"City")),"",_FV($H35,"City"))</f>
        <v>Indianapolis</v>
      </c>
      <c r="L35" t="str" cm="1">
        <f t="array" ref="L35">IF(ISERR(_FV($H35,"Country")),"",_FV($H35,"Country"))</f>
        <v>United States</v>
      </c>
      <c r="M35" t="str" cm="1">
        <f t="array" ref="M35">IF(ISERR(_FV($H35,"NAICS 2022 primary label",TRUE)),"",_FV($H35,"NAICS 2022 primary label",TRUE))</f>
        <v>Pharmaceutical Preparation Manufacturing</v>
      </c>
      <c r="N35" cm="1">
        <f t="array" ref="N35">IF(ISERR(_FV($H35,"Year founded",TRUE)),"",IF(_FV($H35,"Year founded",TRUE)=0,"",_FV($H35,"Year founded",TRUE)))</f>
        <v>1876</v>
      </c>
    </row>
    <row r="36" spans="8:14">
      <c r="H36" s="1" t="e" vm="443">
        <v>#VALUE!</v>
      </c>
      <c r="J36" t="str" cm="1">
        <f t="array" ref="J36">IF(ISERR(_FV($H36,"Address")),"",_FV($H36,"Address"))</f>
        <v>Via Molinella</v>
      </c>
      <c r="K36" t="str" cm="1">
        <f t="array" ref="K36">IF(ISERR(_FV($H36,"City")),"",_FV($H36,"City"))</f>
        <v>Piombino Dese</v>
      </c>
      <c r="L36" t="str" cm="1">
        <f t="array" ref="L36">IF(ISERR(_FV($H36,"Country")),"",_FV($H36,"Country"))</f>
        <v>Italy</v>
      </c>
      <c r="M36" t="str" cm="1">
        <f t="array" ref="M36">IF(ISERR(_FV($H36,"NAICS 2022 primary label",TRUE)),"",_FV($H36,"NAICS 2022 primary label",TRUE))</f>
        <v>Glass Container Manufacturing</v>
      </c>
      <c r="N36" cm="1">
        <f t="array" ref="N36">IF(ISERR(_FV($H36,"Year founded",TRUE)),"",IF(_FV($H36,"Year founded",TRUE)=0,"",_FV($H36,"Year founded",TRUE)))</f>
        <v>1949</v>
      </c>
    </row>
    <row r="37" spans="8:14">
      <c r="H37" s="1" t="e" vm="444">
        <v>#VALUE!</v>
      </c>
      <c r="J37" t="str" cm="1">
        <f t="array" ref="J37">IF(ISERR(_FV($H37,"Address")),"",_FV($H37,"Address"))</f>
        <v>Carrer De Can Guasch</v>
      </c>
      <c r="K37" t="str" cm="1">
        <f t="array" ref="K37">IF(ISERR(_FV($H37,"City")),"",_FV($H37,"City"))</f>
        <v>Parets Del Vallès</v>
      </c>
      <c r="L37" t="str" cm="1">
        <f t="array" ref="L37">IF(ISERR(_FV($H37,"Country")),"",_FV($H37,"Country"))</f>
        <v>Spain</v>
      </c>
      <c r="M37" t="str" cm="1">
        <f t="array" ref="M37">IF(ISERR(_FV($H37,"NAICS 2022 primary label",TRUE)),"",_FV($H37,"NAICS 2022 primary label",TRUE))</f>
        <v>In-Vitro Diagnostic Substance Manufacturing</v>
      </c>
      <c r="N37" cm="1">
        <f t="array" ref="N37">IF(ISERR(_FV($H37,"Year founded",TRUE)),"",IF(_FV($H37,"Year founded",TRUE)=0,"",_FV($H37,"Year founded",TRUE)))</f>
        <v>1909</v>
      </c>
    </row>
    <row r="38" spans="8:14">
      <c r="H38" s="1" t="e" vm="445">
        <v>#VALUE!</v>
      </c>
      <c r="J38" t="str" cm="1">
        <f t="array" ref="J38">IF(ISERR(_FV($H38,"Address")),"",_FV($H38,"Address"))</f>
        <v>Chemin De L'Orme</v>
      </c>
      <c r="K38" t="str" cm="1">
        <f t="array" ref="K38">IF(ISERR(_FV($H38,"City")),"",_FV($H38,"City"))</f>
        <v>Marcy-l'Étoile</v>
      </c>
      <c r="L38" t="str" cm="1">
        <f t="array" ref="L38">IF(ISERR(_FV($H38,"Country")),"",_FV($H38,"Country"))</f>
        <v>France</v>
      </c>
      <c r="M38" t="str" cm="1">
        <f t="array" ref="M38">IF(ISERR(_FV($H38,"NAICS 2022 primary label",TRUE)),"",_FV($H38,"NAICS 2022 primary label",TRUE))</f>
        <v>In-Vitro Diagnostic Substance Manufacturing</v>
      </c>
      <c r="N38" cm="1">
        <f t="array" ref="N38">IF(ISERR(_FV($H38,"Year founded",TRUE)),"",IF(_FV($H38,"Year founded",TRUE)=0,"",_FV($H38,"Year founded",TRUE)))</f>
        <v>1963</v>
      </c>
    </row>
    <row r="39" spans="8:14">
      <c r="H39" s="1" t="e" vm="446">
        <v>#VALUE!</v>
      </c>
      <c r="J39" t="str" cm="1">
        <f t="array" ref="J39">IF(ISERR(_FV($H39,"Address")),"",_FV($H39,"Address"))</f>
        <v>Otto-Brenner-Straße</v>
      </c>
      <c r="K39" t="str" cm="1">
        <f t="array" ref="K39">IF(ISERR(_FV($H39,"City")),"",_FV($H39,"City"))</f>
        <v>Göttingen</v>
      </c>
      <c r="L39" t="str" cm="1">
        <f t="array" ref="L39">IF(ISERR(_FV($H39,"Country")),"",_FV($H39,"Country"))</f>
        <v>Germany</v>
      </c>
      <c r="M39" t="str" cm="1">
        <f t="array" ref="M39">IF(ISERR(_FV($H39,"NAICS 2022 primary label",TRUE)),"",_FV($H39,"NAICS 2022 primary label",TRUE))</f>
        <v>Biological Product (except Diagnostic) Manufacturing</v>
      </c>
      <c r="N39" cm="1">
        <f t="array" ref="N39">IF(ISERR(_FV($H39,"Year founded",TRUE)),"",IF(_FV($H39,"Year founded",TRUE)=0,"",_FV($H39,"Year founded",TRUE)))</f>
        <v>1870</v>
      </c>
    </row>
    <row r="40" spans="8:14">
      <c r="H40" s="1" t="e" vm="447">
        <v>#VALUE!</v>
      </c>
      <c r="J40" t="str" cm="1">
        <f t="array" ref="J40">IF(ISERR(_FV($H40,"Address")),"",_FV($H40,"Address"))</f>
        <v>Eschenstraße</v>
      </c>
      <c r="K40" t="str" cm="1">
        <f t="array" ref="K40">IF(ISERR(_FV($H40,"City")),"",_FV($H40,"City"))</f>
        <v>Taufkirchen</v>
      </c>
      <c r="L40" t="str" cm="1">
        <f t="array" ref="L40">IF(ISERR(_FV($H40,"Country")),"",_FV($H40,"Country"))</f>
        <v>Germany</v>
      </c>
      <c r="M40" t="str" cm="1">
        <f t="array" ref="M40">IF(ISERR(_FV($H40,"NAICS 2022 primary label",TRUE)),"",_FV($H40,"NAICS 2022 primary label",TRUE))</f>
        <v>Research and Development in the Physical, Engineering, and Life Sciences (except Nanotechnology and Biotechnology)</v>
      </c>
      <c r="N40" cm="1">
        <f t="array" ref="N40">IF(ISERR(_FV($H40,"Year founded",TRUE)),"",IF(_FV($H40,"Year founded",TRUE)=0,"",_FV($H40,"Year founded",TRUE)))</f>
        <v>1975</v>
      </c>
    </row>
    <row r="41" spans="8:14">
      <c r="H41" s="1" t="e" vm="448">
        <v>#VALUE!</v>
      </c>
      <c r="J41" t="str" cm="1">
        <f t="array" ref="J41">IF(ISERR(_FV($H41,"Address")),"",_FV($H41,"Address"))</f>
        <v>Weingartenstraße</v>
      </c>
      <c r="K41" t="str" cm="1">
        <f t="array" ref="K41">IF(ISERR(_FV($H41,"City")),"",_FV($H41,"City"))</f>
        <v>Bad Homburg Vor Der Höhe</v>
      </c>
      <c r="L41" t="str" cm="1">
        <f t="array" ref="L41">IF(ISERR(_FV($H41,"Country")),"",_FV($H41,"Country"))</f>
        <v>Germany</v>
      </c>
      <c r="M41" t="str" cm="1">
        <f t="array" ref="M41">IF(ISERR(_FV($H41,"NAICS 2022 primary label",TRUE)),"",_FV($H41,"NAICS 2022 primary label",TRUE))</f>
        <v>Kidney Dialysis Centers</v>
      </c>
      <c r="N41" cm="1">
        <f t="array" ref="N41">IF(ISERR(_FV($H41,"Year founded",TRUE)),"",IF(_FV($H41,"Year founded",TRUE)=0,"",_FV($H41,"Year founded",TRUE)))</f>
        <v>1996</v>
      </c>
    </row>
    <row r="42" spans="8:14">
      <c r="H42" s="1" t="e" vm="449">
        <v>#VALUE!</v>
      </c>
      <c r="J42" t="str" cm="1">
        <f t="array" ref="J42">IF(ISERR(_FV($H42,"Address")),"",_FV($H42,"Address"))</f>
        <v>Oyster Point Boulevard</v>
      </c>
      <c r="K42" t="str" cm="1">
        <f t="array" ref="K42">IF(ISERR(_FV($H42,"City")),"",_FV($H42,"City"))</f>
        <v>South San Francisco</v>
      </c>
      <c r="L42" t="str" cm="1">
        <f t="array" ref="L42">IF(ISERR(_FV($H42,"Country")),"",_FV($H42,"Country"))</f>
        <v>United States</v>
      </c>
      <c r="M42" t="str" cm="1">
        <f t="array" ref="M42">IF(ISERR(_FV($H42,"NAICS 2022 primary label",TRUE)),"",_FV($H42,"NAICS 2022 primary label",TRUE))</f>
        <v>Biological Product (except Diagnostic) Manufacturing</v>
      </c>
      <c r="N42" cm="1">
        <f t="array" ref="N42">IF(ISERR(_FV($H42,"Year founded",TRUE)),"",IF(_FV($H42,"Year founded",TRUE)=0,"",_FV($H42,"Year founded",TRUE)))</f>
        <v>1998</v>
      </c>
    </row>
    <row r="43" spans="8:14">
      <c r="H43" s="1" t="e" vm="450">
        <v>#VALUE!</v>
      </c>
      <c r="J43" t="str" cm="1">
        <f t="array" ref="J43">IF(ISERR(_FV($H43,"Address")),"",_FV($H43,"Address"))</f>
        <v>Middle Fute Road</v>
      </c>
      <c r="K43" t="str" cm="1">
        <f t="array" ref="K43">IF(ISERR(_FV($H43,"City")),"",_FV($H43,"City"))</f>
        <v>Shanghai</v>
      </c>
      <c r="L43" t="str" cm="1">
        <f t="array" ref="L43">IF(ISERR(_FV($H43,"Country")),"",_FV($H43,"Country"))</f>
        <v>China</v>
      </c>
      <c r="M43" t="str" cm="1">
        <f t="array" ref="M43">IF(ISERR(_FV($H43,"NAICS 2022 primary label",TRUE)),"",_FV($H43,"NAICS 2022 primary label",TRUE))</f>
        <v>Pharmaceutical Preparation Manufacturing</v>
      </c>
      <c r="N43" cm="1">
        <f t="array" ref="N43">IF(ISERR(_FV($H43,"Year founded",TRUE)),"",IF(_FV($H43,"Year founded",TRUE)=0,"",_FV($H43,"Year founded",TRUE)))</f>
        <v>2000</v>
      </c>
    </row>
    <row r="44" spans="8:14">
      <c r="H44" s="1" t="e" vm="451">
        <v>#VALUE!</v>
      </c>
      <c r="J44" t="str" cm="1">
        <f t="array" ref="J44">IF(ISERR(_FV($H44,"Address")),"",_FV($H44,"Address"))</f>
        <v>Binger Straße</v>
      </c>
      <c r="K44" t="str" cm="1">
        <f t="array" ref="K44">IF(ISERR(_FV($H44,"City")),"",_FV($H44,"City"))</f>
        <v>Ingelheim Am Rhein</v>
      </c>
      <c r="L44" t="str" cm="1">
        <f t="array" ref="L44">IF(ISERR(_FV($H44,"Country")),"",_FV($H44,"Country"))</f>
        <v>Germany</v>
      </c>
      <c r="M44" t="str" cm="1">
        <f t="array" ref="M44">IF(ISERR(_FV($H44,"NAICS 2022 primary label",TRUE)),"",_FV($H44,"NAICS 2022 primary label",TRUE))</f>
        <v>Pharmaceutical Preparation Manufacturing</v>
      </c>
      <c r="N44" cm="1">
        <f t="array" ref="N44">IF(ISERR(_FV($H44,"Year founded",TRUE)),"",IF(_FV($H44,"Year founded",TRUE)=0,"",_FV($H44,"Year founded",TRUE)))</f>
        <v>1885</v>
      </c>
    </row>
    <row r="45" spans="8:14">
      <c r="H45" s="1" t="e" vm="452">
        <v>#VALUE!</v>
      </c>
      <c r="J45" t="str" cm="1">
        <f t="array" ref="J45">IF(ISERR(_FV($H45,"Address")),"",_FV($H45,"Address"))</f>
        <v>Old Saw Mill River Road</v>
      </c>
      <c r="K45" t="str" cm="1">
        <f t="array" ref="K45">IF(ISERR(_FV($H45,"City")),"",_FV($H45,"City"))</f>
        <v>Tarrytown</v>
      </c>
      <c r="L45" t="str" cm="1">
        <f t="array" ref="L45">IF(ISERR(_FV($H45,"Country")),"",_FV($H45,"Country"))</f>
        <v>United States</v>
      </c>
      <c r="M45" t="str" cm="1">
        <f t="array" ref="M45">IF(ISERR(_FV($H45,"NAICS 2022 primary label",TRUE)),"",_FV($H45,"NAICS 2022 primary label",TRUE))</f>
        <v>Biological Product (except Diagnostic) Manufacturing</v>
      </c>
      <c r="N45" cm="1">
        <f t="array" ref="N45">IF(ISERR(_FV($H45,"Year founded",TRUE)),"",IF(_FV($H45,"Year founded",TRUE)=0,"",_FV($H45,"Year founded",TRUE)))</f>
        <v>1988</v>
      </c>
    </row>
    <row r="46" spans="8:14">
      <c r="H46" s="1" t="e" vm="453">
        <v>#VALUE!</v>
      </c>
      <c r="J46" t="str" cm="1">
        <f t="array" ref="J46">IF(ISERR(_FV($H46,"Address")),"",_FV($H46,"Address"))</f>
        <v>Novo Alle</v>
      </c>
      <c r="K46" t="str" cm="1">
        <f t="array" ref="K46">IF(ISERR(_FV($H46,"City")),"",_FV($H46,"City"))</f>
        <v>Gladsaxe Municipality</v>
      </c>
      <c r="L46" t="str" cm="1">
        <f t="array" ref="L46">IF(ISERR(_FV($H46,"Country")),"",_FV($H46,"Country"))</f>
        <v>Denmark</v>
      </c>
      <c r="M46" t="str" cm="1">
        <f t="array" ref="M46">IF(ISERR(_FV($H46,"NAICS 2022 primary label",TRUE)),"",_FV($H46,"NAICS 2022 primary label",TRUE))</f>
        <v>Pharmaceutical Preparation Manufacturing</v>
      </c>
      <c r="N46" cm="1">
        <f t="array" ref="N46">IF(ISERR(_FV($H46,"Year founded",TRUE)),"",IF(_FV($H46,"Year founded",TRUE)=0,"",_FV($H46,"Year founded",TRUE)))</f>
        <v>1923</v>
      </c>
    </row>
    <row r="47" spans="8:14">
      <c r="H47" s="1" t="e" vm="454">
        <v>#VALUE!</v>
      </c>
      <c r="J47" t="str" cm="1">
        <f t="array" ref="J47">IF(ISERR(_FV($H47,"Address")),"",_FV($H47,"Address"))</f>
        <v>Quai Georges Gorse</v>
      </c>
      <c r="K47" t="str" cm="1">
        <f t="array" ref="K47">IF(ISERR(_FV($H47,"City")),"",_FV($H47,"City"))</f>
        <v>Boulogne-Billancourt</v>
      </c>
      <c r="L47" t="str" cm="1">
        <f t="array" ref="L47">IF(ISERR(_FV($H47,"Country")),"",_FV($H47,"Country"))</f>
        <v>France</v>
      </c>
      <c r="M47" t="str" cm="1">
        <f t="array" ref="M47">IF(ISERR(_FV($H47,"NAICS 2022 primary label",TRUE)),"",_FV($H47,"NAICS 2022 primary label",TRUE))</f>
        <v>Pharmaceutical Preparation Manufacturing</v>
      </c>
      <c r="N47" cm="1">
        <f t="array" ref="N47">IF(ISERR(_FV($H47,"Year founded",TRUE)),"",IF(_FV($H47,"Year founded",TRUE)=0,"",_FV($H47,"Year founded",TRUE)))</f>
        <v>1929</v>
      </c>
    </row>
    <row r="48" spans="8:14">
      <c r="H48" s="1" t="e" vm="455">
        <v>#VALUE!</v>
      </c>
      <c r="J48" t="str" cm="1">
        <f t="array" ref="J48">IF(ISERR(_FV($H48,"Address")),"",_FV($H48,"Address"))</f>
        <v>Lakeside Drive</v>
      </c>
      <c r="K48" t="str" cm="1">
        <f t="array" ref="K48">IF(ISERR(_FV($H48,"City")),"",_FV($H48,"City"))</f>
        <v>Foster City</v>
      </c>
      <c r="L48" t="str" cm="1">
        <f t="array" ref="L48">IF(ISERR(_FV($H48,"Country")),"",_FV($H48,"Country"))</f>
        <v>United States</v>
      </c>
      <c r="M48" t="str" cm="1">
        <f t="array" ref="M48">IF(ISERR(_FV($H48,"NAICS 2022 primary label",TRUE)),"",_FV($H48,"NAICS 2022 primary label",TRUE))</f>
        <v>Biological Product (except Diagnostic) Manufacturing</v>
      </c>
      <c r="N48" cm="1">
        <f t="array" ref="N48">IF(ISERR(_FV($H48,"Year founded",TRUE)),"",IF(_FV($H48,"Year founded",TRUE)=0,"",_FV($H48,"Year founded",TRUE)))</f>
        <v>1987</v>
      </c>
    </row>
    <row r="49" spans="8:14">
      <c r="H49" s="1" t="e" vm="456">
        <v>#VALUE!</v>
      </c>
      <c r="J49" t="str" cm="1">
        <f t="array" ref="J49">IF(ISERR(_FV($H49,"Address")),"",_FV($H49,"Address"))</f>
        <v>Showa-dori Avenue</v>
      </c>
      <c r="K49" t="str" cm="1">
        <f t="array" ref="K49">IF(ISERR(_FV($H49,"City")),"",_FV($H49,"City"))</f>
        <v>Tokyo</v>
      </c>
      <c r="L49" t="str" cm="1">
        <f t="array" ref="L49">IF(ISERR(_FV($H49,"Country")),"",_FV($H49,"Country"))</f>
        <v>Japan</v>
      </c>
      <c r="M49" t="str" cm="1">
        <f t="array" ref="M49">IF(ISERR(_FV($H49,"NAICS 2022 primary label",TRUE)),"",_FV($H49,"NAICS 2022 primary label",TRUE))</f>
        <v>Pharmaceutical Preparation Manufacturing</v>
      </c>
      <c r="N49" cm="1">
        <f t="array" ref="N49">IF(ISERR(_FV($H49,"Year founded",TRUE)),"",IF(_FV($H49,"Year founded",TRUE)=0,"",_FV($H49,"Year founded",TRUE)))</f>
        <v>2005</v>
      </c>
    </row>
    <row r="50" spans="8:14">
      <c r="H50" s="1" t="e" vm="457">
        <v>#VALUE!</v>
      </c>
      <c r="J50" t="str" cm="1">
        <f t="array" ref="J50">IF(ISERR(_FV($H50,"Address")),"",_FV($H50,"Address"))</f>
        <v>Road No 3</v>
      </c>
      <c r="K50" t="str" cm="1">
        <f t="array" ref="K50">IF(ISERR(_FV($H50,"City")),"",_FV($H50,"City"))</f>
        <v>Hyderabad</v>
      </c>
      <c r="L50" t="str" cm="1">
        <f t="array" ref="L50">IF(ISERR(_FV($H50,"Country")),"",_FV($H50,"Country"))</f>
        <v>India</v>
      </c>
      <c r="M50" t="str" cm="1">
        <f t="array" ref="M50">IF(ISERR(_FV($H50,"NAICS 2022 primary label",TRUE)),"",_FV($H50,"NAICS 2022 primary label",TRUE))</f>
        <v>Pharmaceutical Preparation Manufacturing</v>
      </c>
      <c r="N50" cm="1">
        <f t="array" ref="N50">IF(ISERR(_FV($H50,"Year founded",TRUE)),"",IF(_FV($H50,"Year founded",TRUE)=0,"",_FV($H50,"Year founded",TRUE)))</f>
        <v>1984</v>
      </c>
    </row>
    <row r="51" spans="8:14">
      <c r="H51" s="1" t="e" vm="458">
        <v>#VALUE!</v>
      </c>
      <c r="J51" t="str" cm="1">
        <f t="array" ref="J51">IF(ISERR(_FV($H51,"Address")),"",_FV($H51,"Address"))</f>
        <v>Schoolhouse Road</v>
      </c>
      <c r="K51" t="str" cm="1">
        <f t="array" ref="K51">IF(ISERR(_FV($H51,"City")),"",_FV($H51,"City"))</f>
        <v>Franklin Township</v>
      </c>
      <c r="L51" t="str" cm="1">
        <f t="array" ref="L51">IF(ISERR(_FV($H51,"Country")),"",_FV($H51,"Country"))</f>
        <v>United States</v>
      </c>
      <c r="M51" t="str" cm="1">
        <f t="array" ref="M51">IF(ISERR(_FV($H51,"NAICS 2022 primary label",TRUE)),"",_FV($H51,"NAICS 2022 primary label",TRUE))</f>
        <v>Pharmaceutical Preparation Manufacturing</v>
      </c>
      <c r="N51" cm="1">
        <f t="array" ref="N51">IF(ISERR(_FV($H51,"Year founded",TRUE)),"",IF(_FV($H51,"Year founded",TRUE)=0,"",_FV($H51,"Year founded",TRUE)))</f>
        <v>2007</v>
      </c>
    </row>
    <row r="52" spans="8:14">
      <c r="H52" s="1" t="e" vm="459">
        <v>#VALUE!</v>
      </c>
      <c r="J52" t="str" cm="1">
        <f t="array" ref="J52">IF(ISERR(_FV($H52,"Address")),"",_FV($H52,"Address"))</f>
        <v>Hosur Road</v>
      </c>
      <c r="K52" t="str" cm="1">
        <f t="array" ref="K52">IF(ISERR(_FV($H52,"City")),"",_FV($H52,"City"))</f>
        <v>Bangalore South</v>
      </c>
      <c r="L52" t="str" cm="1">
        <f t="array" ref="L52">IF(ISERR(_FV($H52,"Country")),"",_FV($H52,"Country"))</f>
        <v>India</v>
      </c>
      <c r="M52" t="str" cm="1">
        <f t="array" ref="M52">IF(ISERR(_FV($H52,"NAICS 2022 primary label",TRUE)),"",_FV($H52,"NAICS 2022 primary label",TRUE))</f>
        <v>Pharmaceutical Preparation Manufacturing</v>
      </c>
      <c r="N52" cm="1">
        <f t="array" ref="N52">IF(ISERR(_FV($H52,"Year founded",TRUE)),"",IF(_FV($H52,"Year founded",TRUE)=0,"",_FV($H52,"Year founded",TRUE)))</f>
        <v>1978</v>
      </c>
    </row>
    <row r="53" spans="8:14">
      <c r="H53" s="1" t="e" vm="460">
        <v>#VALUE!</v>
      </c>
      <c r="J53" t="str" cm="1">
        <f t="array" ref="J53">IF(ISERR(_FV($H53,"Address")),"",_FV($H53,"Address"))</f>
        <v>Essener Bogen</v>
      </c>
      <c r="K53" t="str" cm="1">
        <f t="array" ref="K53">IF(ISERR(_FV($H53,"City")),"",_FV($H53,"City"))</f>
        <v>Hamburg</v>
      </c>
      <c r="L53" t="str" cm="1">
        <f t="array" ref="L53">IF(ISERR(_FV($H53,"Country")),"",_FV($H53,"Country"))</f>
        <v>Germany</v>
      </c>
      <c r="M53" t="str" cm="1">
        <f t="array" ref="M53">IF(ISERR(_FV($H53,"NAICS 2022 primary label",TRUE)),"",_FV($H53,"NAICS 2022 primary label",TRUE))</f>
        <v>Pharmaceutical Preparation Manufacturing</v>
      </c>
      <c r="N53" cm="1">
        <f t="array" ref="N53">IF(ISERR(_FV($H53,"Year founded",TRUE)),"",IF(_FV($H53,"Year founded",TRUE)=0,"",_FV($H53,"Year founded",TRUE)))</f>
        <v>1993</v>
      </c>
    </row>
    <row r="54" spans="8:14">
      <c r="H54" s="1" t="e" vm="461">
        <v>#VALUE!</v>
      </c>
      <c r="J54" t="str" cm="1">
        <f t="array" ref="J54">IF(ISERR(_FV($H54,"Address")),"",_FV($H54,"Address"))</f>
        <v>West 57th Street</v>
      </c>
      <c r="K54" t="str" cm="1">
        <f t="array" ref="K54">IF(ISERR(_FV($H54,"City")),"",_FV($H54,"City"))</f>
        <v>York</v>
      </c>
      <c r="L54" t="str" cm="1">
        <f t="array" ref="L54">IF(ISERR(_FV($H54,"Country")),"",_FV($H54,"Country"))</f>
        <v>United States</v>
      </c>
      <c r="M54" t="str" cm="1">
        <f t="array" ref="M54">IF(ISERR(_FV($H54,"NAICS 2022 primary label",TRUE)),"",_FV($H54,"NAICS 2022 primary label",TRUE))</f>
        <v>Flavoring Syrup and Concentrate Manufacturing</v>
      </c>
      <c r="N54" cm="1">
        <f t="array" ref="N54">IF(ISERR(_FV($H54,"Year founded",TRUE)),"",IF(_FV($H54,"Year founded",TRUE)=0,"",_FV($H54,"Year founded",TRUE)))</f>
        <v>1893</v>
      </c>
    </row>
    <row r="55" spans="8:14">
      <c r="H55" s="1" t="e" vm="462">
        <v>#VALUE!</v>
      </c>
      <c r="J55" t="str" cm="1">
        <f t="array" ref="J55">IF(ISERR(_FV($H55,"Address")),"",_FV($H55,"Address"))</f>
        <v>Jalan Metro Pondok Indah</v>
      </c>
      <c r="K55" t="str" cm="1">
        <f t="array" ref="K55">IF(ISERR(_FV($H55,"City")),"",_FV($H55,"City"))</f>
        <v>Special Capital Region Of Jakarta</v>
      </c>
      <c r="L55" t="str" cm="1">
        <f t="array" ref="L55">IF(ISERR(_FV($H55,"Country")),"",_FV($H55,"Country"))</f>
        <v>Indonesia</v>
      </c>
      <c r="M55" t="str" cm="1">
        <f t="array" ref="M55">IF(ISERR(_FV($H55,"NAICS 2022 primary label",TRUE)),"",_FV($H55,"NAICS 2022 primary label",TRUE))</f>
        <v>Pharmaceutical Preparation Manufacturing</v>
      </c>
      <c r="N55" cm="1">
        <f t="array" ref="N55">IF(ISERR(_FV($H55,"Year founded",TRUE)),"",IF(_FV($H55,"Year founded",TRUE)=0,"",_FV($H55,"Year founded",TRUE)))</f>
        <v>1966</v>
      </c>
    </row>
    <row r="56" spans="8:14">
      <c r="H56" s="1" t="e" vm="463">
        <v>#VALUE!</v>
      </c>
      <c r="J56" t="str" cm="1">
        <f t="array" ref="J56">IF(ISERR(_FV($H56,"Address")),"",_FV($H56,"Address"))</f>
        <v>Augustine Cut Off</v>
      </c>
      <c r="K56" t="str" cm="1">
        <f t="array" ref="K56">IF(ISERR(_FV($H56,"City")),"",_FV($H56,"City"))</f>
        <v>Wilmington</v>
      </c>
      <c r="L56" t="str" cm="1">
        <f t="array" ref="L56">IF(ISERR(_FV($H56,"Country")),"",_FV($H56,"Country"))</f>
        <v>United States</v>
      </c>
      <c r="M56" t="str" cm="1">
        <f t="array" ref="M56">IF(ISERR(_FV($H56,"NAICS 2022 primary label",TRUE)),"",_FV($H56,"NAICS 2022 primary label",TRUE))</f>
        <v>Pharmaceutical Preparation Manufacturing</v>
      </c>
      <c r="N56" cm="1">
        <f t="array" ref="N56">IF(ISERR(_FV($H56,"Year founded",TRUE)),"",IF(_FV($H56,"Year founded",TRUE)=0,"",_FV($H56,"Year founded",TRUE)))</f>
        <v>2002</v>
      </c>
    </row>
    <row r="57" spans="8:14">
      <c r="H57" s="1" t="e" vm="464">
        <v>#VALUE!</v>
      </c>
      <c r="J57" t="str" cm="1">
        <f t="array" ref="J57">IF(ISERR(_FV($H57,"Address")),"",_FV($H57,"Address"))</f>
        <v>Semmelweisstraße</v>
      </c>
      <c r="K57" t="str" cm="1">
        <f t="array" ref="K57">IF(ISERR(_FV($H57,"City")),"",_FV($H57,"City"))</f>
        <v>Planegg</v>
      </c>
      <c r="L57" t="str" cm="1">
        <f t="array" ref="L57">IF(ISERR(_FV($H57,"Country")),"",_FV($H57,"Country"))</f>
        <v>Germany</v>
      </c>
      <c r="M57" t="str" cm="1">
        <f t="array" ref="M57">IF(ISERR(_FV($H57,"NAICS 2022 primary label",TRUE)),"",_FV($H57,"NAICS 2022 primary label",TRUE))</f>
        <v>Pharmaceutical Preparation Manufacturing</v>
      </c>
      <c r="N57" cm="1">
        <f t="array" ref="N57">IF(ISERR(_FV($H57,"Year founded",TRUE)),"",IF(_FV($H57,"Year founded",TRUE)=0,"",_FV($H57,"Year founded",TRUE)))</f>
        <v>1992</v>
      </c>
    </row>
    <row r="58" spans="8:14">
      <c r="H58" s="1" t="e" vm="465">
        <v>#VALUE!</v>
      </c>
      <c r="J58" t="str" cm="1">
        <f t="array" ref="J58">IF(ISERR(_FV($H58,"Address")),"",_FV($H58,"Address"))</f>
        <v/>
      </c>
      <c r="K58" t="str" cm="1">
        <f t="array" ref="K58">IF(ISERR(_FV($H58,"City")),"",_FV($H58,"City"))</f>
        <v>Canonsburg</v>
      </c>
      <c r="L58" t="str" cm="1">
        <f t="array" ref="L58">IF(ISERR(_FV($H58,"Country")),"",_FV($H58,"Country"))</f>
        <v>United States</v>
      </c>
      <c r="M58" t="str" cm="1">
        <f t="array" ref="M58">IF(ISERR(_FV($H58,"NAICS 2022 primary label",TRUE)),"",_FV($H58,"NAICS 2022 primary label",TRUE))</f>
        <v>Pharmaceutical Preparation Manufacturing</v>
      </c>
      <c r="N58" cm="1">
        <f t="array" ref="N58">IF(ISERR(_FV($H58,"Year founded",TRUE)),"",IF(_FV($H58,"Year founded",TRUE)=0,"",_FV($H58,"Year founded",TRUE)))</f>
        <v>2020</v>
      </c>
    </row>
    <row r="59" spans="8:14">
      <c r="H59" s="1" t="e" vm="466">
        <v>#VALUE!</v>
      </c>
      <c r="J59" t="str" cm="1">
        <f t="array" ref="J59">IF(ISERR(_FV($H59,"Address")),"",_FV($H59,"Address"))</f>
        <v>Waterloo Road</v>
      </c>
      <c r="K59" t="str" cm="1">
        <f t="array" ref="K59">IF(ISERR(_FV($H59,"City")),"",_FV($H59,"City"))</f>
        <v/>
      </c>
      <c r="L59" t="str" cm="1">
        <f t="array" ref="L59">IF(ISERR(_FV($H59,"Country")),"",_FV($H59,"Country"))</f>
        <v>Ireland</v>
      </c>
      <c r="M59" t="str" cm="1">
        <f t="array" ref="M59">IF(ISERR(_FV($H59,"NAICS 2022 primary label",TRUE)),"",_FV($H59,"NAICS 2022 primary label",TRUE))</f>
        <v>Pharmaceutical Preparation Manufacturing</v>
      </c>
      <c r="N59" cm="1">
        <f t="array" ref="N59">IF(ISERR(_FV($H59,"Year founded",TRUE)),"",IF(_FV($H59,"Year founded",TRUE)=0,"",_FV($H59,"Year founded",TRUE)))</f>
        <v>2003</v>
      </c>
    </row>
    <row r="60" spans="8:14">
      <c r="H60" s="1" t="e" vm="467">
        <v>#VALUE!</v>
      </c>
      <c r="J60" t="str" cm="1">
        <f t="array" ref="J60">IF(ISERR(_FV($H60,"Address")),"",_FV($H60,"Address"))</f>
        <v/>
      </c>
      <c r="K60" t="str" cm="1">
        <f t="array" ref="K60">IF(ISERR(_FV($H60,"City")),"",_FV($H60,"City"))</f>
        <v>Germantown</v>
      </c>
      <c r="L60" t="str" cm="1">
        <f t="array" ref="L60">IF(ISERR(_FV($H60,"Country")),"",_FV($H60,"Country"))</f>
        <v>United States</v>
      </c>
      <c r="M60" t="str" cm="1">
        <f t="array" ref="M60">IF(ISERR(_FV($H60,"NAICS 2022 primary label",TRUE)),"",_FV($H60,"NAICS 2022 primary label",TRUE))</f>
        <v>Research and Development in Biotechnology (except Nanobiotechnology)</v>
      </c>
      <c r="N60" cm="1">
        <f t="array" ref="N60">IF(ISERR(_FV($H60,"Year founded",TRUE)),"",IF(_FV($H60,"Year founded",TRUE)=0,"",_FV($H60,"Year founded",TRUE)))</f>
        <v>1998</v>
      </c>
    </row>
    <row r="61" spans="8:14">
      <c r="H61" s="1" t="e" vm="468">
        <v>#VALUE!</v>
      </c>
      <c r="J61" t="str" cm="1">
        <f t="array" ref="J61">IF(ISERR(_FV($H61,"Address")),"",_FV($H61,"Address"))</f>
        <v>群力大道</v>
      </c>
      <c r="K61" t="str" cm="1">
        <f t="array" ref="K61">IF(ISERR(_FV($H61,"City")),"",_FV($H61,"City"))</f>
        <v>Harbin</v>
      </c>
      <c r="L61" t="str" cm="1">
        <f t="array" ref="L61">IF(ISERR(_FV($H61,"Country")),"",_FV($H61,"Country"))</f>
        <v>China</v>
      </c>
      <c r="M61" t="str" cm="1">
        <f t="array" ref="M61">IF(ISERR(_FV($H61,"NAICS 2022 primary label",TRUE)),"",_FV($H61,"NAICS 2022 primary label",TRUE))</f>
        <v>Pharmaceutical Preparation Manufacturing</v>
      </c>
      <c r="N61" cm="1">
        <f t="array" ref="N61">IF(ISERR(_FV($H61,"Year founded",TRUE)),"",IF(_FV($H61,"Year founded",TRUE)=0,"",_FV($H61,"Year founded",TRUE)))</f>
        <v>1988</v>
      </c>
    </row>
    <row r="62" spans="8:14">
      <c r="H62" s="1" t="e" vm="469">
        <v>#VALUE!</v>
      </c>
      <c r="J62" t="str" cm="1">
        <f t="array" ref="J62">IF(ISERR(_FV($H62,"Address")),"",_FV($H62,"Address"))</f>
        <v>Professional Drive</v>
      </c>
      <c r="K62" t="str" cm="1">
        <f t="array" ref="K62">IF(ISERR(_FV($H62,"City")),"",_FV($H62,"City"))</f>
        <v>Gaithersburg</v>
      </c>
      <c r="L62" t="str" cm="1">
        <f t="array" ref="L62">IF(ISERR(_FV($H62,"Country")),"",_FV($H62,"Country"))</f>
        <v>United States</v>
      </c>
      <c r="M62" t="str" cm="1">
        <f t="array" ref="M62">IF(ISERR(_FV($H62,"NAICS 2022 primary label",TRUE)),"",_FV($H62,"NAICS 2022 primary label",TRUE))</f>
        <v>In-Vitro Diagnostic Substance Manufacturing</v>
      </c>
      <c r="N62" cm="1">
        <f t="array" ref="N62">IF(ISERR(_FV($H62,"Year founded",TRUE)),"",IF(_FV($H62,"Year founded",TRUE)=0,"",_FV($H62,"Year founded",TRUE)))</f>
        <v>1998</v>
      </c>
    </row>
    <row r="63" spans="8:14">
      <c r="H63" s="1" t="e" vm="470">
        <v>#VALUE!</v>
      </c>
      <c r="J63" t="str" cm="1">
        <f t="array" ref="J63">IF(ISERR(_FV($H63,"Address")),"",_FV($H63,"Address"))</f>
        <v>Burlington Road</v>
      </c>
      <c r="K63" t="str" cm="1">
        <f t="array" ref="K63">IF(ISERR(_FV($H63,"City")),"",_FV($H63,"City"))</f>
        <v>Dublin</v>
      </c>
      <c r="L63" t="str" cm="1">
        <f t="array" ref="L63">IF(ISERR(_FV($H63,"Country")),"",_FV($H63,"Country"))</f>
        <v>Ireland</v>
      </c>
      <c r="M63" t="str" cm="1">
        <f t="array" ref="M63">IF(ISERR(_FV($H63,"NAICS 2022 primary label",TRUE)),"",_FV($H63,"NAICS 2022 primary label",TRUE))</f>
        <v>Pharmaceutical Preparation Manufacturing</v>
      </c>
      <c r="N63" cm="1">
        <f t="array" ref="N63">IF(ISERR(_FV($H63,"Year founded",TRUE)),"",IF(_FV($H63,"Year founded",TRUE)=0,"",_FV($H63,"Year founded",TRUE)))</f>
        <v>1987</v>
      </c>
    </row>
    <row r="64" spans="8:14">
      <c r="H64" s="1" t="e" vm="471">
        <v>#VALUE!</v>
      </c>
      <c r="J64" t="str" cm="1">
        <f t="array" ref="J64">IF(ISERR(_FV($H64,"Address")),"",_FV($H64,"Address"))</f>
        <v>Northern Avenue</v>
      </c>
      <c r="K64" t="str" cm="1">
        <f t="array" ref="K64">IF(ISERR(_FV($H64,"City")),"",_FV($H64,"City"))</f>
        <v>Boston</v>
      </c>
      <c r="L64" t="str" cm="1">
        <f t="array" ref="L64">IF(ISERR(_FV($H64,"Country")),"",_FV($H64,"Country"))</f>
        <v>United States</v>
      </c>
      <c r="M64" t="str" cm="1">
        <f t="array" ref="M64">IF(ISERR(_FV($H64,"NAICS 2022 primary label",TRUE)),"",_FV($H64,"NAICS 2022 primary label",TRUE))</f>
        <v>Pharmaceutical Preparation Manufacturing</v>
      </c>
      <c r="N64" cm="1">
        <f t="array" ref="N64">IF(ISERR(_FV($H64,"Year founded",TRUE)),"",IF(_FV($H64,"Year founded",TRUE)=0,"",_FV($H64,"Year founded",TRUE)))</f>
        <v>1989</v>
      </c>
    </row>
    <row r="65" spans="8:14">
      <c r="H65" s="1" t="e" vm="472">
        <v>#VALUE!</v>
      </c>
      <c r="J65" t="str" cm="1">
        <f t="array" ref="J65">IF(ISERR(_FV($H65,"Address")),"",_FV($H65,"Address"))</f>
        <v>North Avenue</v>
      </c>
      <c r="K65" t="str" cm="1">
        <f t="array" ref="K65">IF(ISERR(_FV($H65,"City")),"",_FV($H65,"City"))</f>
        <v>Tyrone</v>
      </c>
      <c r="L65" t="str" cm="1">
        <f t="array" ref="L65">IF(ISERR(_FV($H65,"Country")),"",_FV($H65,"Country"))</f>
        <v>United States</v>
      </c>
      <c r="M65" t="str" cm="1">
        <f t="array" ref="M65">IF(ISERR(_FV($H65,"NAICS 2022 primary label",TRUE)),"",_FV($H65,"NAICS 2022 primary label",TRUE))</f>
        <v>Pharmaceutical Preparation Manufacturing</v>
      </c>
      <c r="N65" cm="1">
        <f t="array" ref="N65">IF(ISERR(_FV($H65,"Year founded",TRUE)),"",IF(_FV($H65,"Year founded",TRUE)=0,"",_FV($H65,"Year founded",TRUE)))</f>
        <v>2002</v>
      </c>
    </row>
    <row r="66" spans="8:14">
      <c r="H66" s="1" t="e" vm="473">
        <v>#VALUE!</v>
      </c>
      <c r="J66" t="str" cm="1">
        <f t="array" ref="J66">IF(ISERR(_FV($H66,"Address")),"",_FV($H66,"Address"))</f>
        <v>Santa Cruz – Chembur Link Road</v>
      </c>
      <c r="K66" t="str" cm="1">
        <f t="array" ref="K66">IF(ISERR(_FV($H66,"City")),"",_FV($H66,"City"))</f>
        <v>Mumbai</v>
      </c>
      <c r="L66" t="str" cm="1">
        <f t="array" ref="L66">IF(ISERR(_FV($H66,"Country")),"",_FV($H66,"Country"))</f>
        <v>India</v>
      </c>
      <c r="M66" t="str" cm="1">
        <f t="array" ref="M66">IF(ISERR(_FV($H66,"NAICS 2022 primary label",TRUE)),"",_FV($H66,"NAICS 2022 primary label",TRUE))</f>
        <v>Pharmaceutical Preparation Manufacturing</v>
      </c>
      <c r="N66" cm="1">
        <f t="array" ref="N66">IF(ISERR(_FV($H66,"Year founded",TRUE)),"",IF(_FV($H66,"Year founded",TRUE)=0,"",_FV($H66,"Year founded",TRUE)))</f>
        <v>1960</v>
      </c>
    </row>
    <row r="67" spans="8:14">
      <c r="H67" s="1" t="e" vm="474">
        <v>#VALUE!</v>
      </c>
      <c r="J67" t="str" cm="1">
        <f t="array" ref="J67">IF(ISERR(_FV($H67,"Address")),"",_FV($H67,"Address"))</f>
        <v>Oyster Point Boulevard</v>
      </c>
      <c r="K67" t="str" cm="1">
        <f t="array" ref="K67">IF(ISERR(_FV($H67,"City")),"",_FV($H67,"City"))</f>
        <v>South San Francisco</v>
      </c>
      <c r="L67" t="str" cm="1">
        <f t="array" ref="L67">IF(ISERR(_FV($H67,"Country")),"",_FV($H67,"Country"))</f>
        <v>United States</v>
      </c>
      <c r="M67" t="str" cm="1">
        <f t="array" ref="M67">IF(ISERR(_FV($H67,"NAICS 2022 primary label",TRUE)),"",_FV($H67,"NAICS 2022 primary label",TRUE))</f>
        <v>Biological Product (except Diagnostic) Manufacturing</v>
      </c>
      <c r="N67" cm="1">
        <f t="array" ref="N67">IF(ISERR(_FV($H67,"Year founded",TRUE)),"",IF(_FV($H67,"Year founded",TRUE)=0,"",_FV($H67,"Year founded",TRUE)))</f>
        <v>2003</v>
      </c>
    </row>
    <row r="68" spans="8:14">
      <c r="H68" s="1" t="e" vm="475">
        <v>#VALUE!</v>
      </c>
      <c r="J68" t="str" cm="1">
        <f t="array" ref="J68">IF(ISERR(_FV($H68,"Address")),"",_FV($H68,"Address"))</f>
        <v>Glenlyon Parkway</v>
      </c>
      <c r="K68" t="str" cm="1">
        <f t="array" ref="K68">IF(ISERR(_FV($H68,"City")),"",_FV($H68,"City"))</f>
        <v>Burnaby</v>
      </c>
      <c r="L68" t="str" cm="1">
        <f t="array" ref="L68">IF(ISERR(_FV($H68,"Country")),"",_FV($H68,"Country"))</f>
        <v>Canada</v>
      </c>
      <c r="M68" t="str" cm="1">
        <f t="array" ref="M68">IF(ISERR(_FV($H68,"NAICS 2022 primary label",TRUE)),"",_FV($H68,"NAICS 2022 primary label",TRUE))</f>
        <v>Biological Product (except Diagnostic) Manufacturing</v>
      </c>
      <c r="N68" cm="1">
        <f t="array" ref="N68">IF(ISERR(_FV($H68,"Year founded",TRUE)),"",IF(_FV($H68,"Year founded",TRUE)=0,"",_FV($H68,"Year founded",TRUE)))</f>
        <v>2007</v>
      </c>
    </row>
    <row r="69" spans="8:14">
      <c r="H69" s="1" t="e" vm="476">
        <v>#VALUE!</v>
      </c>
      <c r="J69" t="str" cm="1">
        <f t="array" ref="J69">IF(ISERR(_FV($H69,"Address")),"",_FV($H69,"Address"))</f>
        <v>Willemstraat</v>
      </c>
      <c r="K69" t="str" cm="1">
        <f t="array" ref="K69">IF(ISERR(_FV($H69,"City")),"",_FV($H69,"City"))</f>
        <v>Breda</v>
      </c>
      <c r="L69" t="str" cm="1">
        <f t="array" ref="L69">IF(ISERR(_FV($H69,"Country")),"",_FV($H69,"Country"))</f>
        <v>Netherlands</v>
      </c>
      <c r="M69" t="str" cm="1">
        <f t="array" ref="M69">IF(ISERR(_FV($H69,"NAICS 2022 primary label",TRUE)),"",_FV($H69,"NAICS 2022 primary label",TRUE))</f>
        <v>Biological Product (except Diagnostic) Manufacturing</v>
      </c>
      <c r="N69" cm="1">
        <f t="array" ref="N69">IF(ISERR(_FV($H69,"Year founded",TRUE)),"",IF(_FV($H69,"Year founded",TRUE)=0,"",_FV($H69,"Year founded",TRUE)))</f>
        <v>2008</v>
      </c>
    </row>
    <row r="70" spans="8:14">
      <c r="H70" s="1" t="e" vm="477">
        <v>#VALUE!</v>
      </c>
      <c r="J70" t="str" cm="1">
        <f t="array" ref="J70">IF(ISERR(_FV($H70,"Address")),"",_FV($H70,"Address"))</f>
        <v>Third Street</v>
      </c>
      <c r="K70" t="str" cm="1">
        <f t="array" ref="K70">IF(ISERR(_FV($H70,"City")),"",_FV($H70,"City"))</f>
        <v>Cambridge</v>
      </c>
      <c r="L70" t="str" cm="1">
        <f t="array" ref="L70">IF(ISERR(_FV($H70,"Country")),"",_FV($H70,"Country"))</f>
        <v>United States</v>
      </c>
      <c r="M70" t="str" cm="1">
        <f t="array" ref="M70">IF(ISERR(_FV($H70,"NAICS 2022 primary label",TRUE)),"",_FV($H70,"NAICS 2022 primary label",TRUE))</f>
        <v>Biological Product (except Diagnostic) Manufacturing</v>
      </c>
      <c r="N70" cm="1">
        <f t="array" ref="N70">IF(ISERR(_FV($H70,"Year founded",TRUE)),"",IF(_FV($H70,"Year founded",TRUE)=0,"",_FV($H70,"Year founded",TRUE)))</f>
        <v>2002</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sheetData>
  <mergeCells count="2">
    <mergeCell ref="J3:K3"/>
    <mergeCell ref="M3:O3"/>
  </mergeCells>
  <dataValidations count="3">
    <dataValidation type="list" allowBlank="1" showInputMessage="1" showErrorMessage="1" sqref="J8" xr:uid="{39A9A684-6D6B-4D29-8EDE-6AAC3348F11E}">
      <formula1>INDIRECT("attributes_relations[" &amp;H8&amp; "]")</formula1>
    </dataValidation>
    <dataValidation type="list" allowBlank="1" showInputMessage="1" showErrorMessage="1" sqref="L8" xr:uid="{87FC6E2E-8BE9-4ABB-BA92-6D95C0A32883}">
      <formula1>INDIRECT("strictness[Strictness]")</formula1>
    </dataValidation>
    <dataValidation type="list" allowBlank="1" showInputMessage="1" showErrorMessage="1" sqref="N8" xr:uid="{FE21A037-8F2D-4D20-9552-2D8048F79F86}">
      <formula1>INDIRECT("supplier_types[Supplier Types]")</formula1>
    </dataValidation>
  </dataValidation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8C13F-AF6E-48E1-9E02-EDB15740DBAB}">
  <dimension ref="A2:P232"/>
  <sheetViews>
    <sheetView showGridLines="0" zoomScaleNormal="100" workbookViewId="0">
      <selection activeCell="H34" sqref="H34"/>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5" customWidth="1"/>
    <col min="17" max="16384" width="8.85546875" hidden="1"/>
  </cols>
  <sheetData>
    <row r="2" spans="8:15">
      <c r="H2" s="25" t="s">
        <v>51</v>
      </c>
      <c r="I2" s="13"/>
      <c r="J2" s="13" t="s">
        <v>84</v>
      </c>
      <c r="M2" s="13" t="s">
        <v>85</v>
      </c>
    </row>
    <row r="3" spans="8:15" ht="18" customHeight="1">
      <c r="H3" s="23" t="s">
        <v>90</v>
      </c>
      <c r="J3" s="28" t="s">
        <v>91</v>
      </c>
      <c r="K3" s="28"/>
      <c r="M3" s="28"/>
      <c r="N3" s="28"/>
      <c r="O3" s="28"/>
    </row>
    <row r="5" spans="8:15">
      <c r="H5" t="s">
        <v>55</v>
      </c>
    </row>
    <row r="6" spans="8:15" ht="6" customHeight="1"/>
    <row r="7" spans="8:15">
      <c r="H7" s="13" t="s">
        <v>56</v>
      </c>
      <c r="J7" s="13" t="s">
        <v>57</v>
      </c>
      <c r="L7" s="13" t="s">
        <v>58</v>
      </c>
      <c r="N7" s="13" t="s">
        <v>92</v>
      </c>
    </row>
    <row r="8" spans="8:15" ht="18" customHeight="1">
      <c r="H8" s="17" t="str">
        <f>INDEX(attributes[Atrribute],MATCH(H3,attributes[Attribute Name],0))</f>
        <v>company_products</v>
      </c>
      <c r="I8" s="9"/>
      <c r="J8" s="18" t="s">
        <v>89</v>
      </c>
      <c r="K8" s="9"/>
      <c r="L8" s="15">
        <v>2</v>
      </c>
      <c r="N8" s="22" t="s">
        <v>93</v>
      </c>
    </row>
    <row r="10" spans="8:15">
      <c r="H10" s="25" t="s">
        <v>51</v>
      </c>
      <c r="I10" s="13"/>
      <c r="J10" s="13" t="s">
        <v>9</v>
      </c>
      <c r="L10" s="13" t="s">
        <v>66</v>
      </c>
      <c r="N10" s="13" t="s">
        <v>8</v>
      </c>
    </row>
    <row r="11" spans="8:15">
      <c r="H11" s="17" t="s">
        <v>67</v>
      </c>
      <c r="J11" s="18" t="s">
        <v>94</v>
      </c>
      <c r="L11" s="18"/>
      <c r="N11" s="18" t="s">
        <v>95</v>
      </c>
    </row>
    <row r="13" spans="8:15">
      <c r="H13" t="s">
        <v>55</v>
      </c>
    </row>
    <row r="15" spans="8:15">
      <c r="H15" s="13" t="s">
        <v>56</v>
      </c>
      <c r="J15" s="13" t="s">
        <v>57</v>
      </c>
      <c r="L15" s="13" t="s">
        <v>58</v>
      </c>
    </row>
    <row r="16" spans="8:15" ht="18" customHeight="1">
      <c r="H16" s="17" t="str">
        <f>INDEX(attributes[Atrribute],MATCH(H11,attributes[Attribute Name],0))</f>
        <v>company_location</v>
      </c>
      <c r="I16" s="9"/>
      <c r="J16" s="18" t="s">
        <v>65</v>
      </c>
      <c r="K16" s="9"/>
      <c r="L16" s="15">
        <v>1</v>
      </c>
    </row>
    <row r="17" spans="8:15">
      <c r="H17" s="17"/>
      <c r="I17" s="9"/>
      <c r="J17" s="23"/>
      <c r="K17" s="9"/>
      <c r="L17" s="24"/>
    </row>
    <row r="18" spans="8:15">
      <c r="H18" s="25" t="s">
        <v>51</v>
      </c>
      <c r="I18" s="13"/>
      <c r="J18" s="13" t="s">
        <v>52</v>
      </c>
    </row>
    <row r="19" spans="8:15">
      <c r="H19" s="23" t="s">
        <v>80</v>
      </c>
      <c r="J19" s="28">
        <v>5000000</v>
      </c>
      <c r="K19" s="28"/>
      <c r="L19" s="28"/>
      <c r="M19" s="28"/>
      <c r="N19" s="28"/>
      <c r="O19" s="28"/>
    </row>
    <row r="21" spans="8:15">
      <c r="H21" t="s">
        <v>55</v>
      </c>
    </row>
    <row r="23" spans="8:15">
      <c r="H23" s="13" t="s">
        <v>56</v>
      </c>
      <c r="J23" s="13" t="s">
        <v>57</v>
      </c>
      <c r="L23" s="13" t="s">
        <v>58</v>
      </c>
    </row>
    <row r="24" spans="8:15" ht="18" customHeight="1">
      <c r="H24" s="17" t="str">
        <f>INDEX(attributes[Atrribute],MATCH(H19,attributes[Attribute Name],0))</f>
        <v>company_estimated_revenue</v>
      </c>
      <c r="I24" s="9"/>
      <c r="J24" s="18" t="s">
        <v>81</v>
      </c>
      <c r="K24" s="9"/>
      <c r="L24" s="15"/>
    </row>
    <row r="27" spans="8:15">
      <c r="H27" s="13" t="s">
        <v>96</v>
      </c>
      <c r="I27" s="9"/>
      <c r="J27" s="23"/>
      <c r="K27" s="9"/>
      <c r="L27" s="24"/>
    </row>
    <row r="28" spans="8:15" ht="14.45" customHeight="1">
      <c r="H28" s="29" t="str">
        <f>H8&amp;", "&amp;J8&amp;", "&amp;J3&amp;", "&amp;M3&amp;", "&amp;L8&amp;", "&amp;N8</f>
        <v>company_products, match_expression, biopharma | biopharmaceutical | biopharmaceuticals, , 2, manufacturer, distributor</v>
      </c>
      <c r="I28" s="29"/>
      <c r="J28" s="29"/>
      <c r="K28" s="29"/>
      <c r="L28" s="29"/>
      <c r="M28" s="29"/>
      <c r="N28" s="29"/>
    </row>
    <row r="29" spans="8:15" ht="15">
      <c r="H29" s="29" t="str">
        <f>H16&amp;", "&amp;J16&amp;", "&amp;J11&amp;" | "&amp;L11&amp;" | "&amp;N11&amp;", "&amp;L16&amp;" * "&amp;H24&amp;", "&amp;J24&amp;", "&amp;J19&amp;", "&amp;L24</f>
        <v xml:space="preserve">company_location, in, us |  | New york, 1 * company_estimated_revenue, greater_than_or_equal, 5000000, </v>
      </c>
      <c r="I29" s="29"/>
      <c r="J29" s="29"/>
      <c r="K29" s="29"/>
      <c r="L29" s="29"/>
      <c r="M29" s="29"/>
      <c r="N29" s="29"/>
    </row>
    <row r="30" spans="8:15" ht="15">
      <c r="H30" s="29"/>
      <c r="I30" s="29"/>
      <c r="J30" s="29"/>
      <c r="K30" s="29"/>
      <c r="L30" s="29"/>
      <c r="M30" s="29"/>
      <c r="N30" s="29"/>
    </row>
    <row r="32" spans="8:15">
      <c r="H32" s="1" t="s">
        <v>61</v>
      </c>
      <c r="I32" s="1"/>
      <c r="J32" s="1" t="s">
        <v>7</v>
      </c>
      <c r="K32" s="1" t="s">
        <v>8</v>
      </c>
      <c r="L32" s="1" t="s">
        <v>9</v>
      </c>
      <c r="M32" s="1" t="s">
        <v>62</v>
      </c>
      <c r="N32" s="1" t="s">
        <v>10</v>
      </c>
    </row>
    <row r="33" spans="8:14">
      <c r="H33" s="16" t="e" cm="1" vm="435">
        <f t="array" ref="H33:H82">_xldudf_VERIDION_SEARCH(H28,H29)</f>
        <v>#VALUE!</v>
      </c>
      <c r="I33" s="12"/>
      <c r="J33" t="str" cm="1">
        <f t="array" ref="J33">IF(ISERR(_FV($H33,"Address")),"",_FV($H33,"Address"))</f>
        <v>East 42nd Street</v>
      </c>
      <c r="K33" t="str" cm="1">
        <f t="array" ref="K33">IF(ISERR(_FV($H33,"City")),"",_FV($H33,"City"))</f>
        <v>New York</v>
      </c>
      <c r="L33" t="str" cm="1">
        <f t="array" ref="L33">IF(ISERR(_FV($H33,"Country")),"",_FV($H33,"Country"))</f>
        <v>United States</v>
      </c>
      <c r="M33" t="str" cm="1">
        <f t="array" ref="M33">IF(ISERR(_FV($H33,"NAICS 2022 primary label",TRUE)),"",_FV($H33,"NAICS 2022 primary label",TRUE))</f>
        <v>Pharmaceutical Preparation Manufacturing</v>
      </c>
      <c r="N33" cm="1">
        <f t="array" ref="N33">IF(ISERR(_FV($H33,"Year founded",TRUE)),"",IF(_FV($H33,"Year founded",TRUE)=0,"",_FV($H33,"Year founded",TRUE)))</f>
        <v>1848</v>
      </c>
    </row>
    <row r="34" spans="8:14">
      <c r="H34" s="16" t="e" vm="478">
        <v>#VALUE!</v>
      </c>
      <c r="I34" s="12"/>
      <c r="J34" t="str" cm="1">
        <f t="array" ref="J34">IF(ISERR(_FV($H34,"Address")),"",_FV($H34,"Address"))</f>
        <v>Madison Avenue</v>
      </c>
      <c r="K34" t="str" cm="1">
        <f t="array" ref="K34">IF(ISERR(_FV($H34,"City")),"",_FV($H34,"City"))</f>
        <v>New York</v>
      </c>
      <c r="L34" t="str" cm="1">
        <f t="array" ref="L34">IF(ISERR(_FV($H34,"Country")),"",_FV($H34,"Country"))</f>
        <v>United States</v>
      </c>
      <c r="M34" t="str" cm="1">
        <f t="array" ref="M34">IF(ISERR(_FV($H34,"NAICS 2022 primary label",TRUE)),"",_FV($H34,"NAICS 2022 primary label",TRUE))</f>
        <v>Pharmaceutical Preparation Manufacturing</v>
      </c>
      <c r="N34" cm="1">
        <f t="array" ref="N34">IF(ISERR(_FV($H34,"Year founded",TRUE)),"",IF(_FV($H34,"Year founded",TRUE)=0,"",_FV($H34,"Year founded",TRUE)))</f>
        <v>2020</v>
      </c>
    </row>
    <row r="35" spans="8:14">
      <c r="H35" s="16" t="e" vm="479">
        <v>#VALUE!</v>
      </c>
      <c r="I35" s="12"/>
      <c r="J35" t="str" cm="1">
        <f t="array" ref="J35">IF(ISERR(_FV($H35,"Address")),"",_FV($H35,"Address"))</f>
        <v>West 52nd Street</v>
      </c>
      <c r="K35" t="str" cm="1">
        <f t="array" ref="K35">IF(ISERR(_FV($H35,"City")),"",_FV($H35,"City"))</f>
        <v>New York</v>
      </c>
      <c r="L35" t="str" cm="1">
        <f t="array" ref="L35">IF(ISERR(_FV($H35,"Country")),"",_FV($H35,"Country"))</f>
        <v>United States</v>
      </c>
      <c r="M35" t="str" cm="1">
        <f t="array" ref="M35">IF(ISERR(_FV($H35,"NAICS 2022 primary label",TRUE)),"",_FV($H35,"NAICS 2022 primary label",TRUE))</f>
        <v>Pharmaceutical Preparation Manufacturing</v>
      </c>
      <c r="N35" cm="1">
        <f t="array" ref="N35">IF(ISERR(_FV($H35,"Year founded",TRUE)),"",IF(_FV($H35,"Year founded",TRUE)=0,"",_FV($H35,"Year founded",TRUE)))</f>
        <v>2004</v>
      </c>
    </row>
    <row r="36" spans="8:14">
      <c r="H36" s="16" t="e" vm="480">
        <v>#VALUE!</v>
      </c>
      <c r="I36" s="12"/>
      <c r="J36" t="str" cm="1">
        <f t="array" ref="J36">IF(ISERR(_FV($H36,"Address")),"",_FV($H36,"Address"))</f>
        <v>6th Avenue</v>
      </c>
      <c r="K36" t="str" cm="1">
        <f t="array" ref="K36">IF(ISERR(_FV($H36,"City")),"",_FV($H36,"City"))</f>
        <v>New York</v>
      </c>
      <c r="L36" t="str" cm="1">
        <f t="array" ref="L36">IF(ISERR(_FV($H36,"Country")),"",_FV($H36,"Country"))</f>
        <v>United States</v>
      </c>
      <c r="M36" t="str" cm="1">
        <f t="array" ref="M36">IF(ISERR(_FV($H36,"NAICS 2022 primary label",TRUE)),"",_FV($H36,"NAICS 2022 primary label",TRUE))</f>
        <v>Pharmaceutical Preparation Manufacturing</v>
      </c>
      <c r="N36" cm="1">
        <f t="array" ref="N36">IF(ISERR(_FV($H36,"Year founded",TRUE)),"",IF(_FV($H36,"Year founded",TRUE)=0,"",_FV($H36,"Year founded",TRUE)))</f>
        <v>2009</v>
      </c>
    </row>
    <row r="37" spans="8:14">
      <c r="H37" s="1" t="e" vm="481">
        <v>#VALUE!</v>
      </c>
      <c r="J37" t="str" cm="1">
        <f t="array" ref="J37">IF(ISERR(_FV($H37,"Address")),"",_FV($H37,"Address"))</f>
        <v>Park Avenue</v>
      </c>
      <c r="K37" t="str" cm="1">
        <f t="array" ref="K37">IF(ISERR(_FV($H37,"City")),"",_FV($H37,"City"))</f>
        <v>New York</v>
      </c>
      <c r="L37" t="str" cm="1">
        <f t="array" ref="L37">IF(ISERR(_FV($H37,"Country")),"",_FV($H37,"Country"))</f>
        <v>United States</v>
      </c>
      <c r="M37" t="str" cm="1">
        <f t="array" ref="M37">IF(ISERR(_FV($H37,"NAICS 2022 primary label",TRUE)),"",_FV($H37,"NAICS 2022 primary label",TRUE))</f>
        <v>Pharmaceutical Preparation Manufacturing</v>
      </c>
      <c r="N37" cm="1">
        <f t="array" ref="N37">IF(ISERR(_FV($H37,"Year founded",TRUE)),"",IF(_FV($H37,"Year founded",TRUE)=0,"",_FV($H37,"Year founded",TRUE)))</f>
        <v>2015</v>
      </c>
    </row>
    <row r="38" spans="8:14">
      <c r="H38" s="1" t="e" vm="482">
        <v>#VALUE!</v>
      </c>
      <c r="J38" t="str" cm="1">
        <f t="array" ref="J38">IF(ISERR(_FV($H38,"Address")),"",_FV($H38,"Address"))</f>
        <v>5th Avenue</v>
      </c>
      <c r="K38" t="str" cm="1">
        <f t="array" ref="K38">IF(ISERR(_FV($H38,"City")),"",_FV($H38,"City"))</f>
        <v>New York</v>
      </c>
      <c r="L38" t="str" cm="1">
        <f t="array" ref="L38">IF(ISERR(_FV($H38,"Country")),"",_FV($H38,"Country"))</f>
        <v>United States</v>
      </c>
      <c r="M38" t="str" cm="1">
        <f t="array" ref="M38">IF(ISERR(_FV($H38,"NAICS 2022 primary label",TRUE)),"",_FV($H38,"NAICS 2022 primary label",TRUE))</f>
        <v>Biological Product (except Diagnostic) Manufacturing</v>
      </c>
      <c r="N38" cm="1">
        <f t="array" ref="N38">IF(ISERR(_FV($H38,"Year founded",TRUE)),"",IF(_FV($H38,"Year founded",TRUE)=0,"",_FV($H38,"Year founded",TRUE)))</f>
        <v>2011</v>
      </c>
    </row>
    <row r="39" spans="8:14">
      <c r="H39" s="1" t="e" vm="483">
        <v>#VALUE!</v>
      </c>
      <c r="J39" t="str" cm="1">
        <f t="array" ref="J39">IF(ISERR(_FV($H39,"Address")),"",_FV($H39,"Address"))</f>
        <v>West 55th Street</v>
      </c>
      <c r="K39" t="str" cm="1">
        <f t="array" ref="K39">IF(ISERR(_FV($H39,"City")),"",_FV($H39,"City"))</f>
        <v>New York</v>
      </c>
      <c r="L39" t="str" cm="1">
        <f t="array" ref="L39">IF(ISERR(_FV($H39,"Country")),"",_FV($H39,"Country"))</f>
        <v>United States</v>
      </c>
      <c r="M39" t="str" cm="1">
        <f t="array" ref="M39">IF(ISERR(_FV($H39,"NAICS 2022 primary label",TRUE)),"",_FV($H39,"NAICS 2022 primary label",TRUE))</f>
        <v>Pharmaceutical Preparation Manufacturing</v>
      </c>
      <c r="N39" cm="1">
        <f t="array" ref="N39">IF(ISERR(_FV($H39,"Year founded",TRUE)),"",IF(_FV($H39,"Year founded",TRUE)=0,"",_FV($H39,"Year founded",TRUE)))</f>
        <v>1997</v>
      </c>
    </row>
    <row r="40" spans="8:14">
      <c r="H40" s="1" t="e" vm="484">
        <v>#VALUE!</v>
      </c>
      <c r="J40" t="str" cm="1">
        <f t="array" ref="J40">IF(ISERR(_FV($H40,"Address")),"",_FV($H40,"Address"))</f>
        <v>42nd Street</v>
      </c>
      <c r="K40" t="str" cm="1">
        <f t="array" ref="K40">IF(ISERR(_FV($H40,"City")),"",_FV($H40,"City"))</f>
        <v>New York</v>
      </c>
      <c r="L40" t="str" cm="1">
        <f t="array" ref="L40">IF(ISERR(_FV($H40,"Country")),"",_FV($H40,"Country"))</f>
        <v>United States</v>
      </c>
      <c r="M40" t="str" cm="1">
        <f t="array" ref="M40">IF(ISERR(_FV($H40,"NAICS 2022 primary label",TRUE)),"",_FV($H40,"NAICS 2022 primary label",TRUE))</f>
        <v>Pharmaceutical Preparation Manufacturing</v>
      </c>
      <c r="N40" cm="1">
        <f t="array" ref="N40">IF(ISERR(_FV($H40,"Year founded",TRUE)),"",IF(_FV($H40,"Year founded",TRUE)=0,"",_FV($H40,"Year founded",TRUE)))</f>
        <v>2015</v>
      </c>
    </row>
    <row r="41" spans="8:14">
      <c r="H41" s="1" t="e" vm="485">
        <v>#VALUE!</v>
      </c>
      <c r="J41" t="str" cm="1">
        <f t="array" ref="J41">IF(ISERR(_FV($H41,"Address")),"",_FV($H41,"Address"))</f>
        <v>Broadway</v>
      </c>
      <c r="K41" t="str" cm="1">
        <f t="array" ref="K41">IF(ISERR(_FV($H41,"City")),"",_FV($H41,"City"))</f>
        <v>New York</v>
      </c>
      <c r="L41" t="str" cm="1">
        <f t="array" ref="L41">IF(ISERR(_FV($H41,"Country")),"",_FV($H41,"Country"))</f>
        <v>United States</v>
      </c>
      <c r="M41" t="str" cm="1">
        <f t="array" ref="M41">IF(ISERR(_FV($H41,"NAICS 2022 primary label",TRUE)),"",_FV($H41,"NAICS 2022 primary label",TRUE))</f>
        <v>Pharmaceutical Preparation Manufacturing</v>
      </c>
      <c r="N41" cm="1">
        <f t="array" ref="N41">IF(ISERR(_FV($H41,"Year founded",TRUE)),"",IF(_FV($H41,"Year founded",TRUE)=0,"",_FV($H41,"Year founded",TRUE)))</f>
        <v>2018</v>
      </c>
    </row>
    <row r="42" spans="8:14">
      <c r="H42" s="1" t="e" vm="486">
        <v>#VALUE!</v>
      </c>
      <c r="J42" t="str" cm="1">
        <f t="array" ref="J42">IF(ISERR(_FV($H42,"Address")),"",_FV($H42,"Address"))</f>
        <v>Lexington Avenue</v>
      </c>
      <c r="K42" t="str" cm="1">
        <f t="array" ref="K42">IF(ISERR(_FV($H42,"City")),"",_FV($H42,"City"))</f>
        <v>New York</v>
      </c>
      <c r="L42" t="str" cm="1">
        <f t="array" ref="L42">IF(ISERR(_FV($H42,"Country")),"",_FV($H42,"Country"))</f>
        <v>United States</v>
      </c>
      <c r="M42" t="str" cm="1">
        <f t="array" ref="M42">IF(ISERR(_FV($H42,"NAICS 2022 primary label",TRUE)),"",_FV($H42,"NAICS 2022 primary label",TRUE))</f>
        <v>Pharmaceutical Preparation Manufacturing</v>
      </c>
      <c r="N42" cm="1">
        <f t="array" ref="N42">IF(ISERR(_FV($H42,"Year founded",TRUE)),"",IF(_FV($H42,"Year founded",TRUE)=0,"",_FV($H42,"Year founded",TRUE)))</f>
        <v>2005</v>
      </c>
    </row>
    <row r="43" spans="8:14">
      <c r="H43" s="1" t="e" vm="487">
        <v>#VALUE!</v>
      </c>
      <c r="J43" t="str" cm="1">
        <f t="array" ref="J43">IF(ISERR(_FV($H43,"Address")),"",_FV($H43,"Address"))</f>
        <v>Lexington Avenue</v>
      </c>
      <c r="K43" t="str" cm="1">
        <f t="array" ref="K43">IF(ISERR(_FV($H43,"City")),"",_FV($H43,"City"))</f>
        <v>New York</v>
      </c>
      <c r="L43" t="str" cm="1">
        <f t="array" ref="L43">IF(ISERR(_FV($H43,"Country")),"",_FV($H43,"Country"))</f>
        <v>United States</v>
      </c>
      <c r="M43" t="str" cm="1">
        <f t="array" ref="M43">IF(ISERR(_FV($H43,"NAICS 2022 primary label",TRUE)),"",_FV($H43,"NAICS 2022 primary label",TRUE))</f>
        <v>Pharmaceutical Preparation Manufacturing</v>
      </c>
      <c r="N43" cm="1">
        <f t="array" ref="N43">IF(ISERR(_FV($H43,"Year founded",TRUE)),"",IF(_FV($H43,"Year founded",TRUE)=0,"",_FV($H43,"Year founded",TRUE)))</f>
        <v>2003</v>
      </c>
    </row>
    <row r="44" spans="8:14">
      <c r="H44" s="1" t="e" vm="488">
        <v>#VALUE!</v>
      </c>
      <c r="J44" t="str" cm="1">
        <f t="array" ref="J44">IF(ISERR(_FV($H44,"Address")),"",_FV($H44,"Address"))</f>
        <v>5th Avenue</v>
      </c>
      <c r="K44" t="str" cm="1">
        <f t="array" ref="K44">IF(ISERR(_FV($H44,"City")),"",_FV($H44,"City"))</f>
        <v>New York</v>
      </c>
      <c r="L44" t="str" cm="1">
        <f t="array" ref="L44">IF(ISERR(_FV($H44,"Country")),"",_FV($H44,"Country"))</f>
        <v>United States</v>
      </c>
      <c r="M44" t="str" cm="1">
        <f t="array" ref="M44">IF(ISERR(_FV($H44,"NAICS 2022 primary label",TRUE)),"",_FV($H44,"NAICS 2022 primary label",TRUE))</f>
        <v>Pharmaceutical Preparation Manufacturing</v>
      </c>
      <c r="N44" cm="1">
        <f t="array" ref="N44">IF(ISERR(_FV($H44,"Year founded",TRUE)),"",IF(_FV($H44,"Year founded",TRUE)=0,"",_FV($H44,"Year founded",TRUE)))</f>
        <v>2016</v>
      </c>
    </row>
    <row r="45" spans="8:14">
      <c r="H45" s="1" t="e" vm="489">
        <v>#VALUE!</v>
      </c>
      <c r="J45" t="str" cm="1">
        <f t="array" ref="J45">IF(ISERR(_FV($H45,"Address")),"",_FV($H45,"Address"))</f>
        <v>Fulton Street</v>
      </c>
      <c r="K45" t="str" cm="1">
        <f t="array" ref="K45">IF(ISERR(_FV($H45,"City")),"",_FV($H45,"City"))</f>
        <v>New York</v>
      </c>
      <c r="L45" t="str" cm="1">
        <f t="array" ref="L45">IF(ISERR(_FV($H45,"Country")),"",_FV($H45,"Country"))</f>
        <v>United States</v>
      </c>
      <c r="M45" t="str" cm="1">
        <f t="array" ref="M45">IF(ISERR(_FV($H45,"NAICS 2022 primary label",TRUE)),"",_FV($H45,"NAICS 2022 primary label",TRUE))</f>
        <v>Pharmaceutical Preparation Manufacturing</v>
      </c>
      <c r="N45" cm="1">
        <f t="array" ref="N45">IF(ISERR(_FV($H45,"Year founded",TRUE)),"",IF(_FV($H45,"Year founded",TRUE)=0,"",_FV($H45,"Year founded",TRUE)))</f>
        <v>2012</v>
      </c>
    </row>
    <row r="46" spans="8:14">
      <c r="H46" s="1" t="e" vm="490">
        <v>#VALUE!</v>
      </c>
      <c r="J46" t="str" cm="1">
        <f t="array" ref="J46">IF(ISERR(_FV($H46,"Address")),"",_FV($H46,"Address"))</f>
        <v>West 24th Street</v>
      </c>
      <c r="K46" t="str" cm="1">
        <f t="array" ref="K46">IF(ISERR(_FV($H46,"City")),"",_FV($H46,"City"))</f>
        <v>New York</v>
      </c>
      <c r="L46" t="str" cm="1">
        <f t="array" ref="L46">IF(ISERR(_FV($H46,"Country")),"",_FV($H46,"Country"))</f>
        <v>United States</v>
      </c>
      <c r="M46" t="str" cm="1">
        <f t="array" ref="M46">IF(ISERR(_FV($H46,"NAICS 2022 primary label",TRUE)),"",_FV($H46,"NAICS 2022 primary label",TRUE))</f>
        <v>Pharmaceutical Preparation Manufacturing</v>
      </c>
      <c r="N46" cm="1">
        <f t="array" ref="N46">IF(ISERR(_FV($H46,"Year founded",TRUE)),"",IF(_FV($H46,"Year founded",TRUE)=0,"",_FV($H46,"Year founded",TRUE)))</f>
        <v>1992</v>
      </c>
    </row>
    <row r="47" spans="8:14">
      <c r="H47" s="1" t="e" vm="491">
        <v>#VALUE!</v>
      </c>
      <c r="J47" t="str" cm="1">
        <f t="array" ref="J47">IF(ISERR(_FV($H47,"Address")),"",_FV($H47,"Address"))</f>
        <v>6th Avenue</v>
      </c>
      <c r="K47" t="str" cm="1">
        <f t="array" ref="K47">IF(ISERR(_FV($H47,"City")),"",_FV($H47,"City"))</f>
        <v>New York</v>
      </c>
      <c r="L47" t="str" cm="1">
        <f t="array" ref="L47">IF(ISERR(_FV($H47,"Country")),"",_FV($H47,"Country"))</f>
        <v>United States</v>
      </c>
      <c r="M47" t="str" cm="1">
        <f t="array" ref="M47">IF(ISERR(_FV($H47,"NAICS 2022 primary label",TRUE)),"",_FV($H47,"NAICS 2022 primary label",TRUE))</f>
        <v>Pharmaceutical Preparation Manufacturing</v>
      </c>
      <c r="N47" cm="1">
        <f t="array" ref="N47">IF(ISERR(_FV($H47,"Year founded",TRUE)),"",IF(_FV($H47,"Year founded",TRUE)=0,"",_FV($H47,"Year founded",TRUE)))</f>
        <v>2000</v>
      </c>
    </row>
    <row r="48" spans="8:14">
      <c r="H48" s="1" t="e" vm="492">
        <v>#VALUE!</v>
      </c>
      <c r="J48" t="str" cm="1">
        <f t="array" ref="J48">IF(ISERR(_FV($H48,"Address")),"",_FV($H48,"Address"))</f>
        <v>West 42nd Street</v>
      </c>
      <c r="K48" t="str" cm="1">
        <f t="array" ref="K48">IF(ISERR(_FV($H48,"City")),"",_FV($H48,"City"))</f>
        <v>New York</v>
      </c>
      <c r="L48" t="str" cm="1">
        <f t="array" ref="L48">IF(ISERR(_FV($H48,"Country")),"",_FV($H48,"Country"))</f>
        <v>United States</v>
      </c>
      <c r="M48" t="str" cm="1">
        <f t="array" ref="M48">IF(ISERR(_FV($H48,"NAICS 2022 primary label",TRUE)),"",_FV($H48,"NAICS 2022 primary label",TRUE))</f>
        <v>Pharmaceutical Preparation Manufacturing</v>
      </c>
      <c r="N48" cm="1">
        <f t="array" ref="N48">IF(ISERR(_FV($H48,"Year founded",TRUE)),"",IF(_FV($H48,"Year founded",TRUE)=0,"",_FV($H48,"Year founded",TRUE)))</f>
        <v>2008</v>
      </c>
    </row>
    <row r="49" spans="8:14">
      <c r="H49" s="1" t="e" vm="493">
        <v>#VALUE!</v>
      </c>
      <c r="J49" t="str" cm="1">
        <f t="array" ref="J49">IF(ISERR(_FV($H49,"Address")),"",_FV($H49,"Address"))</f>
        <v>Park Avenue</v>
      </c>
      <c r="K49" t="str" cm="1">
        <f t="array" ref="K49">IF(ISERR(_FV($H49,"City")),"",_FV($H49,"City"))</f>
        <v>New York</v>
      </c>
      <c r="L49" t="str" cm="1">
        <f t="array" ref="L49">IF(ISERR(_FV($H49,"Country")),"",_FV($H49,"Country"))</f>
        <v>United States</v>
      </c>
      <c r="M49" t="str" cm="1">
        <f t="array" ref="M49">IF(ISERR(_FV($H49,"NAICS 2022 primary label",TRUE)),"",_FV($H49,"NAICS 2022 primary label",TRUE))</f>
        <v>Pharmaceutical Preparation Manufacturing</v>
      </c>
      <c r="N49" cm="1">
        <f t="array" ref="N49">IF(ISERR(_FV($H49,"Year founded",TRUE)),"",IF(_FV($H49,"Year founded",TRUE)=0,"",_FV($H49,"Year founded",TRUE)))</f>
        <v>2015</v>
      </c>
    </row>
    <row r="50" spans="8:14">
      <c r="H50" s="1" t="e" vm="494">
        <v>#VALUE!</v>
      </c>
      <c r="J50" t="str" cm="1">
        <f t="array" ref="J50">IF(ISERR(_FV($H50,"Address")),"",_FV($H50,"Address"))</f>
        <v>State Street</v>
      </c>
      <c r="K50" t="str" cm="1">
        <f t="array" ref="K50">IF(ISERR(_FV($H50,"City")),"",_FV($H50,"City"))</f>
        <v>New York</v>
      </c>
      <c r="L50" t="str" cm="1">
        <f t="array" ref="L50">IF(ISERR(_FV($H50,"Country")),"",_FV($H50,"Country"))</f>
        <v>United States</v>
      </c>
      <c r="M50" t="str" cm="1">
        <f t="array" ref="M50">IF(ISERR(_FV($H50,"NAICS 2022 primary label",TRUE)),"",_FV($H50,"NAICS 2022 primary label",TRUE))</f>
        <v>Pharmaceutical Preparation Manufacturing</v>
      </c>
      <c r="N50" cm="1">
        <f t="array" ref="N50">IF(ISERR(_FV($H50,"Year founded",TRUE)),"",IF(_FV($H50,"Year founded",TRUE)=0,"",_FV($H50,"Year founded",TRUE)))</f>
        <v>2020</v>
      </c>
    </row>
    <row r="51" spans="8:14">
      <c r="H51" s="1" t="e" vm="495">
        <v>#VALUE!</v>
      </c>
      <c r="J51" t="str" cm="1">
        <f t="array" ref="J51">IF(ISERR(_FV($H51,"Address")),"",_FV($H51,"Address"))</f>
        <v>East 34th Street</v>
      </c>
      <c r="K51" t="str" cm="1">
        <f t="array" ref="K51">IF(ISERR(_FV($H51,"City")),"",_FV($H51,"City"))</f>
        <v>New York</v>
      </c>
      <c r="L51" t="str" cm="1">
        <f t="array" ref="L51">IF(ISERR(_FV($H51,"Country")),"",_FV($H51,"Country"))</f>
        <v>United States</v>
      </c>
      <c r="M51" t="str" cm="1">
        <f t="array" ref="M51">IF(ISERR(_FV($H51,"NAICS 2022 primary label",TRUE)),"",_FV($H51,"NAICS 2022 primary label",TRUE))</f>
        <v>Pharmaceutical Preparation Manufacturing</v>
      </c>
      <c r="N51" cm="1">
        <f t="array" ref="N51">IF(ISERR(_FV($H51,"Year founded",TRUE)),"",IF(_FV($H51,"Year founded",TRUE)=0,"",_FV($H51,"Year founded",TRUE)))</f>
        <v>2013</v>
      </c>
    </row>
    <row r="52" spans="8:14">
      <c r="H52" s="1" t="e" vm="496">
        <v>#VALUE!</v>
      </c>
      <c r="J52" t="str" cm="1">
        <f t="array" ref="J52">IF(ISERR(_FV($H52,"Address")),"",_FV($H52,"Address"))</f>
        <v>Madison Avenue</v>
      </c>
      <c r="K52" t="str" cm="1">
        <f t="array" ref="K52">IF(ISERR(_FV($H52,"City")),"",_FV($H52,"City"))</f>
        <v>New York</v>
      </c>
      <c r="L52" t="str" cm="1">
        <f t="array" ref="L52">IF(ISERR(_FV($H52,"Country")),"",_FV($H52,"Country"))</f>
        <v>United States</v>
      </c>
      <c r="M52" t="str" cm="1">
        <f t="array" ref="M52">IF(ISERR(_FV($H52,"NAICS 2022 primary label",TRUE)),"",_FV($H52,"NAICS 2022 primary label",TRUE))</f>
        <v>Biological Product (except Diagnostic) Manufacturing</v>
      </c>
      <c r="N52" cm="1">
        <f t="array" ref="N52">IF(ISERR(_FV($H52,"Year founded",TRUE)),"",IF(_FV($H52,"Year founded",TRUE)=0,"",_FV($H52,"Year founded",TRUE)))</f>
        <v>1999</v>
      </c>
    </row>
    <row r="53" spans="8:14">
      <c r="H53" s="1" t="e" vm="497">
        <v>#VALUE!</v>
      </c>
      <c r="J53" t="str" cm="1">
        <f t="array" ref="J53">IF(ISERR(_FV($H53,"Address")),"",_FV($H53,"Address"))</f>
        <v/>
      </c>
      <c r="K53" t="str" cm="1">
        <f t="array" ref="K53">IF(ISERR(_FV($H53,"City")),"",_FV($H53,"City"))</f>
        <v>New York</v>
      </c>
      <c r="L53" t="str" cm="1">
        <f t="array" ref="L53">IF(ISERR(_FV($H53,"Country")),"",_FV($H53,"Country"))</f>
        <v>United States</v>
      </c>
      <c r="M53" t="str" cm="1">
        <f t="array" ref="M53">IF(ISERR(_FV($H53,"NAICS 2022 primary label",TRUE)),"",_FV($H53,"NAICS 2022 primary label",TRUE))</f>
        <v>Pharmaceutical Preparation Manufacturing</v>
      </c>
      <c r="N53" t="str" cm="1">
        <f t="array" ref="N53">IF(ISERR(_FV($H53,"Year founded",TRUE)),"",IF(_FV($H53,"Year founded",TRUE)=0,"",_FV($H53,"Year founded",TRUE)))</f>
        <v/>
      </c>
    </row>
    <row r="54" spans="8:14">
      <c r="H54" s="1" t="e" vm="498">
        <v>#VALUE!</v>
      </c>
      <c r="J54" t="str" cm="1">
        <f t="array" ref="J54">IF(ISERR(_FV($H54,"Address")),"",_FV($H54,"Address"))</f>
        <v>Liberty Avenue</v>
      </c>
      <c r="K54" t="str" cm="1">
        <f t="array" ref="K54">IF(ISERR(_FV($H54,"City")),"",_FV($H54,"City"))</f>
        <v>New York</v>
      </c>
      <c r="L54" t="str" cm="1">
        <f t="array" ref="L54">IF(ISERR(_FV($H54,"Country")),"",_FV($H54,"Country"))</f>
        <v>United States</v>
      </c>
      <c r="M54" t="str" cm="1">
        <f t="array" ref="M54">IF(ISERR(_FV($H54,"NAICS 2022 primary label",TRUE)),"",_FV($H54,"NAICS 2022 primary label",TRUE))</f>
        <v>Pharmaceutical Preparation Manufacturing</v>
      </c>
      <c r="N54" cm="1">
        <f t="array" ref="N54">IF(ISERR(_FV($H54,"Year founded",TRUE)),"",IF(_FV($H54,"Year founded",TRUE)=0,"",_FV($H54,"Year founded",TRUE)))</f>
        <v>2017</v>
      </c>
    </row>
    <row r="55" spans="8:14">
      <c r="H55" s="1" t="e" vm="499">
        <v>#VALUE!</v>
      </c>
      <c r="J55" t="str" cm="1">
        <f t="array" ref="J55">IF(ISERR(_FV($H55,"Address")),"",_FV($H55,"Address"))</f>
        <v/>
      </c>
      <c r="K55" t="str" cm="1">
        <f t="array" ref="K55">IF(ISERR(_FV($H55,"City")),"",_FV($H55,"City"))</f>
        <v>New York</v>
      </c>
      <c r="L55" t="str" cm="1">
        <f t="array" ref="L55">IF(ISERR(_FV($H55,"Country")),"",_FV($H55,"Country"))</f>
        <v>United States</v>
      </c>
      <c r="M55" t="str" cm="1">
        <f t="array" ref="M55">IF(ISERR(_FV($H55,"NAICS 2022 primary label",TRUE)),"",_FV($H55,"NAICS 2022 primary label",TRUE))</f>
        <v>Pharmaceutical Preparation Manufacturing</v>
      </c>
      <c r="N55" cm="1">
        <f t="array" ref="N55">IF(ISERR(_FV($H55,"Year founded",TRUE)),"",IF(_FV($H55,"Year founded",TRUE)=0,"",_FV($H55,"Year founded",TRUE)))</f>
        <v>2021</v>
      </c>
    </row>
    <row r="56" spans="8:14">
      <c r="H56" s="1" t="e" vm="500">
        <v>#VALUE!</v>
      </c>
      <c r="J56" t="str" cm="1">
        <f t="array" ref="J56">IF(ISERR(_FV($H56,"Address")),"",_FV($H56,"Address"))</f>
        <v>East 80th Street</v>
      </c>
      <c r="K56" t="str" cm="1">
        <f t="array" ref="K56">IF(ISERR(_FV($H56,"City")),"",_FV($H56,"City"))</f>
        <v>New York</v>
      </c>
      <c r="L56" t="str" cm="1">
        <f t="array" ref="L56">IF(ISERR(_FV($H56,"Country")),"",_FV($H56,"Country"))</f>
        <v>United States</v>
      </c>
      <c r="M56" t="str" cm="1">
        <f t="array" ref="M56">IF(ISERR(_FV($H56,"NAICS 2022 primary label",TRUE)),"",_FV($H56,"NAICS 2022 primary label",TRUE))</f>
        <v>Biological Product (except Diagnostic) Manufacturing</v>
      </c>
      <c r="N56" cm="1">
        <f t="array" ref="N56">IF(ISERR(_FV($H56,"Year founded",TRUE)),"",IF(_FV($H56,"Year founded",TRUE)=0,"",_FV($H56,"Year founded",TRUE)))</f>
        <v>2016</v>
      </c>
    </row>
    <row r="57" spans="8:14">
      <c r="H57" s="1" t="e" vm="501">
        <v>#VALUE!</v>
      </c>
      <c r="J57" t="str" cm="1">
        <f t="array" ref="J57">IF(ISERR(_FV($H57,"Address")),"",_FV($H57,"Address"))</f>
        <v>7th Avenue</v>
      </c>
      <c r="K57" t="str" cm="1">
        <f t="array" ref="K57">IF(ISERR(_FV($H57,"City")),"",_FV($H57,"City"))</f>
        <v>New York</v>
      </c>
      <c r="L57" t="str" cm="1">
        <f t="array" ref="L57">IF(ISERR(_FV($H57,"Country")),"",_FV($H57,"Country"))</f>
        <v>United States</v>
      </c>
      <c r="M57" t="str" cm="1">
        <f t="array" ref="M57">IF(ISERR(_FV($H57,"NAICS 2022 primary label",TRUE)),"",_FV($H57,"NAICS 2022 primary label",TRUE))</f>
        <v>Pharmaceutical Preparation Manufacturing</v>
      </c>
      <c r="N57" cm="1">
        <f t="array" ref="N57">IF(ISERR(_FV($H57,"Year founded",TRUE)),"",IF(_FV($H57,"Year founded",TRUE)=0,"",_FV($H57,"Year founded",TRUE)))</f>
        <v>1992</v>
      </c>
    </row>
    <row r="58" spans="8:14">
      <c r="H58" s="1" t="e" vm="502">
        <v>#VALUE!</v>
      </c>
      <c r="J58" t="str" cm="1">
        <f t="array" ref="J58">IF(ISERR(_FV($H58,"Address")),"",_FV($H58,"Address"))</f>
        <v>Columbus Circle</v>
      </c>
      <c r="K58" t="str" cm="1">
        <f t="array" ref="K58">IF(ISERR(_FV($H58,"City")),"",_FV($H58,"City"))</f>
        <v>New York</v>
      </c>
      <c r="L58" t="str" cm="1">
        <f t="array" ref="L58">IF(ISERR(_FV($H58,"Country")),"",_FV($H58,"Country"))</f>
        <v>United States</v>
      </c>
      <c r="M58" t="str" cm="1">
        <f t="array" ref="M58">IF(ISERR(_FV($H58,"NAICS 2022 primary label",TRUE)),"",_FV($H58,"NAICS 2022 primary label",TRUE))</f>
        <v>Biological Product (except Diagnostic) Manufacturing</v>
      </c>
      <c r="N58" cm="1">
        <f t="array" ref="N58">IF(ISERR(_FV($H58,"Year founded",TRUE)),"",IF(_FV($H58,"Year founded",TRUE)=0,"",_FV($H58,"Year founded",TRUE)))</f>
        <v>2021</v>
      </c>
    </row>
    <row r="59" spans="8:14">
      <c r="H59" s="1" t="e" vm="503">
        <v>#VALUE!</v>
      </c>
      <c r="J59" t="str" cm="1">
        <f t="array" ref="J59">IF(ISERR(_FV($H59,"Address")),"",_FV($H59,"Address"))</f>
        <v>Rockefeller Plaza</v>
      </c>
      <c r="K59" t="str" cm="1">
        <f t="array" ref="K59">IF(ISERR(_FV($H59,"City")),"",_FV($H59,"City"))</f>
        <v>New York</v>
      </c>
      <c r="L59" t="str" cm="1">
        <f t="array" ref="L59">IF(ISERR(_FV($H59,"Country")),"",_FV($H59,"Country"))</f>
        <v>United States</v>
      </c>
      <c r="M59" t="str" cm="1">
        <f t="array" ref="M59">IF(ISERR(_FV($H59,"NAICS 2022 primary label",TRUE)),"",_FV($H59,"NAICS 2022 primary label",TRUE))</f>
        <v>Pharmaceutical Preparation Manufacturing</v>
      </c>
      <c r="N59" cm="1">
        <f t="array" ref="N59">IF(ISERR(_FV($H59,"Year founded",TRUE)),"",IF(_FV($H59,"Year founded",TRUE)=0,"",_FV($H59,"Year founded",TRUE)))</f>
        <v>2017</v>
      </c>
    </row>
    <row r="60" spans="8:14">
      <c r="H60" s="1" t="e" vm="504">
        <v>#VALUE!</v>
      </c>
      <c r="J60" t="str" cm="1">
        <f t="array" ref="J60">IF(ISERR(_FV($H60,"Address")),"",_FV($H60,"Address"))</f>
        <v>Parkside Avenue</v>
      </c>
      <c r="K60" t="str" cm="1">
        <f t="array" ref="K60">IF(ISERR(_FV($H60,"City")),"",_FV($H60,"City"))</f>
        <v>New York</v>
      </c>
      <c r="L60" t="str" cm="1">
        <f t="array" ref="L60">IF(ISERR(_FV($H60,"Country")),"",_FV($H60,"Country"))</f>
        <v>United States</v>
      </c>
      <c r="M60" t="str" cm="1">
        <f t="array" ref="M60">IF(ISERR(_FV($H60,"NAICS 2022 primary label",TRUE)),"",_FV($H60,"NAICS 2022 primary label",TRUE))</f>
        <v>Pharmaceutical Preparation Manufacturing</v>
      </c>
      <c r="N60" cm="1">
        <f t="array" ref="N60">IF(ISERR(_FV($H60,"Year founded",TRUE)),"",IF(_FV($H60,"Year founded",TRUE)=0,"",_FV($H60,"Year founded",TRUE)))</f>
        <v>2016</v>
      </c>
    </row>
    <row r="61" spans="8:14">
      <c r="H61" s="1" t="e" vm="505">
        <v>#VALUE!</v>
      </c>
      <c r="J61" t="str" cm="1">
        <f t="array" ref="J61">IF(ISERR(_FV($H61,"Address")),"",_FV($H61,"Address"))</f>
        <v>Broadway</v>
      </c>
      <c r="K61" t="str" cm="1">
        <f t="array" ref="K61">IF(ISERR(_FV($H61,"City")),"",_FV($H61,"City"))</f>
        <v>New York</v>
      </c>
      <c r="L61" t="str" cm="1">
        <f t="array" ref="L61">IF(ISERR(_FV($H61,"Country")),"",_FV($H61,"Country"))</f>
        <v>United States</v>
      </c>
      <c r="M61" t="str" cm="1">
        <f t="array" ref="M61">IF(ISERR(_FV($H61,"NAICS 2022 primary label",TRUE)),"",_FV($H61,"NAICS 2022 primary label",TRUE))</f>
        <v>Pharmaceutical Preparation Manufacturing</v>
      </c>
      <c r="N61" cm="1">
        <f t="array" ref="N61">IF(ISERR(_FV($H61,"Year founded",TRUE)),"",IF(_FV($H61,"Year founded",TRUE)=0,"",_FV($H61,"Year founded",TRUE)))</f>
        <v>2021</v>
      </c>
    </row>
    <row r="62" spans="8:14">
      <c r="H62" s="1" t="e" vm="506">
        <v>#VALUE!</v>
      </c>
      <c r="J62" t="str" cm="1">
        <f t="array" ref="J62">IF(ISERR(_FV($H62,"Address")),"",_FV($H62,"Address"))</f>
        <v/>
      </c>
      <c r="K62" t="str" cm="1">
        <f t="array" ref="K62">IF(ISERR(_FV($H62,"City")),"",_FV($H62,"City"))</f>
        <v>New York</v>
      </c>
      <c r="L62" t="str" cm="1">
        <f t="array" ref="L62">IF(ISERR(_FV($H62,"Country")),"",_FV($H62,"Country"))</f>
        <v>United States</v>
      </c>
      <c r="M62" t="str" cm="1">
        <f t="array" ref="M62">IF(ISERR(_FV($H62,"NAICS 2022 primary label",TRUE)),"",_FV($H62,"NAICS 2022 primary label",TRUE))</f>
        <v>Pharmaceutical Preparation Manufacturing</v>
      </c>
      <c r="N62" cm="1">
        <f t="array" ref="N62">IF(ISERR(_FV($H62,"Year founded",TRUE)),"",IF(_FV($H62,"Year founded",TRUE)=0,"",_FV($H62,"Year founded",TRUE)))</f>
        <v>2003</v>
      </c>
    </row>
    <row r="63" spans="8:14">
      <c r="H63" s="1" t="e" vm="507">
        <v>#VALUE!</v>
      </c>
      <c r="J63" t="str" cm="1">
        <f t="array" ref="J63">IF(ISERR(_FV($H63,"Address")),"",_FV($H63,"Address"))</f>
        <v/>
      </c>
      <c r="K63" t="str" cm="1">
        <f t="array" ref="K63">IF(ISERR(_FV($H63,"City")),"",_FV($H63,"City"))</f>
        <v>New York</v>
      </c>
      <c r="L63" t="str" cm="1">
        <f t="array" ref="L63">IF(ISERR(_FV($H63,"Country")),"",_FV($H63,"Country"))</f>
        <v>United States</v>
      </c>
      <c r="M63" t="str" cm="1">
        <f t="array" ref="M63">IF(ISERR(_FV($H63,"NAICS 2022 primary label",TRUE)),"",_FV($H63,"NAICS 2022 primary label",TRUE))</f>
        <v>Pharmaceutical Preparation Manufacturing</v>
      </c>
      <c r="N63" cm="1">
        <f t="array" ref="N63">IF(ISERR(_FV($H63,"Year founded",TRUE)),"",IF(_FV($H63,"Year founded",TRUE)=0,"",_FV($H63,"Year founded",TRUE)))</f>
        <v>2018</v>
      </c>
    </row>
    <row r="64" spans="8:14">
      <c r="H64" s="1" t="e" vm="508">
        <v>#VALUE!</v>
      </c>
      <c r="J64" t="str" cm="1">
        <f t="array" ref="J64">IF(ISERR(_FV($H64,"Address")),"",_FV($H64,"Address"))</f>
        <v>Park Avenue South</v>
      </c>
      <c r="K64" t="str" cm="1">
        <f t="array" ref="K64">IF(ISERR(_FV($H64,"City")),"",_FV($H64,"City"))</f>
        <v>New York</v>
      </c>
      <c r="L64" t="str" cm="1">
        <f t="array" ref="L64">IF(ISERR(_FV($H64,"Country")),"",_FV($H64,"Country"))</f>
        <v>United States</v>
      </c>
      <c r="M64" t="str" cm="1">
        <f t="array" ref="M64">IF(ISERR(_FV($H64,"NAICS 2022 primary label",TRUE)),"",_FV($H64,"NAICS 2022 primary label",TRUE))</f>
        <v>Biological Product (except Diagnostic) Manufacturing</v>
      </c>
      <c r="N64" cm="1">
        <f t="array" ref="N64">IF(ISERR(_FV($H64,"Year founded",TRUE)),"",IF(_FV($H64,"Year founded",TRUE)=0,"",_FV($H64,"Year founded",TRUE)))</f>
        <v>2016</v>
      </c>
    </row>
    <row r="65" spans="8:14">
      <c r="H65" s="1" t="e" vm="509">
        <v>#VALUE!</v>
      </c>
      <c r="J65" t="str" cm="1">
        <f t="array" ref="J65">IF(ISERR(_FV($H65,"Address")),"",_FV($H65,"Address"))</f>
        <v/>
      </c>
      <c r="K65" t="str" cm="1">
        <f t="array" ref="K65">IF(ISERR(_FV($H65,"City")),"",_FV($H65,"City"))</f>
        <v>New York</v>
      </c>
      <c r="L65" t="str" cm="1">
        <f t="array" ref="L65">IF(ISERR(_FV($H65,"Country")),"",_FV($H65,"Country"))</f>
        <v>United States</v>
      </c>
      <c r="M65" t="str" cm="1">
        <f t="array" ref="M65">IF(ISERR(_FV($H65,"NAICS 2022 primary label",TRUE)),"",_FV($H65,"NAICS 2022 primary label",TRUE))</f>
        <v>Pharmaceutical Preparation Manufacturing</v>
      </c>
      <c r="N65" cm="1">
        <f t="array" ref="N65">IF(ISERR(_FV($H65,"Year founded",TRUE)),"",IF(_FV($H65,"Year founded",TRUE)=0,"",_FV($H65,"Year founded",TRUE)))</f>
        <v>2020</v>
      </c>
    </row>
    <row r="66" spans="8:14">
      <c r="H66" s="1" t="e" vm="510">
        <v>#VALUE!</v>
      </c>
      <c r="J66" t="str" cm="1">
        <f t="array" ref="J66">IF(ISERR(_FV($H66,"Address")),"",_FV($H66,"Address"))</f>
        <v>West 33rd Street</v>
      </c>
      <c r="K66" t="str" cm="1">
        <f t="array" ref="K66">IF(ISERR(_FV($H66,"City")),"",_FV($H66,"City"))</f>
        <v>New York</v>
      </c>
      <c r="L66" t="str" cm="1">
        <f t="array" ref="L66">IF(ISERR(_FV($H66,"Country")),"",_FV($H66,"Country"))</f>
        <v>United States</v>
      </c>
      <c r="M66" t="str" cm="1">
        <f t="array" ref="M66">IF(ISERR(_FV($H66,"NAICS 2022 primary label",TRUE)),"",_FV($H66,"NAICS 2022 primary label",TRUE))</f>
        <v>Biological Product (except Diagnostic) Manufacturing</v>
      </c>
      <c r="N66" cm="1">
        <f t="array" ref="N66">IF(ISERR(_FV($H66,"Year founded",TRUE)),"",IF(_FV($H66,"Year founded",TRUE)=0,"",_FV($H66,"Year founded",TRUE)))</f>
        <v>2019</v>
      </c>
    </row>
    <row r="67" spans="8:14">
      <c r="H67" s="1" t="e" vm="511">
        <v>#VALUE!</v>
      </c>
      <c r="J67" t="str" cm="1">
        <f t="array" ref="J67">IF(ISERR(_FV($H67,"Address")),"",_FV($H67,"Address"))</f>
        <v>Greenwich Street</v>
      </c>
      <c r="K67" t="str" cm="1">
        <f t="array" ref="K67">IF(ISERR(_FV($H67,"City")),"",_FV($H67,"City"))</f>
        <v>New York</v>
      </c>
      <c r="L67" t="str" cm="1">
        <f t="array" ref="L67">IF(ISERR(_FV($H67,"Country")),"",_FV($H67,"Country"))</f>
        <v>United States</v>
      </c>
      <c r="M67" t="str" cm="1">
        <f t="array" ref="M67">IF(ISERR(_FV($H67,"NAICS 2022 primary label",TRUE)),"",_FV($H67,"NAICS 2022 primary label",TRUE))</f>
        <v>Pharmaceutical Preparation Manufacturing</v>
      </c>
      <c r="N67" cm="1">
        <f t="array" ref="N67">IF(ISERR(_FV($H67,"Year founded",TRUE)),"",IF(_FV($H67,"Year founded",TRUE)=0,"",_FV($H67,"Year founded",TRUE)))</f>
        <v>2020</v>
      </c>
    </row>
    <row r="68" spans="8:14">
      <c r="H68" s="1" t="e" vm="512">
        <v>#VALUE!</v>
      </c>
      <c r="J68" t="str" cm="1">
        <f t="array" ref="J68">IF(ISERR(_FV($H68,"Address")),"",_FV($H68,"Address"))</f>
        <v>6th Avenue</v>
      </c>
      <c r="K68" t="str" cm="1">
        <f t="array" ref="K68">IF(ISERR(_FV($H68,"City")),"",_FV($H68,"City"))</f>
        <v>New York</v>
      </c>
      <c r="L68" t="str" cm="1">
        <f t="array" ref="L68">IF(ISERR(_FV($H68,"Country")),"",_FV($H68,"Country"))</f>
        <v>United States</v>
      </c>
      <c r="M68" t="str" cm="1">
        <f t="array" ref="M68">IF(ISERR(_FV($H68,"NAICS 2022 primary label",TRUE)),"",_FV($H68,"NAICS 2022 primary label",TRUE))</f>
        <v>Biological Product (except Diagnostic) Manufacturing</v>
      </c>
      <c r="N68" cm="1">
        <f t="array" ref="N68">IF(ISERR(_FV($H68,"Year founded",TRUE)),"",IF(_FV($H68,"Year founded",TRUE)=0,"",_FV($H68,"Year founded",TRUE)))</f>
        <v>2021</v>
      </c>
    </row>
    <row r="69" spans="8:14">
      <c r="H69" s="1" t="e" vm="513">
        <v>#VALUE!</v>
      </c>
      <c r="J69" t="str" cm="1">
        <f t="array" ref="J69">IF(ISERR(_FV($H69,"Address")),"",_FV($H69,"Address"))</f>
        <v>West 30th Street</v>
      </c>
      <c r="K69" t="str" cm="1">
        <f t="array" ref="K69">IF(ISERR(_FV($H69,"City")),"",_FV($H69,"City"))</f>
        <v>New York</v>
      </c>
      <c r="L69" t="str" cm="1">
        <f t="array" ref="L69">IF(ISERR(_FV($H69,"Country")),"",_FV($H69,"Country"))</f>
        <v>United States</v>
      </c>
      <c r="M69" t="str" cm="1">
        <f t="array" ref="M69">IF(ISERR(_FV($H69,"NAICS 2022 primary label",TRUE)),"",_FV($H69,"NAICS 2022 primary label",TRUE))</f>
        <v>Biological Product (except Diagnostic) Manufacturing</v>
      </c>
      <c r="N69" cm="1">
        <f t="array" ref="N69">IF(ISERR(_FV($H69,"Year founded",TRUE)),"",IF(_FV($H69,"Year founded",TRUE)=0,"",_FV($H69,"Year founded",TRUE)))</f>
        <v>2018</v>
      </c>
    </row>
    <row r="70" spans="8:14">
      <c r="H70" s="1" t="e" vm="514">
        <v>#VALUE!</v>
      </c>
      <c r="J70" t="str" cm="1">
        <f t="array" ref="J70">IF(ISERR(_FV($H70,"Address")),"",_FV($H70,"Address"))</f>
        <v>56th Street</v>
      </c>
      <c r="K70" t="str" cm="1">
        <f t="array" ref="K70">IF(ISERR(_FV($H70,"City")),"",_FV($H70,"City"))</f>
        <v>New York</v>
      </c>
      <c r="L70" t="str" cm="1">
        <f t="array" ref="L70">IF(ISERR(_FV($H70,"Country")),"",_FV($H70,"Country"))</f>
        <v>United States</v>
      </c>
      <c r="M70" t="str" cm="1">
        <f t="array" ref="M70">IF(ISERR(_FV($H70,"NAICS 2022 primary label",TRUE)),"",_FV($H70,"NAICS 2022 primary label",TRUE))</f>
        <v>Pharmaceutical Preparation Manufacturing</v>
      </c>
      <c r="N70" cm="1">
        <f t="array" ref="N70">IF(ISERR(_FV($H70,"Year founded",TRUE)),"",IF(_FV($H70,"Year founded",TRUE)=0,"",_FV($H70,"Year founded",TRUE)))</f>
        <v>2003</v>
      </c>
    </row>
    <row r="71" spans="8:14">
      <c r="H71" s="1" t="e" vm="515">
        <v>#VALUE!</v>
      </c>
      <c r="J71" t="str" cm="1">
        <f t="array" ref="J71">IF(ISERR(_FV($H71,"Address")),"",_FV($H71,"Address"))</f>
        <v>East 42nd Street</v>
      </c>
      <c r="K71" t="str" cm="1">
        <f t="array" ref="K71">IF(ISERR(_FV($H71,"City")),"",_FV($H71,"City"))</f>
        <v>New York</v>
      </c>
      <c r="L71" t="str" cm="1">
        <f t="array" ref="L71">IF(ISERR(_FV($H71,"Country")),"",_FV($H71,"Country"))</f>
        <v>United States</v>
      </c>
      <c r="M71" t="str" cm="1">
        <f t="array" ref="M71">IF(ISERR(_FV($H71,"NAICS 2022 primary label",TRUE)),"",_FV($H71,"NAICS 2022 primary label",TRUE))</f>
        <v>Pharmaceutical Preparation Manufacturing</v>
      </c>
      <c r="N71" cm="1">
        <f t="array" ref="N71">IF(ISERR(_FV($H71,"Year founded",TRUE)),"",IF(_FV($H71,"Year founded",TRUE)=0,"",_FV($H71,"Year founded",TRUE)))</f>
        <v>2012</v>
      </c>
    </row>
    <row r="72" spans="8:14">
      <c r="H72" s="1" t="e" vm="516">
        <v>#VALUE!</v>
      </c>
      <c r="J72" t="str" cm="1">
        <f t="array" ref="J72">IF(ISERR(_FV($H72,"Address")),"",_FV($H72,"Address"))</f>
        <v>5th Avenue</v>
      </c>
      <c r="K72" t="str" cm="1">
        <f t="array" ref="K72">IF(ISERR(_FV($H72,"City")),"",_FV($H72,"City"))</f>
        <v>New York</v>
      </c>
      <c r="L72" t="str" cm="1">
        <f t="array" ref="L72">IF(ISERR(_FV($H72,"Country")),"",_FV($H72,"Country"))</f>
        <v>United States</v>
      </c>
      <c r="M72" t="str" cm="1">
        <f t="array" ref="M72">IF(ISERR(_FV($H72,"NAICS 2022 primary label",TRUE)),"",_FV($H72,"NAICS 2022 primary label",TRUE))</f>
        <v>Pharmaceutical Preparation Manufacturing</v>
      </c>
      <c r="N72" cm="1">
        <f t="array" ref="N72">IF(ISERR(_FV($H72,"Year founded",TRUE)),"",IF(_FV($H72,"Year founded",TRUE)=0,"",_FV($H72,"Year founded",TRUE)))</f>
        <v>2015</v>
      </c>
    </row>
    <row r="73" spans="8:14">
      <c r="H73" s="1" t="e" vm="517">
        <v>#VALUE!</v>
      </c>
      <c r="J73" t="str" cm="1">
        <f t="array" ref="J73">IF(ISERR(_FV($H73,"Address")),"",_FV($H73,"Address"))</f>
        <v>University Place</v>
      </c>
      <c r="K73" t="str" cm="1">
        <f t="array" ref="K73">IF(ISERR(_FV($H73,"City")),"",_FV($H73,"City"))</f>
        <v>New York</v>
      </c>
      <c r="L73" t="str" cm="1">
        <f t="array" ref="L73">IF(ISERR(_FV($H73,"Country")),"",_FV($H73,"Country"))</f>
        <v>United States</v>
      </c>
      <c r="M73" t="str" cm="1">
        <f t="array" ref="M73">IF(ISERR(_FV($H73,"NAICS 2022 primary label",TRUE)),"",_FV($H73,"NAICS 2022 primary label",TRUE))</f>
        <v>Pharmaceutical Preparation Manufacturing</v>
      </c>
      <c r="N73" cm="1">
        <f t="array" ref="N73">IF(ISERR(_FV($H73,"Year founded",TRUE)),"",IF(_FV($H73,"Year founded",TRUE)=0,"",_FV($H73,"Year founded",TRUE)))</f>
        <v>2019</v>
      </c>
    </row>
    <row r="74" spans="8:14">
      <c r="H74" s="1" t="e" vm="518">
        <v>#VALUE!</v>
      </c>
      <c r="J74" t="str" cm="1">
        <f t="array" ref="J74">IF(ISERR(_FV($H74,"Address")),"",_FV($H74,"Address"))</f>
        <v>West 126th Street</v>
      </c>
      <c r="K74" t="str" cm="1">
        <f t="array" ref="K74">IF(ISERR(_FV($H74,"City")),"",_FV($H74,"City"))</f>
        <v>New York</v>
      </c>
      <c r="L74" t="str" cm="1">
        <f t="array" ref="L74">IF(ISERR(_FV($H74,"Country")),"",_FV($H74,"Country"))</f>
        <v>United States</v>
      </c>
      <c r="M74" t="str" cm="1">
        <f t="array" ref="M74">IF(ISERR(_FV($H74,"NAICS 2022 primary label",TRUE)),"",_FV($H74,"NAICS 2022 primary label",TRUE))</f>
        <v>Pharmaceutical Preparation Manufacturing</v>
      </c>
      <c r="N74" t="str" cm="1">
        <f t="array" ref="N74">IF(ISERR(_FV($H74,"Year founded",TRUE)),"",IF(_FV($H74,"Year founded",TRUE)=0,"",_FV($H74,"Year founded",TRUE)))</f>
        <v/>
      </c>
    </row>
    <row r="75" spans="8:14">
      <c r="H75" s="1" t="e" vm="519">
        <v>#VALUE!</v>
      </c>
      <c r="J75" t="str" cm="1">
        <f t="array" ref="J75">IF(ISERR(_FV($H75,"Address")),"",_FV($H75,"Address"))</f>
        <v>6th Avenue</v>
      </c>
      <c r="K75" t="str" cm="1">
        <f t="array" ref="K75">IF(ISERR(_FV($H75,"City")),"",_FV($H75,"City"))</f>
        <v>New York</v>
      </c>
      <c r="L75" t="str" cm="1">
        <f t="array" ref="L75">IF(ISERR(_FV($H75,"Country")),"",_FV($H75,"Country"))</f>
        <v>United States</v>
      </c>
      <c r="M75" t="str" cm="1">
        <f t="array" ref="M75">IF(ISERR(_FV($H75,"NAICS 2022 primary label",TRUE)),"",_FV($H75,"NAICS 2022 primary label",TRUE))</f>
        <v>Pharmaceutical Preparation Manufacturing</v>
      </c>
      <c r="N75" t="str" cm="1">
        <f t="array" ref="N75">IF(ISERR(_FV($H75,"Year founded",TRUE)),"",IF(_FV($H75,"Year founded",TRUE)=0,"",_FV($H75,"Year founded",TRUE)))</f>
        <v/>
      </c>
    </row>
    <row r="76" spans="8:14">
      <c r="H76" s="1" t="e" vm="520">
        <v>#VALUE!</v>
      </c>
      <c r="J76" t="str" cm="1">
        <f t="array" ref="J76">IF(ISERR(_FV($H76,"Address")),"",_FV($H76,"Address"))</f>
        <v>11th Street</v>
      </c>
      <c r="K76" t="str" cm="1">
        <f t="array" ref="K76">IF(ISERR(_FV($H76,"City")),"",_FV($H76,"City"))</f>
        <v>New York</v>
      </c>
      <c r="L76" t="str" cm="1">
        <f t="array" ref="L76">IF(ISERR(_FV($H76,"Country")),"",_FV($H76,"Country"))</f>
        <v>United States</v>
      </c>
      <c r="M76" t="str" cm="1">
        <f t="array" ref="M76">IF(ISERR(_FV($H76,"NAICS 2022 primary label",TRUE)),"",_FV($H76,"NAICS 2022 primary label",TRUE))</f>
        <v>Pharmaceutical Preparation Manufacturing</v>
      </c>
      <c r="N76" cm="1">
        <f t="array" ref="N76">IF(ISERR(_FV($H76,"Year founded",TRUE)),"",IF(_FV($H76,"Year founded",TRUE)=0,"",_FV($H76,"Year founded",TRUE)))</f>
        <v>1998</v>
      </c>
    </row>
    <row r="77" spans="8:14">
      <c r="H77" s="1" t="e" vm="521">
        <v>#VALUE!</v>
      </c>
      <c r="J77" t="str" cm="1">
        <f t="array" ref="J77">IF(ISERR(_FV($H77,"Address")),"",_FV($H77,"Address"))</f>
        <v>5th Avenue</v>
      </c>
      <c r="K77" t="str" cm="1">
        <f t="array" ref="K77">IF(ISERR(_FV($H77,"City")),"",_FV($H77,"City"))</f>
        <v>New York</v>
      </c>
      <c r="L77" t="str" cm="1">
        <f t="array" ref="L77">IF(ISERR(_FV($H77,"Country")),"",_FV($H77,"Country"))</f>
        <v>United States</v>
      </c>
      <c r="M77" t="str" cm="1">
        <f t="array" ref="M77">IF(ISERR(_FV($H77,"NAICS 2022 primary label",TRUE)),"",_FV($H77,"NAICS 2022 primary label",TRUE))</f>
        <v>Research and Development in Biotechnology (except Nanobiotechnology)</v>
      </c>
      <c r="N77" cm="1">
        <f t="array" ref="N77">IF(ISERR(_FV($H77,"Year founded",TRUE)),"",IF(_FV($H77,"Year founded",TRUE)=0,"",_FV($H77,"Year founded",TRUE)))</f>
        <v>2016</v>
      </c>
    </row>
    <row r="78" spans="8:14">
      <c r="H78" s="1" t="e" vm="522">
        <v>#VALUE!</v>
      </c>
      <c r="J78" t="str" cm="1">
        <f t="array" ref="J78">IF(ISERR(_FV($H78,"Address")),"",_FV($H78,"Address"))</f>
        <v>6th Avenue</v>
      </c>
      <c r="K78" t="str" cm="1">
        <f t="array" ref="K78">IF(ISERR(_FV($H78,"City")),"",_FV($H78,"City"))</f>
        <v>New York</v>
      </c>
      <c r="L78" t="str" cm="1">
        <f t="array" ref="L78">IF(ISERR(_FV($H78,"Country")),"",_FV($H78,"Country"))</f>
        <v>United States</v>
      </c>
      <c r="M78" t="str" cm="1">
        <f t="array" ref="M78">IF(ISERR(_FV($H78,"NAICS 2022 primary label",TRUE)),"",_FV($H78,"NAICS 2022 primary label",TRUE))</f>
        <v>Research and Development in Biotechnology (except Nanobiotechnology)</v>
      </c>
      <c r="N78" cm="1">
        <f t="array" ref="N78">IF(ISERR(_FV($H78,"Year founded",TRUE)),"",IF(_FV($H78,"Year founded",TRUE)=0,"",_FV($H78,"Year founded",TRUE)))</f>
        <v>2012</v>
      </c>
    </row>
    <row r="79" spans="8:14">
      <c r="H79" s="1" t="e" vm="523">
        <v>#VALUE!</v>
      </c>
      <c r="J79" t="str" cm="1">
        <f t="array" ref="J79">IF(ISERR(_FV($H79,"Address")),"",_FV($H79,"Address"))</f>
        <v>Madison Avenue</v>
      </c>
      <c r="K79" t="str" cm="1">
        <f t="array" ref="K79">IF(ISERR(_FV($H79,"City")),"",_FV($H79,"City"))</f>
        <v>New York</v>
      </c>
      <c r="L79" t="str" cm="1">
        <f t="array" ref="L79">IF(ISERR(_FV($H79,"Country")),"",_FV($H79,"Country"))</f>
        <v>United States</v>
      </c>
      <c r="M79" t="str" cm="1">
        <f t="array" ref="M79">IF(ISERR(_FV($H79,"NAICS 2022 primary label",TRUE)),"",_FV($H79,"NAICS 2022 primary label",TRUE))</f>
        <v>Research and Development in Biotechnology (except Nanobiotechnology)</v>
      </c>
      <c r="N79" cm="1">
        <f t="array" ref="N79">IF(ISERR(_FV($H79,"Year founded",TRUE)),"",IF(_FV($H79,"Year founded",TRUE)=0,"",_FV($H79,"Year founded",TRUE)))</f>
        <v>1997</v>
      </c>
    </row>
    <row r="80" spans="8:14">
      <c r="H80" s="1" t="e" vm="524">
        <v>#VALUE!</v>
      </c>
      <c r="J80" t="str" cm="1">
        <f t="array" ref="J80">IF(ISERR(_FV($H80,"Address")),"",_FV($H80,"Address"))</f>
        <v/>
      </c>
      <c r="K80" t="str" cm="1">
        <f t="array" ref="K80">IF(ISERR(_FV($H80,"City")),"",_FV($H80,"City"))</f>
        <v>New York</v>
      </c>
      <c r="L80" t="str" cm="1">
        <f t="array" ref="L80">IF(ISERR(_FV($H80,"Country")),"",_FV($H80,"Country"))</f>
        <v>United States</v>
      </c>
      <c r="M80" t="str" cm="1">
        <f t="array" ref="M80">IF(ISERR(_FV($H80,"NAICS 2022 primary label",TRUE)),"",_FV($H80,"NAICS 2022 primary label",TRUE))</f>
        <v>Analytical Laboratory Instrument Manufacturing</v>
      </c>
      <c r="N80" cm="1">
        <f t="array" ref="N80">IF(ISERR(_FV($H80,"Year founded",TRUE)),"",IF(_FV($H80,"Year founded",TRUE)=0,"",_FV($H80,"Year founded",TRUE)))</f>
        <v>2009</v>
      </c>
    </row>
    <row r="81" spans="8:14">
      <c r="H81" s="1" t="e" vm="525">
        <v>#VALUE!</v>
      </c>
      <c r="J81" t="str" cm="1">
        <f t="array" ref="J81">IF(ISERR(_FV($H81,"Address")),"",_FV($H81,"Address"))</f>
        <v/>
      </c>
      <c r="K81" t="str" cm="1">
        <f t="array" ref="K81">IF(ISERR(_FV($H81,"City")),"",_FV($H81,"City"))</f>
        <v>New York</v>
      </c>
      <c r="L81" t="str" cm="1">
        <f t="array" ref="L81">IF(ISERR(_FV($H81,"Country")),"",_FV($H81,"Country"))</f>
        <v>United States</v>
      </c>
      <c r="M81" t="str" cm="1">
        <f t="array" ref="M81">IF(ISERR(_FV($H81,"NAICS 2022 primary label",TRUE)),"",_FV($H81,"NAICS 2022 primary label",TRUE))</f>
        <v>Research and Development in Biotechnology (except Nanobiotechnology)</v>
      </c>
      <c r="N81" cm="1">
        <f t="array" ref="N81">IF(ISERR(_FV($H81,"Year founded",TRUE)),"",IF(_FV($H81,"Year founded",TRUE)=0,"",_FV($H81,"Year founded",TRUE)))</f>
        <v>2011</v>
      </c>
    </row>
    <row r="82" spans="8:14">
      <c r="H82" s="1" t="e" vm="526">
        <v>#VALUE!</v>
      </c>
      <c r="J82" t="str" cm="1">
        <f t="array" ref="J82">IF(ISERR(_FV($H82,"Address")),"",_FV($H82,"Address"))</f>
        <v>Broadway</v>
      </c>
      <c r="K82" t="str" cm="1">
        <f t="array" ref="K82">IF(ISERR(_FV($H82,"City")),"",_FV($H82,"City"))</f>
        <v>New York</v>
      </c>
      <c r="L82" t="str" cm="1">
        <f t="array" ref="L82">IF(ISERR(_FV($H82,"Country")),"",_FV($H82,"Country"))</f>
        <v>United States</v>
      </c>
      <c r="M82" t="str" cm="1">
        <f t="array" ref="M82">IF(ISERR(_FV($H82,"NAICS 2022 primary label",TRUE)),"",_FV($H82,"NAICS 2022 primary label",TRUE))</f>
        <v>Sewage Treatment Facilities</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row r="221" spans="8:14">
      <c r="H221" s="1"/>
      <c r="J221" t="str" cm="1">
        <f t="array" ref="J221">IF(ISERR(_FV($H221,"Address")),"",_FV($H221,"Address"))</f>
        <v/>
      </c>
      <c r="K221" t="str" cm="1">
        <f t="array" ref="K221">IF(ISERR(_FV($H221,"City")),"",_FV($H221,"City"))</f>
        <v/>
      </c>
      <c r="L221" t="str" cm="1">
        <f t="array" ref="L221">IF(ISERR(_FV($H221,"Country")),"",_FV($H221,"Country"))</f>
        <v/>
      </c>
      <c r="M221" t="str" cm="1">
        <f t="array" ref="M221">IF(ISERR(_FV($H221,"NAICS 2022 primary label",TRUE)),"",_FV($H221,"NAICS 2022 primary label",TRUE))</f>
        <v/>
      </c>
      <c r="N221" t="str" cm="1">
        <f t="array" ref="N221">IF(ISERR(_FV($H221,"Year founded",TRUE)),"",IF(_FV($H221,"Year founded",TRUE)=0,"",_FV($H221,"Year founded",TRUE)))</f>
        <v/>
      </c>
    </row>
    <row r="222" spans="8:14">
      <c r="H222" s="1"/>
      <c r="J222" t="str" cm="1">
        <f t="array" ref="J222">IF(ISERR(_FV($H222,"Address")),"",_FV($H222,"Address"))</f>
        <v/>
      </c>
      <c r="K222" t="str" cm="1">
        <f t="array" ref="K222">IF(ISERR(_FV($H222,"City")),"",_FV($H222,"City"))</f>
        <v/>
      </c>
      <c r="L222" t="str" cm="1">
        <f t="array" ref="L222">IF(ISERR(_FV($H222,"Country")),"",_FV($H222,"Country"))</f>
        <v/>
      </c>
      <c r="M222" t="str" cm="1">
        <f t="array" ref="M222">IF(ISERR(_FV($H222,"NAICS 2022 primary label",TRUE)),"",_FV($H222,"NAICS 2022 primary label",TRUE))</f>
        <v/>
      </c>
      <c r="N222" t="str" cm="1">
        <f t="array" ref="N222">IF(ISERR(_FV($H222,"Year founded",TRUE)),"",IF(_FV($H222,"Year founded",TRUE)=0,"",_FV($H222,"Year founded",TRUE)))</f>
        <v/>
      </c>
    </row>
    <row r="223" spans="8:14">
      <c r="H223" s="1"/>
      <c r="J223" t="str" cm="1">
        <f t="array" ref="J223">IF(ISERR(_FV($H223,"Address")),"",_FV($H223,"Address"))</f>
        <v/>
      </c>
      <c r="K223" t="str" cm="1">
        <f t="array" ref="K223">IF(ISERR(_FV($H223,"City")),"",_FV($H223,"City"))</f>
        <v/>
      </c>
      <c r="L223" t="str" cm="1">
        <f t="array" ref="L223">IF(ISERR(_FV($H223,"Country")),"",_FV($H223,"Country"))</f>
        <v/>
      </c>
      <c r="M223" t="str" cm="1">
        <f t="array" ref="M223">IF(ISERR(_FV($H223,"NAICS 2022 primary label",TRUE)),"",_FV($H223,"NAICS 2022 primary label",TRUE))</f>
        <v/>
      </c>
      <c r="N223" t="str" cm="1">
        <f t="array" ref="N223">IF(ISERR(_FV($H223,"Year founded",TRUE)),"",IF(_FV($H223,"Year founded",TRUE)=0,"",_FV($H223,"Year founded",TRUE)))</f>
        <v/>
      </c>
    </row>
    <row r="224" spans="8:14">
      <c r="H224" s="1"/>
      <c r="J224" t="str" cm="1">
        <f t="array" ref="J224">IF(ISERR(_FV($H224,"Address")),"",_FV($H224,"Address"))</f>
        <v/>
      </c>
      <c r="K224" t="str" cm="1">
        <f t="array" ref="K224">IF(ISERR(_FV($H224,"City")),"",_FV($H224,"City"))</f>
        <v/>
      </c>
      <c r="L224" t="str" cm="1">
        <f t="array" ref="L224">IF(ISERR(_FV($H224,"Country")),"",_FV($H224,"Country"))</f>
        <v/>
      </c>
      <c r="M224" t="str" cm="1">
        <f t="array" ref="M224">IF(ISERR(_FV($H224,"NAICS 2022 primary label",TRUE)),"",_FV($H224,"NAICS 2022 primary label",TRUE))</f>
        <v/>
      </c>
      <c r="N224" t="str" cm="1">
        <f t="array" ref="N224">IF(ISERR(_FV($H224,"Year founded",TRUE)),"",IF(_FV($H224,"Year founded",TRUE)=0,"",_FV($H224,"Year founded",TRUE)))</f>
        <v/>
      </c>
    </row>
    <row r="225" spans="8:14">
      <c r="H225" s="1"/>
      <c r="J225" t="str" cm="1">
        <f t="array" ref="J225">IF(ISERR(_FV($H225,"Address")),"",_FV($H225,"Address"))</f>
        <v/>
      </c>
      <c r="K225" t="str" cm="1">
        <f t="array" ref="K225">IF(ISERR(_FV($H225,"City")),"",_FV($H225,"City"))</f>
        <v/>
      </c>
      <c r="L225" t="str" cm="1">
        <f t="array" ref="L225">IF(ISERR(_FV($H225,"Country")),"",_FV($H225,"Country"))</f>
        <v/>
      </c>
      <c r="M225" t="str" cm="1">
        <f t="array" ref="M225">IF(ISERR(_FV($H225,"NAICS 2022 primary label",TRUE)),"",_FV($H225,"NAICS 2022 primary label",TRUE))</f>
        <v/>
      </c>
      <c r="N225" t="str" cm="1">
        <f t="array" ref="N225">IF(ISERR(_FV($H225,"Year founded",TRUE)),"",IF(_FV($H225,"Year founded",TRUE)=0,"",_FV($H225,"Year founded",TRUE)))</f>
        <v/>
      </c>
    </row>
    <row r="226" spans="8:14">
      <c r="H226" s="1"/>
      <c r="J226" t="str" cm="1">
        <f t="array" ref="J226">IF(ISERR(_FV($H226,"Address")),"",_FV($H226,"Address"))</f>
        <v/>
      </c>
      <c r="K226" t="str" cm="1">
        <f t="array" ref="K226">IF(ISERR(_FV($H226,"City")),"",_FV($H226,"City"))</f>
        <v/>
      </c>
      <c r="L226" t="str" cm="1">
        <f t="array" ref="L226">IF(ISERR(_FV($H226,"Country")),"",_FV($H226,"Country"))</f>
        <v/>
      </c>
      <c r="M226" t="str" cm="1">
        <f t="array" ref="M226">IF(ISERR(_FV($H226,"NAICS 2022 primary label",TRUE)),"",_FV($H226,"NAICS 2022 primary label",TRUE))</f>
        <v/>
      </c>
      <c r="N226" t="str" cm="1">
        <f t="array" ref="N226">IF(ISERR(_FV($H226,"Year founded",TRUE)),"",IF(_FV($H226,"Year founded",TRUE)=0,"",_FV($H226,"Year founded",TRUE)))</f>
        <v/>
      </c>
    </row>
    <row r="227" spans="8:14">
      <c r="H227" s="1"/>
      <c r="J227" t="str" cm="1">
        <f t="array" ref="J227">IF(ISERR(_FV($H227,"Address")),"",_FV($H227,"Address"))</f>
        <v/>
      </c>
      <c r="K227" t="str" cm="1">
        <f t="array" ref="K227">IF(ISERR(_FV($H227,"City")),"",_FV($H227,"City"))</f>
        <v/>
      </c>
      <c r="L227" t="str" cm="1">
        <f t="array" ref="L227">IF(ISERR(_FV($H227,"Country")),"",_FV($H227,"Country"))</f>
        <v/>
      </c>
      <c r="M227" t="str" cm="1">
        <f t="array" ref="M227">IF(ISERR(_FV($H227,"NAICS 2022 primary label",TRUE)),"",_FV($H227,"NAICS 2022 primary label",TRUE))</f>
        <v/>
      </c>
      <c r="N227" t="str" cm="1">
        <f t="array" ref="N227">IF(ISERR(_FV($H227,"Year founded",TRUE)),"",IF(_FV($H227,"Year founded",TRUE)=0,"",_FV($H227,"Year founded",TRUE)))</f>
        <v/>
      </c>
    </row>
    <row r="228" spans="8:14">
      <c r="H228" s="1"/>
      <c r="J228" t="str" cm="1">
        <f t="array" ref="J228">IF(ISERR(_FV($H228,"Address")),"",_FV($H228,"Address"))</f>
        <v/>
      </c>
      <c r="K228" t="str" cm="1">
        <f t="array" ref="K228">IF(ISERR(_FV($H228,"City")),"",_FV($H228,"City"))</f>
        <v/>
      </c>
      <c r="L228" t="str" cm="1">
        <f t="array" ref="L228">IF(ISERR(_FV($H228,"Country")),"",_FV($H228,"Country"))</f>
        <v/>
      </c>
      <c r="M228" t="str" cm="1">
        <f t="array" ref="M228">IF(ISERR(_FV($H228,"NAICS 2022 primary label",TRUE)),"",_FV($H228,"NAICS 2022 primary label",TRUE))</f>
        <v/>
      </c>
      <c r="N228" t="str" cm="1">
        <f t="array" ref="N228">IF(ISERR(_FV($H228,"Year founded",TRUE)),"",IF(_FV($H228,"Year founded",TRUE)=0,"",_FV($H228,"Year founded",TRUE)))</f>
        <v/>
      </c>
    </row>
    <row r="229" spans="8:14">
      <c r="H229" s="1"/>
      <c r="J229" t="str" cm="1">
        <f t="array" ref="J229">IF(ISERR(_FV($H229,"Address")),"",_FV($H229,"Address"))</f>
        <v/>
      </c>
      <c r="K229" t="str" cm="1">
        <f t="array" ref="K229">IF(ISERR(_FV($H229,"City")),"",_FV($H229,"City"))</f>
        <v/>
      </c>
      <c r="L229" t="str" cm="1">
        <f t="array" ref="L229">IF(ISERR(_FV($H229,"Country")),"",_FV($H229,"Country"))</f>
        <v/>
      </c>
      <c r="M229" t="str" cm="1">
        <f t="array" ref="M229">IF(ISERR(_FV($H229,"NAICS 2022 primary label",TRUE)),"",_FV($H229,"NAICS 2022 primary label",TRUE))</f>
        <v/>
      </c>
      <c r="N229" t="str" cm="1">
        <f t="array" ref="N229">IF(ISERR(_FV($H229,"Year founded",TRUE)),"",IF(_FV($H229,"Year founded",TRUE)=0,"",_FV($H229,"Year founded",TRUE)))</f>
        <v/>
      </c>
    </row>
    <row r="230" spans="8:14">
      <c r="H230" s="1"/>
      <c r="J230" t="str" cm="1">
        <f t="array" ref="J230">IF(ISERR(_FV($H230,"Address")),"",_FV($H230,"Address"))</f>
        <v/>
      </c>
      <c r="K230" t="str" cm="1">
        <f t="array" ref="K230">IF(ISERR(_FV($H230,"City")),"",_FV($H230,"City"))</f>
        <v/>
      </c>
      <c r="L230" t="str" cm="1">
        <f t="array" ref="L230">IF(ISERR(_FV($H230,"Country")),"",_FV($H230,"Country"))</f>
        <v/>
      </c>
      <c r="M230" t="str" cm="1">
        <f t="array" ref="M230">IF(ISERR(_FV($H230,"NAICS 2022 primary label",TRUE)),"",_FV($H230,"NAICS 2022 primary label",TRUE))</f>
        <v/>
      </c>
      <c r="N230" t="str" cm="1">
        <f t="array" ref="N230">IF(ISERR(_FV($H230,"Year founded",TRUE)),"",IF(_FV($H230,"Year founded",TRUE)=0,"",_FV($H230,"Year founded",TRUE)))</f>
        <v/>
      </c>
    </row>
    <row r="231" spans="8:14">
      <c r="H231" s="1"/>
      <c r="J231" t="str" cm="1">
        <f t="array" ref="J231">IF(ISERR(_FV($H231,"Address")),"",_FV($H231,"Address"))</f>
        <v/>
      </c>
      <c r="K231" t="str" cm="1">
        <f t="array" ref="K231">IF(ISERR(_FV($H231,"City")),"",_FV($H231,"City"))</f>
        <v/>
      </c>
      <c r="L231" t="str" cm="1">
        <f t="array" ref="L231">IF(ISERR(_FV($H231,"Country")),"",_FV($H231,"Country"))</f>
        <v/>
      </c>
      <c r="M231" t="str" cm="1">
        <f t="array" ref="M231">IF(ISERR(_FV($H231,"NAICS 2022 primary label",TRUE)),"",_FV($H231,"NAICS 2022 primary label",TRUE))</f>
        <v/>
      </c>
      <c r="N231" t="str" cm="1">
        <f t="array" ref="N231">IF(ISERR(_FV($H231,"Year founded",TRUE)),"",IF(_FV($H231,"Year founded",TRUE)=0,"",_FV($H231,"Year founded",TRUE)))</f>
        <v/>
      </c>
    </row>
    <row r="232" spans="8:14">
      <c r="H232" s="1"/>
      <c r="J232" t="str" cm="1">
        <f t="array" ref="J232">IF(ISERR(_FV($H232,"Address")),"",_FV($H232,"Address"))</f>
        <v/>
      </c>
      <c r="K232" t="str" cm="1">
        <f t="array" ref="K232">IF(ISERR(_FV($H232,"City")),"",_FV($H232,"City"))</f>
        <v/>
      </c>
      <c r="L232" t="str" cm="1">
        <f t="array" ref="L232">IF(ISERR(_FV($H232,"Country")),"",_FV($H232,"Country"))</f>
        <v/>
      </c>
      <c r="M232" t="str" cm="1">
        <f t="array" ref="M232">IF(ISERR(_FV($H232,"NAICS 2022 primary label",TRUE)),"",_FV($H232,"NAICS 2022 primary label",TRUE))</f>
        <v/>
      </c>
      <c r="N232" t="str" cm="1">
        <f t="array" ref="N232">IF(ISERR(_FV($H232,"Year founded",TRUE)),"",IF(_FV($H232,"Year founded",TRUE)=0,"",_FV($H232,"Year founded",TRUE)))</f>
        <v/>
      </c>
    </row>
  </sheetData>
  <mergeCells count="5">
    <mergeCell ref="J3:K3"/>
    <mergeCell ref="M3:O3"/>
    <mergeCell ref="J19:O19"/>
    <mergeCell ref="H28:N28"/>
    <mergeCell ref="H29:N30"/>
  </mergeCells>
  <dataValidations count="4">
    <dataValidation type="list" allowBlank="1" showInputMessage="1" showErrorMessage="1" sqref="L8 L16:L17 L27 L24" xr:uid="{C8D60BDD-09B7-4E3A-BEDD-16565BC3B584}">
      <formula1>INDIRECT("strictness[Strictness]")</formula1>
    </dataValidation>
    <dataValidation type="list" allowBlank="1" showInputMessage="1" showErrorMessage="1" sqref="J8 J16:J17 J27 J24" xr:uid="{F58F2193-31C0-4965-9876-F0A3CC07D80C}">
      <formula1>INDIRECT("attributes_relations[" &amp;H8&amp; "]")</formula1>
    </dataValidation>
    <dataValidation type="list" allowBlank="1" showInputMessage="1" showErrorMessage="1" sqref="N8" xr:uid="{007A40E7-DE2A-4F22-86F8-EEA347D217BF}">
      <formula1>INDIRECT("supplier_types[Supplier Types]")</formula1>
    </dataValidation>
    <dataValidation type="list" allowBlank="1" showInputMessage="1" showErrorMessage="1" sqref="H19" xr:uid="{565C8B6C-ADA8-472B-9A77-EED3AEB3853C}">
      <formula1>INDIRECT("attributes[Attribute Name]")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1FFA6BE-B6A2-49F9-8457-7D6C5D6121F8}">
          <x14:formula1>
            <xm:f>Lists!$A$12:$A$13</xm:f>
          </x14:formula1>
          <xm:sqref>H3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B4D1F-66FE-4B6F-B3A9-3B93B95C07E7}">
  <dimension ref="A3:P232"/>
  <sheetViews>
    <sheetView showGridLines="0" zoomScaleNormal="100" workbookViewId="0">
      <selection activeCell="H16" sqref="H16"/>
    </sheetView>
  </sheetViews>
  <sheetFormatPr defaultColWidth="0" defaultRowHeight="14.45"/>
  <cols>
    <col min="1" max="1" width="3" customWidth="1"/>
    <col min="2" max="6" width="8.85546875" customWidth="1"/>
    <col min="7" max="7" width="2.5703125" customWidth="1"/>
    <col min="8" max="8" width="27.140625" customWidth="1"/>
    <col min="9" max="9" width="1.7109375" customWidth="1"/>
    <col min="10" max="10" width="14.7109375" customWidth="1"/>
    <col min="11" max="11" width="12.42578125" bestFit="1" customWidth="1"/>
    <col min="12" max="12" width="11.5703125" bestFit="1" customWidth="1"/>
    <col min="13" max="13" width="22.28515625" customWidth="1"/>
    <col min="14" max="14" width="12.28515625" bestFit="1" customWidth="1"/>
    <col min="15" max="15" width="4" customWidth="1"/>
    <col min="16" max="16" width="5" customWidth="1"/>
    <col min="17" max="16384" width="8.85546875" hidden="1"/>
  </cols>
  <sheetData>
    <row r="3" spans="8:14" ht="18" customHeight="1">
      <c r="H3" s="1" t="s">
        <v>97</v>
      </c>
      <c r="I3" s="1"/>
      <c r="J3" s="1" t="s">
        <v>7</v>
      </c>
      <c r="K3" s="1" t="s">
        <v>8</v>
      </c>
      <c r="L3" s="1" t="s">
        <v>9</v>
      </c>
      <c r="M3" s="1" t="s">
        <v>62</v>
      </c>
      <c r="N3" s="1" t="s">
        <v>10</v>
      </c>
    </row>
    <row r="4" spans="8:14">
      <c r="H4" s="26"/>
      <c r="I4" s="12"/>
      <c r="J4" t="str" cm="1">
        <f t="array" ref="J4">IF(ISERR(_FV($H4,"Address")),"",_FV($H4,"Address"))</f>
        <v/>
      </c>
      <c r="K4" t="str" cm="1">
        <f t="array" ref="K4">IF(ISERR(_FV($H4,"City")),"",_FV($H4,"City"))</f>
        <v/>
      </c>
      <c r="L4" t="str" cm="1">
        <f t="array" ref="L4">IF(ISERR(_FV($H4,"Country")),"",_FV($H4,"Country"))</f>
        <v/>
      </c>
      <c r="M4" t="str" cm="1">
        <f t="array" ref="M4">IF(ISERR(_FV($H4,"NAICS 2022 primary label",TRUE)),"",_FV($H4,"NAICS 2022 primary label",TRUE))</f>
        <v/>
      </c>
      <c r="N4" t="str" cm="1">
        <f t="array" ref="N4">IF(ISERR(_FV($H4,"Year founded",TRUE)),"",IF(_FV($H4,"Year founded",TRUE)=0,"",_FV($H4,"Year founded",TRUE)))</f>
        <v/>
      </c>
    </row>
    <row r="5" spans="8:14">
      <c r="H5" s="16"/>
      <c r="I5" s="12"/>
      <c r="J5" t="str" cm="1">
        <f t="array" ref="J5">IF(ISERR(_FV($H5,"Address")),"",_FV($H5,"Address"))</f>
        <v/>
      </c>
      <c r="K5" t="str" cm="1">
        <f t="array" ref="K5">IF(ISERR(_FV($H5,"City")),"",_FV($H5,"City"))</f>
        <v/>
      </c>
      <c r="L5" t="str" cm="1">
        <f t="array" ref="L5">IF(ISERR(_FV($H5,"Country")),"",_FV($H5,"Country"))</f>
        <v/>
      </c>
      <c r="M5" t="str" cm="1">
        <f t="array" ref="M5">IF(ISERR(_FV($H5,"NAICS 2022 primary label",TRUE)),"",_FV($H5,"NAICS 2022 primary label",TRUE))</f>
        <v/>
      </c>
      <c r="N5" t="str" cm="1">
        <f t="array" ref="N5">IF(ISERR(_FV($H5,"Year founded",TRUE)),"",IF(_FV($H5,"Year founded",TRUE)=0,"",_FV($H5,"Year founded",TRUE)))</f>
        <v/>
      </c>
    </row>
    <row r="6" spans="8:14" ht="6" customHeight="1">
      <c r="H6" s="16"/>
      <c r="I6" s="12"/>
      <c r="J6" t="str" cm="1">
        <f t="array" ref="J6">IF(ISERR(_FV($H6,"Address")),"",_FV($H6,"Address"))</f>
        <v/>
      </c>
      <c r="K6" t="str" cm="1">
        <f t="array" ref="K6">IF(ISERR(_FV($H6,"City")),"",_FV($H6,"City"))</f>
        <v/>
      </c>
      <c r="L6" t="str" cm="1">
        <f t="array" ref="L6">IF(ISERR(_FV($H6,"Country")),"",_FV($H6,"Country"))</f>
        <v/>
      </c>
      <c r="M6" t="str" cm="1">
        <f t="array" ref="M6">IF(ISERR(_FV($H6,"NAICS 2022 primary label",TRUE)),"",_FV($H6,"NAICS 2022 primary label",TRUE))</f>
        <v/>
      </c>
      <c r="N6" t="str" cm="1">
        <f t="array" ref="N6">IF(ISERR(_FV($H6,"Year founded",TRUE)),"",IF(_FV($H6,"Year founded",TRUE)=0,"",_FV($H6,"Year founded",TRUE)))</f>
        <v/>
      </c>
    </row>
    <row r="7" spans="8:14">
      <c r="H7" s="16"/>
      <c r="I7" s="12"/>
      <c r="J7" t="str" cm="1">
        <f t="array" ref="J7">IF(ISERR(_FV($H7,"Address")),"",_FV($H7,"Address"))</f>
        <v/>
      </c>
      <c r="K7" t="str" cm="1">
        <f t="array" ref="K7">IF(ISERR(_FV($H7,"City")),"",_FV($H7,"City"))</f>
        <v/>
      </c>
      <c r="L7" t="str" cm="1">
        <f t="array" ref="L7">IF(ISERR(_FV($H7,"Country")),"",_FV($H7,"Country"))</f>
        <v/>
      </c>
      <c r="M7" t="str" cm="1">
        <f t="array" ref="M7">IF(ISERR(_FV($H7,"NAICS 2022 primary label",TRUE)),"",_FV($H7,"NAICS 2022 primary label",TRUE))</f>
        <v/>
      </c>
      <c r="N7" t="str" cm="1">
        <f t="array" ref="N7">IF(ISERR(_FV($H7,"Year founded",TRUE)),"",IF(_FV($H7,"Year founded",TRUE)=0,"",_FV($H7,"Year founded",TRUE)))</f>
        <v/>
      </c>
    </row>
    <row r="8" spans="8:14" ht="18" customHeight="1">
      <c r="H8" s="1"/>
      <c r="J8" t="str" cm="1">
        <f t="array" ref="J8">IF(ISERR(_FV($H8,"Address")),"",_FV($H8,"Address"))</f>
        <v/>
      </c>
      <c r="K8" t="str" cm="1">
        <f t="array" ref="K8">IF(ISERR(_FV($H8,"City")),"",_FV($H8,"City"))</f>
        <v/>
      </c>
      <c r="L8" t="str" cm="1">
        <f t="array" ref="L8">IF(ISERR(_FV($H8,"Country")),"",_FV($H8,"Country"))</f>
        <v/>
      </c>
      <c r="M8" t="str" cm="1">
        <f t="array" ref="M8">IF(ISERR(_FV($H8,"NAICS 2022 primary label",TRUE)),"",_FV($H8,"NAICS 2022 primary label",TRUE))</f>
        <v/>
      </c>
      <c r="N8" t="str" cm="1">
        <f t="array" ref="N8">IF(ISERR(_FV($H8,"Year founded",TRUE)),"",IF(_FV($H8,"Year founded",TRUE)=0,"",_FV($H8,"Year founded",TRUE)))</f>
        <v/>
      </c>
    </row>
    <row r="9" spans="8:14">
      <c r="H9" s="1"/>
      <c r="J9" t="str" cm="1">
        <f t="array" ref="J9">IF(ISERR(_FV($H9,"Address")),"",_FV($H9,"Address"))</f>
        <v/>
      </c>
      <c r="K9" t="str" cm="1">
        <f t="array" ref="K9">IF(ISERR(_FV($H9,"City")),"",_FV($H9,"City"))</f>
        <v/>
      </c>
      <c r="L9" t="str" cm="1">
        <f t="array" ref="L9">IF(ISERR(_FV($H9,"Country")),"",_FV($H9,"Country"))</f>
        <v/>
      </c>
      <c r="M9" t="str" cm="1">
        <f t="array" ref="M9">IF(ISERR(_FV($H9,"NAICS 2022 primary label",TRUE)),"",_FV($H9,"NAICS 2022 primary label",TRUE))</f>
        <v/>
      </c>
      <c r="N9" t="str" cm="1">
        <f t="array" ref="N9">IF(ISERR(_FV($H9,"Year founded",TRUE)),"",IF(_FV($H9,"Year founded",TRUE)=0,"",_FV($H9,"Year founded",TRUE)))</f>
        <v/>
      </c>
    </row>
    <row r="10" spans="8:14">
      <c r="H10" s="1"/>
      <c r="J10" t="str" cm="1">
        <f t="array" ref="J10">IF(ISERR(_FV($H10,"Address")),"",_FV($H10,"Address"))</f>
        <v/>
      </c>
      <c r="K10" t="str" cm="1">
        <f t="array" ref="K10">IF(ISERR(_FV($H10,"City")),"",_FV($H10,"City"))</f>
        <v/>
      </c>
      <c r="L10" t="str" cm="1">
        <f t="array" ref="L10">IF(ISERR(_FV($H10,"Country")),"",_FV($H10,"Country"))</f>
        <v/>
      </c>
      <c r="M10" t="str" cm="1">
        <f t="array" ref="M10">IF(ISERR(_FV($H10,"NAICS 2022 primary label",TRUE)),"",_FV($H10,"NAICS 2022 primary label",TRUE))</f>
        <v/>
      </c>
      <c r="N10" t="str" cm="1">
        <f t="array" ref="N10">IF(ISERR(_FV($H10,"Year founded",TRUE)),"",IF(_FV($H10,"Year founded",TRUE)=0,"",_FV($H10,"Year founded",TRUE)))</f>
        <v/>
      </c>
    </row>
    <row r="11" spans="8:14">
      <c r="H11" s="1"/>
      <c r="J11" t="str" cm="1">
        <f t="array" ref="J11">IF(ISERR(_FV($H11,"Address")),"",_FV($H11,"Address"))</f>
        <v/>
      </c>
      <c r="K11" t="str" cm="1">
        <f t="array" ref="K11">IF(ISERR(_FV($H11,"City")),"",_FV($H11,"City"))</f>
        <v/>
      </c>
      <c r="L11" t="str" cm="1">
        <f t="array" ref="L11">IF(ISERR(_FV($H11,"Country")),"",_FV($H11,"Country"))</f>
        <v/>
      </c>
      <c r="M11" t="str" cm="1">
        <f t="array" ref="M11">IF(ISERR(_FV($H11,"NAICS 2022 primary label",TRUE)),"",_FV($H11,"NAICS 2022 primary label",TRUE))</f>
        <v/>
      </c>
      <c r="N11" t="str" cm="1">
        <f t="array" ref="N11">IF(ISERR(_FV($H11,"Year founded",TRUE)),"",IF(_FV($H11,"Year founded",TRUE)=0,"",_FV($H11,"Year founded",TRUE)))</f>
        <v/>
      </c>
    </row>
    <row r="16" spans="8:14" ht="18" customHeight="1"/>
    <row r="24" spans="8:14" ht="18" customHeight="1"/>
    <row r="27" spans="8:14">
      <c r="H27" s="13"/>
      <c r="I27" s="9"/>
      <c r="J27" s="23"/>
      <c r="K27" s="9"/>
      <c r="L27" s="24"/>
    </row>
    <row r="28" spans="8:14" ht="14.45" customHeight="1">
      <c r="H28" s="29"/>
      <c r="I28" s="29"/>
      <c r="J28" s="29"/>
      <c r="K28" s="29"/>
      <c r="L28" s="29"/>
      <c r="M28" s="29"/>
      <c r="N28" s="29"/>
    </row>
    <row r="29" spans="8:14" ht="15">
      <c r="H29" s="29"/>
      <c r="I29" s="29"/>
      <c r="J29" s="29"/>
      <c r="K29" s="29"/>
      <c r="L29" s="29"/>
      <c r="M29" s="29"/>
      <c r="N29" s="29"/>
    </row>
    <row r="30" spans="8:14" ht="15">
      <c r="H30" s="29"/>
      <c r="I30" s="29"/>
      <c r="J30" s="29"/>
      <c r="K30" s="29"/>
      <c r="L30" s="29"/>
      <c r="M30" s="29"/>
      <c r="N30" s="29"/>
    </row>
    <row r="41" spans="8:14">
      <c r="H41" s="1"/>
      <c r="J41" t="str" cm="1">
        <f t="array" ref="J41">IF(ISERR(_FV($H41,"Address")),"",_FV($H41,"Address"))</f>
        <v/>
      </c>
      <c r="K41" t="str" cm="1">
        <f t="array" ref="K41">IF(ISERR(_FV($H41,"City")),"",_FV($H41,"City"))</f>
        <v/>
      </c>
      <c r="L41" t="str" cm="1">
        <f t="array" ref="L41">IF(ISERR(_FV($H41,"Country")),"",_FV($H41,"Country"))</f>
        <v/>
      </c>
      <c r="M41" t="str" cm="1">
        <f t="array" ref="M41">IF(ISERR(_FV($H41,"NAICS 2022 primary label",TRUE)),"",_FV($H41,"NAICS 2022 primary label",TRUE))</f>
        <v/>
      </c>
      <c r="N41" t="str" cm="1">
        <f t="array" ref="N41">IF(ISERR(_FV($H41,"Year founded",TRUE)),"",IF(_FV($H41,"Year founded",TRUE)=0,"",_FV($H41,"Year founded",TRUE)))</f>
        <v/>
      </c>
    </row>
    <row r="42" spans="8:14">
      <c r="H42" s="1"/>
      <c r="J42" t="str" cm="1">
        <f t="array" ref="J42">IF(ISERR(_FV($H42,"Address")),"",_FV($H42,"Address"))</f>
        <v/>
      </c>
      <c r="K42" t="str" cm="1">
        <f t="array" ref="K42">IF(ISERR(_FV($H42,"City")),"",_FV($H42,"City"))</f>
        <v/>
      </c>
      <c r="L42" t="str" cm="1">
        <f t="array" ref="L42">IF(ISERR(_FV($H42,"Country")),"",_FV($H42,"Country"))</f>
        <v/>
      </c>
      <c r="M42" t="str" cm="1">
        <f t="array" ref="M42">IF(ISERR(_FV($H42,"NAICS 2022 primary label",TRUE)),"",_FV($H42,"NAICS 2022 primary label",TRUE))</f>
        <v/>
      </c>
      <c r="N42" t="str" cm="1">
        <f t="array" ref="N42">IF(ISERR(_FV($H42,"Year founded",TRUE)),"",IF(_FV($H42,"Year founded",TRUE)=0,"",_FV($H42,"Year founded",TRUE)))</f>
        <v/>
      </c>
    </row>
    <row r="43" spans="8:14">
      <c r="H43" s="1"/>
      <c r="J43" t="str" cm="1">
        <f t="array" ref="J43">IF(ISERR(_FV($H43,"Address")),"",_FV($H43,"Address"))</f>
        <v/>
      </c>
      <c r="K43" t="str" cm="1">
        <f t="array" ref="K43">IF(ISERR(_FV($H43,"City")),"",_FV($H43,"City"))</f>
        <v/>
      </c>
      <c r="L43" t="str" cm="1">
        <f t="array" ref="L43">IF(ISERR(_FV($H43,"Country")),"",_FV($H43,"Country"))</f>
        <v/>
      </c>
      <c r="M43" t="str" cm="1">
        <f t="array" ref="M43">IF(ISERR(_FV($H43,"NAICS 2022 primary label",TRUE)),"",_FV($H43,"NAICS 2022 primary label",TRUE))</f>
        <v/>
      </c>
      <c r="N43" t="str" cm="1">
        <f t="array" ref="N43">IF(ISERR(_FV($H43,"Year founded",TRUE)),"",IF(_FV($H43,"Year founded",TRUE)=0,"",_FV($H43,"Year founded",TRUE)))</f>
        <v/>
      </c>
    </row>
    <row r="44" spans="8:14">
      <c r="H44" s="1"/>
      <c r="J44" t="str" cm="1">
        <f t="array" ref="J44">IF(ISERR(_FV($H44,"Address")),"",_FV($H44,"Address"))</f>
        <v/>
      </c>
      <c r="K44" t="str" cm="1">
        <f t="array" ref="K44">IF(ISERR(_FV($H44,"City")),"",_FV($H44,"City"))</f>
        <v/>
      </c>
      <c r="L44" t="str" cm="1">
        <f t="array" ref="L44">IF(ISERR(_FV($H44,"Country")),"",_FV($H44,"Country"))</f>
        <v/>
      </c>
      <c r="M44" t="str" cm="1">
        <f t="array" ref="M44">IF(ISERR(_FV($H44,"NAICS 2022 primary label",TRUE)),"",_FV($H44,"NAICS 2022 primary label",TRUE))</f>
        <v/>
      </c>
      <c r="N44" t="str" cm="1">
        <f t="array" ref="N44">IF(ISERR(_FV($H44,"Year founded",TRUE)),"",IF(_FV($H44,"Year founded",TRUE)=0,"",_FV($H44,"Year founded",TRUE)))</f>
        <v/>
      </c>
    </row>
    <row r="45" spans="8:14">
      <c r="H45" s="1"/>
      <c r="J45" t="str" cm="1">
        <f t="array" ref="J45">IF(ISERR(_FV($H45,"Address")),"",_FV($H45,"Address"))</f>
        <v/>
      </c>
      <c r="K45" t="str" cm="1">
        <f t="array" ref="K45">IF(ISERR(_FV($H45,"City")),"",_FV($H45,"City"))</f>
        <v/>
      </c>
      <c r="L45" t="str" cm="1">
        <f t="array" ref="L45">IF(ISERR(_FV($H45,"Country")),"",_FV($H45,"Country"))</f>
        <v/>
      </c>
      <c r="M45" t="str" cm="1">
        <f t="array" ref="M45">IF(ISERR(_FV($H45,"NAICS 2022 primary label",TRUE)),"",_FV($H45,"NAICS 2022 primary label",TRUE))</f>
        <v/>
      </c>
      <c r="N45" t="str" cm="1">
        <f t="array" ref="N45">IF(ISERR(_FV($H45,"Year founded",TRUE)),"",IF(_FV($H45,"Year founded",TRUE)=0,"",_FV($H45,"Year founded",TRUE)))</f>
        <v/>
      </c>
    </row>
    <row r="46" spans="8:14">
      <c r="H46" s="1"/>
      <c r="J46" t="str" cm="1">
        <f t="array" ref="J46">IF(ISERR(_FV($H46,"Address")),"",_FV($H46,"Address"))</f>
        <v/>
      </c>
      <c r="K46" t="str" cm="1">
        <f t="array" ref="K46">IF(ISERR(_FV($H46,"City")),"",_FV($H46,"City"))</f>
        <v/>
      </c>
      <c r="L46" t="str" cm="1">
        <f t="array" ref="L46">IF(ISERR(_FV($H46,"Country")),"",_FV($H46,"Country"))</f>
        <v/>
      </c>
      <c r="M46" t="str" cm="1">
        <f t="array" ref="M46">IF(ISERR(_FV($H46,"NAICS 2022 primary label",TRUE)),"",_FV($H46,"NAICS 2022 primary label",TRUE))</f>
        <v/>
      </c>
      <c r="N46" t="str" cm="1">
        <f t="array" ref="N46">IF(ISERR(_FV($H46,"Year founded",TRUE)),"",IF(_FV($H46,"Year founded",TRUE)=0,"",_FV($H46,"Year founded",TRUE)))</f>
        <v/>
      </c>
    </row>
    <row r="47" spans="8:14">
      <c r="H47" s="1"/>
      <c r="J47" t="str" cm="1">
        <f t="array" ref="J47">IF(ISERR(_FV($H47,"Address")),"",_FV($H47,"Address"))</f>
        <v/>
      </c>
      <c r="K47" t="str" cm="1">
        <f t="array" ref="K47">IF(ISERR(_FV($H47,"City")),"",_FV($H47,"City"))</f>
        <v/>
      </c>
      <c r="L47" t="str" cm="1">
        <f t="array" ref="L47">IF(ISERR(_FV($H47,"Country")),"",_FV($H47,"Country"))</f>
        <v/>
      </c>
      <c r="M47" t="str" cm="1">
        <f t="array" ref="M47">IF(ISERR(_FV($H47,"NAICS 2022 primary label",TRUE)),"",_FV($H47,"NAICS 2022 primary label",TRUE))</f>
        <v/>
      </c>
      <c r="N47" t="str" cm="1">
        <f t="array" ref="N47">IF(ISERR(_FV($H47,"Year founded",TRUE)),"",IF(_FV($H47,"Year founded",TRUE)=0,"",_FV($H47,"Year founded",TRUE)))</f>
        <v/>
      </c>
    </row>
    <row r="48" spans="8:14">
      <c r="H48" s="1"/>
      <c r="J48" t="str" cm="1">
        <f t="array" ref="J48">IF(ISERR(_FV($H48,"Address")),"",_FV($H48,"Address"))</f>
        <v/>
      </c>
      <c r="K48" t="str" cm="1">
        <f t="array" ref="K48">IF(ISERR(_FV($H48,"City")),"",_FV($H48,"City"))</f>
        <v/>
      </c>
      <c r="L48" t="str" cm="1">
        <f t="array" ref="L48">IF(ISERR(_FV($H48,"Country")),"",_FV($H48,"Country"))</f>
        <v/>
      </c>
      <c r="M48" t="str" cm="1">
        <f t="array" ref="M48">IF(ISERR(_FV($H48,"NAICS 2022 primary label",TRUE)),"",_FV($H48,"NAICS 2022 primary label",TRUE))</f>
        <v/>
      </c>
      <c r="N48" t="str" cm="1">
        <f t="array" ref="N48">IF(ISERR(_FV($H48,"Year founded",TRUE)),"",IF(_FV($H48,"Year founded",TRUE)=0,"",_FV($H48,"Year founded",TRUE)))</f>
        <v/>
      </c>
    </row>
    <row r="49" spans="8:14">
      <c r="H49" s="1"/>
      <c r="J49" t="str" cm="1">
        <f t="array" ref="J49">IF(ISERR(_FV($H49,"Address")),"",_FV($H49,"Address"))</f>
        <v/>
      </c>
      <c r="K49" t="str" cm="1">
        <f t="array" ref="K49">IF(ISERR(_FV($H49,"City")),"",_FV($H49,"City"))</f>
        <v/>
      </c>
      <c r="L49" t="str" cm="1">
        <f t="array" ref="L49">IF(ISERR(_FV($H49,"Country")),"",_FV($H49,"Country"))</f>
        <v/>
      </c>
      <c r="M49" t="str" cm="1">
        <f t="array" ref="M49">IF(ISERR(_FV($H49,"NAICS 2022 primary label",TRUE)),"",_FV($H49,"NAICS 2022 primary label",TRUE))</f>
        <v/>
      </c>
      <c r="N49" t="str" cm="1">
        <f t="array" ref="N49">IF(ISERR(_FV($H49,"Year founded",TRUE)),"",IF(_FV($H49,"Year founded",TRUE)=0,"",_FV($H49,"Year founded",TRUE)))</f>
        <v/>
      </c>
    </row>
    <row r="50" spans="8:14">
      <c r="H50" s="1"/>
      <c r="J50" t="str" cm="1">
        <f t="array" ref="J50">IF(ISERR(_FV($H50,"Address")),"",_FV($H50,"Address"))</f>
        <v/>
      </c>
      <c r="K50" t="str" cm="1">
        <f t="array" ref="K50">IF(ISERR(_FV($H50,"City")),"",_FV($H50,"City"))</f>
        <v/>
      </c>
      <c r="L50" t="str" cm="1">
        <f t="array" ref="L50">IF(ISERR(_FV($H50,"Country")),"",_FV($H50,"Country"))</f>
        <v/>
      </c>
      <c r="M50" t="str" cm="1">
        <f t="array" ref="M50">IF(ISERR(_FV($H50,"NAICS 2022 primary label",TRUE)),"",_FV($H50,"NAICS 2022 primary label",TRUE))</f>
        <v/>
      </c>
      <c r="N50" t="str" cm="1">
        <f t="array" ref="N50">IF(ISERR(_FV($H50,"Year founded",TRUE)),"",IF(_FV($H50,"Year founded",TRUE)=0,"",_FV($H50,"Year founded",TRUE)))</f>
        <v/>
      </c>
    </row>
    <row r="51" spans="8:14">
      <c r="H51" s="1"/>
      <c r="J51" t="str" cm="1">
        <f t="array" ref="J51">IF(ISERR(_FV($H51,"Address")),"",_FV($H51,"Address"))</f>
        <v/>
      </c>
      <c r="K51" t="str" cm="1">
        <f t="array" ref="K51">IF(ISERR(_FV($H51,"City")),"",_FV($H51,"City"))</f>
        <v/>
      </c>
      <c r="L51" t="str" cm="1">
        <f t="array" ref="L51">IF(ISERR(_FV($H51,"Country")),"",_FV($H51,"Country"))</f>
        <v/>
      </c>
      <c r="M51" t="str" cm="1">
        <f t="array" ref="M51">IF(ISERR(_FV($H51,"NAICS 2022 primary label",TRUE)),"",_FV($H51,"NAICS 2022 primary label",TRUE))</f>
        <v/>
      </c>
      <c r="N51" t="str" cm="1">
        <f t="array" ref="N51">IF(ISERR(_FV($H51,"Year founded",TRUE)),"",IF(_FV($H51,"Year founded",TRUE)=0,"",_FV($H51,"Year founded",TRUE)))</f>
        <v/>
      </c>
    </row>
    <row r="52" spans="8:14">
      <c r="H52" s="1"/>
      <c r="J52" t="str" cm="1">
        <f t="array" ref="J52">IF(ISERR(_FV($H52,"Address")),"",_FV($H52,"Address"))</f>
        <v/>
      </c>
      <c r="K52" t="str" cm="1">
        <f t="array" ref="K52">IF(ISERR(_FV($H52,"City")),"",_FV($H52,"City"))</f>
        <v/>
      </c>
      <c r="L52" t="str" cm="1">
        <f t="array" ref="L52">IF(ISERR(_FV($H52,"Country")),"",_FV($H52,"Country"))</f>
        <v/>
      </c>
      <c r="M52" t="str" cm="1">
        <f t="array" ref="M52">IF(ISERR(_FV($H52,"NAICS 2022 primary label",TRUE)),"",_FV($H52,"NAICS 2022 primary label",TRUE))</f>
        <v/>
      </c>
      <c r="N52" t="str" cm="1">
        <f t="array" ref="N52">IF(ISERR(_FV($H52,"Year founded",TRUE)),"",IF(_FV($H52,"Year founded",TRUE)=0,"",_FV($H52,"Year founded",TRUE)))</f>
        <v/>
      </c>
    </row>
    <row r="53" spans="8:14">
      <c r="H53" s="1"/>
      <c r="J53" t="str" cm="1">
        <f t="array" ref="J53">IF(ISERR(_FV($H53,"Address")),"",_FV($H53,"Address"))</f>
        <v/>
      </c>
      <c r="K53" t="str" cm="1">
        <f t="array" ref="K53">IF(ISERR(_FV($H53,"City")),"",_FV($H53,"City"))</f>
        <v/>
      </c>
      <c r="L53" t="str" cm="1">
        <f t="array" ref="L53">IF(ISERR(_FV($H53,"Country")),"",_FV($H53,"Country"))</f>
        <v/>
      </c>
      <c r="M53" t="str" cm="1">
        <f t="array" ref="M53">IF(ISERR(_FV($H53,"NAICS 2022 primary label",TRUE)),"",_FV($H53,"NAICS 2022 primary label",TRUE))</f>
        <v/>
      </c>
      <c r="N53" t="str" cm="1">
        <f t="array" ref="N53">IF(ISERR(_FV($H53,"Year founded",TRUE)),"",IF(_FV($H53,"Year founded",TRUE)=0,"",_FV($H53,"Year founded",TRUE)))</f>
        <v/>
      </c>
    </row>
    <row r="54" spans="8:14">
      <c r="H54" s="1"/>
      <c r="J54" t="str" cm="1">
        <f t="array" ref="J54">IF(ISERR(_FV($H54,"Address")),"",_FV($H54,"Address"))</f>
        <v/>
      </c>
      <c r="K54" t="str" cm="1">
        <f t="array" ref="K54">IF(ISERR(_FV($H54,"City")),"",_FV($H54,"City"))</f>
        <v/>
      </c>
      <c r="L54" t="str" cm="1">
        <f t="array" ref="L54">IF(ISERR(_FV($H54,"Country")),"",_FV($H54,"Country"))</f>
        <v/>
      </c>
      <c r="M54" t="str" cm="1">
        <f t="array" ref="M54">IF(ISERR(_FV($H54,"NAICS 2022 primary label",TRUE)),"",_FV($H54,"NAICS 2022 primary label",TRUE))</f>
        <v/>
      </c>
      <c r="N54" t="str" cm="1">
        <f t="array" ref="N54">IF(ISERR(_FV($H54,"Year founded",TRUE)),"",IF(_FV($H54,"Year founded",TRUE)=0,"",_FV($H54,"Year founded",TRUE)))</f>
        <v/>
      </c>
    </row>
    <row r="55" spans="8:14">
      <c r="H55" s="1"/>
      <c r="J55" t="str" cm="1">
        <f t="array" ref="J55">IF(ISERR(_FV($H55,"Address")),"",_FV($H55,"Address"))</f>
        <v/>
      </c>
      <c r="K55" t="str" cm="1">
        <f t="array" ref="K55">IF(ISERR(_FV($H55,"City")),"",_FV($H55,"City"))</f>
        <v/>
      </c>
      <c r="L55" t="str" cm="1">
        <f t="array" ref="L55">IF(ISERR(_FV($H55,"Country")),"",_FV($H55,"Country"))</f>
        <v/>
      </c>
      <c r="M55" t="str" cm="1">
        <f t="array" ref="M55">IF(ISERR(_FV($H55,"NAICS 2022 primary label",TRUE)),"",_FV($H55,"NAICS 2022 primary label",TRUE))</f>
        <v/>
      </c>
      <c r="N55" t="str" cm="1">
        <f t="array" ref="N55">IF(ISERR(_FV($H55,"Year founded",TRUE)),"",IF(_FV($H55,"Year founded",TRUE)=0,"",_FV($H55,"Year founded",TRUE)))</f>
        <v/>
      </c>
    </row>
    <row r="56" spans="8:14">
      <c r="H56" s="1"/>
      <c r="J56" t="str" cm="1">
        <f t="array" ref="J56">IF(ISERR(_FV($H56,"Address")),"",_FV($H56,"Address"))</f>
        <v/>
      </c>
      <c r="K56" t="str" cm="1">
        <f t="array" ref="K56">IF(ISERR(_FV($H56,"City")),"",_FV($H56,"City"))</f>
        <v/>
      </c>
      <c r="L56" t="str" cm="1">
        <f t="array" ref="L56">IF(ISERR(_FV($H56,"Country")),"",_FV($H56,"Country"))</f>
        <v/>
      </c>
      <c r="M56" t="str" cm="1">
        <f t="array" ref="M56">IF(ISERR(_FV($H56,"NAICS 2022 primary label",TRUE)),"",_FV($H56,"NAICS 2022 primary label",TRUE))</f>
        <v/>
      </c>
      <c r="N56" t="str" cm="1">
        <f t="array" ref="N56">IF(ISERR(_FV($H56,"Year founded",TRUE)),"",IF(_FV($H56,"Year founded",TRUE)=0,"",_FV($H56,"Year founded",TRUE)))</f>
        <v/>
      </c>
    </row>
    <row r="57" spans="8:14">
      <c r="H57" s="1"/>
      <c r="J57" t="str" cm="1">
        <f t="array" ref="J57">IF(ISERR(_FV($H57,"Address")),"",_FV($H57,"Address"))</f>
        <v/>
      </c>
      <c r="K57" t="str" cm="1">
        <f t="array" ref="K57">IF(ISERR(_FV($H57,"City")),"",_FV($H57,"City"))</f>
        <v/>
      </c>
      <c r="L57" t="str" cm="1">
        <f t="array" ref="L57">IF(ISERR(_FV($H57,"Country")),"",_FV($H57,"Country"))</f>
        <v/>
      </c>
      <c r="M57" t="str" cm="1">
        <f t="array" ref="M57">IF(ISERR(_FV($H57,"NAICS 2022 primary label",TRUE)),"",_FV($H57,"NAICS 2022 primary label",TRUE))</f>
        <v/>
      </c>
      <c r="N57" t="str" cm="1">
        <f t="array" ref="N57">IF(ISERR(_FV($H57,"Year founded",TRUE)),"",IF(_FV($H57,"Year founded",TRUE)=0,"",_FV($H57,"Year founded",TRUE)))</f>
        <v/>
      </c>
    </row>
    <row r="58" spans="8:14">
      <c r="H58" s="1"/>
      <c r="J58" t="str" cm="1">
        <f t="array" ref="J58">IF(ISERR(_FV($H58,"Address")),"",_FV($H58,"Address"))</f>
        <v/>
      </c>
      <c r="K58" t="str" cm="1">
        <f t="array" ref="K58">IF(ISERR(_FV($H58,"City")),"",_FV($H58,"City"))</f>
        <v/>
      </c>
      <c r="L58" t="str" cm="1">
        <f t="array" ref="L58">IF(ISERR(_FV($H58,"Country")),"",_FV($H58,"Country"))</f>
        <v/>
      </c>
      <c r="M58" t="str" cm="1">
        <f t="array" ref="M58">IF(ISERR(_FV($H58,"NAICS 2022 primary label",TRUE)),"",_FV($H58,"NAICS 2022 primary label",TRUE))</f>
        <v/>
      </c>
      <c r="N58" t="str" cm="1">
        <f t="array" ref="N58">IF(ISERR(_FV($H58,"Year founded",TRUE)),"",IF(_FV($H58,"Year founded",TRUE)=0,"",_FV($H58,"Year founded",TRUE)))</f>
        <v/>
      </c>
    </row>
    <row r="59" spans="8:14">
      <c r="H59" s="1"/>
      <c r="J59" t="str" cm="1">
        <f t="array" ref="J59">IF(ISERR(_FV($H59,"Address")),"",_FV($H59,"Address"))</f>
        <v/>
      </c>
      <c r="K59" t="str" cm="1">
        <f t="array" ref="K59">IF(ISERR(_FV($H59,"City")),"",_FV($H59,"City"))</f>
        <v/>
      </c>
      <c r="L59" t="str" cm="1">
        <f t="array" ref="L59">IF(ISERR(_FV($H59,"Country")),"",_FV($H59,"Country"))</f>
        <v/>
      </c>
      <c r="M59" t="str" cm="1">
        <f t="array" ref="M59">IF(ISERR(_FV($H59,"NAICS 2022 primary label",TRUE)),"",_FV($H59,"NAICS 2022 primary label",TRUE))</f>
        <v/>
      </c>
      <c r="N59" t="str" cm="1">
        <f t="array" ref="N59">IF(ISERR(_FV($H59,"Year founded",TRUE)),"",IF(_FV($H59,"Year founded",TRUE)=0,"",_FV($H59,"Year founded",TRUE)))</f>
        <v/>
      </c>
    </row>
    <row r="60" spans="8:14">
      <c r="H60" s="1"/>
      <c r="J60" t="str" cm="1">
        <f t="array" ref="J60">IF(ISERR(_FV($H60,"Address")),"",_FV($H60,"Address"))</f>
        <v/>
      </c>
      <c r="K60" t="str" cm="1">
        <f t="array" ref="K60">IF(ISERR(_FV($H60,"City")),"",_FV($H60,"City"))</f>
        <v/>
      </c>
      <c r="L60" t="str" cm="1">
        <f t="array" ref="L60">IF(ISERR(_FV($H60,"Country")),"",_FV($H60,"Country"))</f>
        <v/>
      </c>
      <c r="M60" t="str" cm="1">
        <f t="array" ref="M60">IF(ISERR(_FV($H60,"NAICS 2022 primary label",TRUE)),"",_FV($H60,"NAICS 2022 primary label",TRUE))</f>
        <v/>
      </c>
      <c r="N60" t="str" cm="1">
        <f t="array" ref="N60">IF(ISERR(_FV($H60,"Year founded",TRUE)),"",IF(_FV($H60,"Year founded",TRUE)=0,"",_FV($H60,"Year founded",TRUE)))</f>
        <v/>
      </c>
    </row>
    <row r="61" spans="8:14">
      <c r="H61" s="1"/>
      <c r="J61" t="str" cm="1">
        <f t="array" ref="J61">IF(ISERR(_FV($H61,"Address")),"",_FV($H61,"Address"))</f>
        <v/>
      </c>
      <c r="K61" t="str" cm="1">
        <f t="array" ref="K61">IF(ISERR(_FV($H61,"City")),"",_FV($H61,"City"))</f>
        <v/>
      </c>
      <c r="L61" t="str" cm="1">
        <f t="array" ref="L61">IF(ISERR(_FV($H61,"Country")),"",_FV($H61,"Country"))</f>
        <v/>
      </c>
      <c r="M61" t="str" cm="1">
        <f t="array" ref="M61">IF(ISERR(_FV($H61,"NAICS 2022 primary label",TRUE)),"",_FV($H61,"NAICS 2022 primary label",TRUE))</f>
        <v/>
      </c>
      <c r="N61" t="str" cm="1">
        <f t="array" ref="N61">IF(ISERR(_FV($H61,"Year founded",TRUE)),"",IF(_FV($H61,"Year founded",TRUE)=0,"",_FV($H61,"Year founded",TRUE)))</f>
        <v/>
      </c>
    </row>
    <row r="62" spans="8:14">
      <c r="H62" s="1"/>
      <c r="J62" t="str" cm="1">
        <f t="array" ref="J62">IF(ISERR(_FV($H62,"Address")),"",_FV($H62,"Address"))</f>
        <v/>
      </c>
      <c r="K62" t="str" cm="1">
        <f t="array" ref="K62">IF(ISERR(_FV($H62,"City")),"",_FV($H62,"City"))</f>
        <v/>
      </c>
      <c r="L62" t="str" cm="1">
        <f t="array" ref="L62">IF(ISERR(_FV($H62,"Country")),"",_FV($H62,"Country"))</f>
        <v/>
      </c>
      <c r="M62" t="str" cm="1">
        <f t="array" ref="M62">IF(ISERR(_FV($H62,"NAICS 2022 primary label",TRUE)),"",_FV($H62,"NAICS 2022 primary label",TRUE))</f>
        <v/>
      </c>
      <c r="N62" t="str" cm="1">
        <f t="array" ref="N62">IF(ISERR(_FV($H62,"Year founded",TRUE)),"",IF(_FV($H62,"Year founded",TRUE)=0,"",_FV($H62,"Year founded",TRUE)))</f>
        <v/>
      </c>
    </row>
    <row r="63" spans="8:14">
      <c r="H63" s="1"/>
      <c r="J63" t="str" cm="1">
        <f t="array" ref="J63">IF(ISERR(_FV($H63,"Address")),"",_FV($H63,"Address"))</f>
        <v/>
      </c>
      <c r="K63" t="str" cm="1">
        <f t="array" ref="K63">IF(ISERR(_FV($H63,"City")),"",_FV($H63,"City"))</f>
        <v/>
      </c>
      <c r="L63" t="str" cm="1">
        <f t="array" ref="L63">IF(ISERR(_FV($H63,"Country")),"",_FV($H63,"Country"))</f>
        <v/>
      </c>
      <c r="M63" t="str" cm="1">
        <f t="array" ref="M63">IF(ISERR(_FV($H63,"NAICS 2022 primary label",TRUE)),"",_FV($H63,"NAICS 2022 primary label",TRUE))</f>
        <v/>
      </c>
      <c r="N63" t="str" cm="1">
        <f t="array" ref="N63">IF(ISERR(_FV($H63,"Year founded",TRUE)),"",IF(_FV($H63,"Year founded",TRUE)=0,"",_FV($H63,"Year founded",TRUE)))</f>
        <v/>
      </c>
    </row>
    <row r="64" spans="8:14">
      <c r="H64" s="1"/>
      <c r="J64" t="str" cm="1">
        <f t="array" ref="J64">IF(ISERR(_FV($H64,"Address")),"",_FV($H64,"Address"))</f>
        <v/>
      </c>
      <c r="K64" t="str" cm="1">
        <f t="array" ref="K64">IF(ISERR(_FV($H64,"City")),"",_FV($H64,"City"))</f>
        <v/>
      </c>
      <c r="L64" t="str" cm="1">
        <f t="array" ref="L64">IF(ISERR(_FV($H64,"Country")),"",_FV($H64,"Country"))</f>
        <v/>
      </c>
      <c r="M64" t="str" cm="1">
        <f t="array" ref="M64">IF(ISERR(_FV($H64,"NAICS 2022 primary label",TRUE)),"",_FV($H64,"NAICS 2022 primary label",TRUE))</f>
        <v/>
      </c>
      <c r="N64" t="str" cm="1">
        <f t="array" ref="N64">IF(ISERR(_FV($H64,"Year founded",TRUE)),"",IF(_FV($H64,"Year founded",TRUE)=0,"",_FV($H64,"Year founded",TRUE)))</f>
        <v/>
      </c>
    </row>
    <row r="65" spans="8:14">
      <c r="H65" s="1"/>
      <c r="J65" t="str" cm="1">
        <f t="array" ref="J65">IF(ISERR(_FV($H65,"Address")),"",_FV($H65,"Address"))</f>
        <v/>
      </c>
      <c r="K65" t="str" cm="1">
        <f t="array" ref="K65">IF(ISERR(_FV($H65,"City")),"",_FV($H65,"City"))</f>
        <v/>
      </c>
      <c r="L65" t="str" cm="1">
        <f t="array" ref="L65">IF(ISERR(_FV($H65,"Country")),"",_FV($H65,"Country"))</f>
        <v/>
      </c>
      <c r="M65" t="str" cm="1">
        <f t="array" ref="M65">IF(ISERR(_FV($H65,"NAICS 2022 primary label",TRUE)),"",_FV($H65,"NAICS 2022 primary label",TRUE))</f>
        <v/>
      </c>
      <c r="N65" t="str" cm="1">
        <f t="array" ref="N65">IF(ISERR(_FV($H65,"Year founded",TRUE)),"",IF(_FV($H65,"Year founded",TRUE)=0,"",_FV($H65,"Year founded",TRUE)))</f>
        <v/>
      </c>
    </row>
    <row r="66" spans="8:14">
      <c r="H66" s="1"/>
      <c r="J66" t="str" cm="1">
        <f t="array" ref="J66">IF(ISERR(_FV($H66,"Address")),"",_FV($H66,"Address"))</f>
        <v/>
      </c>
      <c r="K66" t="str" cm="1">
        <f t="array" ref="K66">IF(ISERR(_FV($H66,"City")),"",_FV($H66,"City"))</f>
        <v/>
      </c>
      <c r="L66" t="str" cm="1">
        <f t="array" ref="L66">IF(ISERR(_FV($H66,"Country")),"",_FV($H66,"Country"))</f>
        <v/>
      </c>
      <c r="M66" t="str" cm="1">
        <f t="array" ref="M66">IF(ISERR(_FV($H66,"NAICS 2022 primary label",TRUE)),"",_FV($H66,"NAICS 2022 primary label",TRUE))</f>
        <v/>
      </c>
      <c r="N66" t="str" cm="1">
        <f t="array" ref="N66">IF(ISERR(_FV($H66,"Year founded",TRUE)),"",IF(_FV($H66,"Year founded",TRUE)=0,"",_FV($H66,"Year founded",TRUE)))</f>
        <v/>
      </c>
    </row>
    <row r="67" spans="8:14">
      <c r="H67" s="1"/>
      <c r="J67" t="str" cm="1">
        <f t="array" ref="J67">IF(ISERR(_FV($H67,"Address")),"",_FV($H67,"Address"))</f>
        <v/>
      </c>
      <c r="K67" t="str" cm="1">
        <f t="array" ref="K67">IF(ISERR(_FV($H67,"City")),"",_FV($H67,"City"))</f>
        <v/>
      </c>
      <c r="L67" t="str" cm="1">
        <f t="array" ref="L67">IF(ISERR(_FV($H67,"Country")),"",_FV($H67,"Country"))</f>
        <v/>
      </c>
      <c r="M67" t="str" cm="1">
        <f t="array" ref="M67">IF(ISERR(_FV($H67,"NAICS 2022 primary label",TRUE)),"",_FV($H67,"NAICS 2022 primary label",TRUE))</f>
        <v/>
      </c>
      <c r="N67" t="str" cm="1">
        <f t="array" ref="N67">IF(ISERR(_FV($H67,"Year founded",TRUE)),"",IF(_FV($H67,"Year founded",TRUE)=0,"",_FV($H67,"Year founded",TRUE)))</f>
        <v/>
      </c>
    </row>
    <row r="68" spans="8:14">
      <c r="H68" s="1"/>
      <c r="J68" t="str" cm="1">
        <f t="array" ref="J68">IF(ISERR(_FV($H68,"Address")),"",_FV($H68,"Address"))</f>
        <v/>
      </c>
      <c r="K68" t="str" cm="1">
        <f t="array" ref="K68">IF(ISERR(_FV($H68,"City")),"",_FV($H68,"City"))</f>
        <v/>
      </c>
      <c r="L68" t="str" cm="1">
        <f t="array" ref="L68">IF(ISERR(_FV($H68,"Country")),"",_FV($H68,"Country"))</f>
        <v/>
      </c>
      <c r="M68" t="str" cm="1">
        <f t="array" ref="M68">IF(ISERR(_FV($H68,"NAICS 2022 primary label",TRUE)),"",_FV($H68,"NAICS 2022 primary label",TRUE))</f>
        <v/>
      </c>
      <c r="N68" t="str" cm="1">
        <f t="array" ref="N68">IF(ISERR(_FV($H68,"Year founded",TRUE)),"",IF(_FV($H68,"Year founded",TRUE)=0,"",_FV($H68,"Year founded",TRUE)))</f>
        <v/>
      </c>
    </row>
    <row r="69" spans="8:14">
      <c r="H69" s="1"/>
      <c r="J69" t="str" cm="1">
        <f t="array" ref="J69">IF(ISERR(_FV($H69,"Address")),"",_FV($H69,"Address"))</f>
        <v/>
      </c>
      <c r="K69" t="str" cm="1">
        <f t="array" ref="K69">IF(ISERR(_FV($H69,"City")),"",_FV($H69,"City"))</f>
        <v/>
      </c>
      <c r="L69" t="str" cm="1">
        <f t="array" ref="L69">IF(ISERR(_FV($H69,"Country")),"",_FV($H69,"Country"))</f>
        <v/>
      </c>
      <c r="M69" t="str" cm="1">
        <f t="array" ref="M69">IF(ISERR(_FV($H69,"NAICS 2022 primary label",TRUE)),"",_FV($H69,"NAICS 2022 primary label",TRUE))</f>
        <v/>
      </c>
      <c r="N69" t="str" cm="1">
        <f t="array" ref="N69">IF(ISERR(_FV($H69,"Year founded",TRUE)),"",IF(_FV($H69,"Year founded",TRUE)=0,"",_FV($H69,"Year founded",TRUE)))</f>
        <v/>
      </c>
    </row>
    <row r="70" spans="8:14">
      <c r="H70" s="1"/>
      <c r="J70" t="str" cm="1">
        <f t="array" ref="J70">IF(ISERR(_FV($H70,"Address")),"",_FV($H70,"Address"))</f>
        <v/>
      </c>
      <c r="K70" t="str" cm="1">
        <f t="array" ref="K70">IF(ISERR(_FV($H70,"City")),"",_FV($H70,"City"))</f>
        <v/>
      </c>
      <c r="L70" t="str" cm="1">
        <f t="array" ref="L70">IF(ISERR(_FV($H70,"Country")),"",_FV($H70,"Country"))</f>
        <v/>
      </c>
      <c r="M70" t="str" cm="1">
        <f t="array" ref="M70">IF(ISERR(_FV($H70,"NAICS 2022 primary label",TRUE)),"",_FV($H70,"NAICS 2022 primary label",TRUE))</f>
        <v/>
      </c>
      <c r="N70" t="str" cm="1">
        <f t="array" ref="N70">IF(ISERR(_FV($H70,"Year founded",TRUE)),"",IF(_FV($H70,"Year founded",TRUE)=0,"",_FV($H70,"Year founded",TRUE)))</f>
        <v/>
      </c>
    </row>
    <row r="71" spans="8:14">
      <c r="H71" s="1"/>
      <c r="J71" t="str" cm="1">
        <f t="array" ref="J71">IF(ISERR(_FV($H71,"Address")),"",_FV($H71,"Address"))</f>
        <v/>
      </c>
      <c r="K71" t="str" cm="1">
        <f t="array" ref="K71">IF(ISERR(_FV($H71,"City")),"",_FV($H71,"City"))</f>
        <v/>
      </c>
      <c r="L71" t="str" cm="1">
        <f t="array" ref="L71">IF(ISERR(_FV($H71,"Country")),"",_FV($H71,"Country"))</f>
        <v/>
      </c>
      <c r="M71" t="str" cm="1">
        <f t="array" ref="M71">IF(ISERR(_FV($H71,"NAICS 2022 primary label",TRUE)),"",_FV($H71,"NAICS 2022 primary label",TRUE))</f>
        <v/>
      </c>
      <c r="N71" t="str" cm="1">
        <f t="array" ref="N71">IF(ISERR(_FV($H71,"Year founded",TRUE)),"",IF(_FV($H71,"Year founded",TRUE)=0,"",_FV($H71,"Year founded",TRUE)))</f>
        <v/>
      </c>
    </row>
    <row r="72" spans="8:14">
      <c r="H72" s="1"/>
      <c r="J72" t="str" cm="1">
        <f t="array" ref="J72">IF(ISERR(_FV($H72,"Address")),"",_FV($H72,"Address"))</f>
        <v/>
      </c>
      <c r="K72" t="str" cm="1">
        <f t="array" ref="K72">IF(ISERR(_FV($H72,"City")),"",_FV($H72,"City"))</f>
        <v/>
      </c>
      <c r="L72" t="str" cm="1">
        <f t="array" ref="L72">IF(ISERR(_FV($H72,"Country")),"",_FV($H72,"Country"))</f>
        <v/>
      </c>
      <c r="M72" t="str" cm="1">
        <f t="array" ref="M72">IF(ISERR(_FV($H72,"NAICS 2022 primary label",TRUE)),"",_FV($H72,"NAICS 2022 primary label",TRUE))</f>
        <v/>
      </c>
      <c r="N72" t="str" cm="1">
        <f t="array" ref="N72">IF(ISERR(_FV($H72,"Year founded",TRUE)),"",IF(_FV($H72,"Year founded",TRUE)=0,"",_FV($H72,"Year founded",TRUE)))</f>
        <v/>
      </c>
    </row>
    <row r="73" spans="8:14">
      <c r="H73" s="1"/>
      <c r="J73" t="str" cm="1">
        <f t="array" ref="J73">IF(ISERR(_FV($H73,"Address")),"",_FV($H73,"Address"))</f>
        <v/>
      </c>
      <c r="K73" t="str" cm="1">
        <f t="array" ref="K73">IF(ISERR(_FV($H73,"City")),"",_FV($H73,"City"))</f>
        <v/>
      </c>
      <c r="L73" t="str" cm="1">
        <f t="array" ref="L73">IF(ISERR(_FV($H73,"Country")),"",_FV($H73,"Country"))</f>
        <v/>
      </c>
      <c r="M73" t="str" cm="1">
        <f t="array" ref="M73">IF(ISERR(_FV($H73,"NAICS 2022 primary label",TRUE)),"",_FV($H73,"NAICS 2022 primary label",TRUE))</f>
        <v/>
      </c>
      <c r="N73" t="str" cm="1">
        <f t="array" ref="N73">IF(ISERR(_FV($H73,"Year founded",TRUE)),"",IF(_FV($H73,"Year founded",TRUE)=0,"",_FV($H73,"Year founded",TRUE)))</f>
        <v/>
      </c>
    </row>
    <row r="74" spans="8:14">
      <c r="H74" s="1"/>
      <c r="J74" t="str" cm="1">
        <f t="array" ref="J74">IF(ISERR(_FV($H74,"Address")),"",_FV($H74,"Address"))</f>
        <v/>
      </c>
      <c r="K74" t="str" cm="1">
        <f t="array" ref="K74">IF(ISERR(_FV($H74,"City")),"",_FV($H74,"City"))</f>
        <v/>
      </c>
      <c r="L74" t="str" cm="1">
        <f t="array" ref="L74">IF(ISERR(_FV($H74,"Country")),"",_FV($H74,"Country"))</f>
        <v/>
      </c>
      <c r="M74" t="str" cm="1">
        <f t="array" ref="M74">IF(ISERR(_FV($H74,"NAICS 2022 primary label",TRUE)),"",_FV($H74,"NAICS 2022 primary label",TRUE))</f>
        <v/>
      </c>
      <c r="N74" t="str" cm="1">
        <f t="array" ref="N74">IF(ISERR(_FV($H74,"Year founded",TRUE)),"",IF(_FV($H74,"Year founded",TRUE)=0,"",_FV($H74,"Year founded",TRUE)))</f>
        <v/>
      </c>
    </row>
    <row r="75" spans="8:14">
      <c r="H75" s="1"/>
      <c r="J75" t="str" cm="1">
        <f t="array" ref="J75">IF(ISERR(_FV($H75,"Address")),"",_FV($H75,"Address"))</f>
        <v/>
      </c>
      <c r="K75" t="str" cm="1">
        <f t="array" ref="K75">IF(ISERR(_FV($H75,"City")),"",_FV($H75,"City"))</f>
        <v/>
      </c>
      <c r="L75" t="str" cm="1">
        <f t="array" ref="L75">IF(ISERR(_FV($H75,"Country")),"",_FV($H75,"Country"))</f>
        <v/>
      </c>
      <c r="M75" t="str" cm="1">
        <f t="array" ref="M75">IF(ISERR(_FV($H75,"NAICS 2022 primary label",TRUE)),"",_FV($H75,"NAICS 2022 primary label",TRUE))</f>
        <v/>
      </c>
      <c r="N75" t="str" cm="1">
        <f t="array" ref="N75">IF(ISERR(_FV($H75,"Year founded",TRUE)),"",IF(_FV($H75,"Year founded",TRUE)=0,"",_FV($H75,"Year founded",TRUE)))</f>
        <v/>
      </c>
    </row>
    <row r="76" spans="8:14">
      <c r="H76" s="1"/>
      <c r="J76" t="str" cm="1">
        <f t="array" ref="J76">IF(ISERR(_FV($H76,"Address")),"",_FV($H76,"Address"))</f>
        <v/>
      </c>
      <c r="K76" t="str" cm="1">
        <f t="array" ref="K76">IF(ISERR(_FV($H76,"City")),"",_FV($H76,"City"))</f>
        <v/>
      </c>
      <c r="L76" t="str" cm="1">
        <f t="array" ref="L76">IF(ISERR(_FV($H76,"Country")),"",_FV($H76,"Country"))</f>
        <v/>
      </c>
      <c r="M76" t="str" cm="1">
        <f t="array" ref="M76">IF(ISERR(_FV($H76,"NAICS 2022 primary label",TRUE)),"",_FV($H76,"NAICS 2022 primary label",TRUE))</f>
        <v/>
      </c>
      <c r="N76" t="str" cm="1">
        <f t="array" ref="N76">IF(ISERR(_FV($H76,"Year founded",TRUE)),"",IF(_FV($H76,"Year founded",TRUE)=0,"",_FV($H76,"Year founded",TRUE)))</f>
        <v/>
      </c>
    </row>
    <row r="77" spans="8:14">
      <c r="H77" s="1"/>
      <c r="J77" t="str" cm="1">
        <f t="array" ref="J77">IF(ISERR(_FV($H77,"Address")),"",_FV($H77,"Address"))</f>
        <v/>
      </c>
      <c r="K77" t="str" cm="1">
        <f t="array" ref="K77">IF(ISERR(_FV($H77,"City")),"",_FV($H77,"City"))</f>
        <v/>
      </c>
      <c r="L77" t="str" cm="1">
        <f t="array" ref="L77">IF(ISERR(_FV($H77,"Country")),"",_FV($H77,"Country"))</f>
        <v/>
      </c>
      <c r="M77" t="str" cm="1">
        <f t="array" ref="M77">IF(ISERR(_FV($H77,"NAICS 2022 primary label",TRUE)),"",_FV($H77,"NAICS 2022 primary label",TRUE))</f>
        <v/>
      </c>
      <c r="N77" t="str" cm="1">
        <f t="array" ref="N77">IF(ISERR(_FV($H77,"Year founded",TRUE)),"",IF(_FV($H77,"Year founded",TRUE)=0,"",_FV($H77,"Year founded",TRUE)))</f>
        <v/>
      </c>
    </row>
    <row r="78" spans="8:14">
      <c r="H78" s="1"/>
      <c r="J78" t="str" cm="1">
        <f t="array" ref="J78">IF(ISERR(_FV($H78,"Address")),"",_FV($H78,"Address"))</f>
        <v/>
      </c>
      <c r="K78" t="str" cm="1">
        <f t="array" ref="K78">IF(ISERR(_FV($H78,"City")),"",_FV($H78,"City"))</f>
        <v/>
      </c>
      <c r="L78" t="str" cm="1">
        <f t="array" ref="L78">IF(ISERR(_FV($H78,"Country")),"",_FV($H78,"Country"))</f>
        <v/>
      </c>
      <c r="M78" t="str" cm="1">
        <f t="array" ref="M78">IF(ISERR(_FV($H78,"NAICS 2022 primary label",TRUE)),"",_FV($H78,"NAICS 2022 primary label",TRUE))</f>
        <v/>
      </c>
      <c r="N78" t="str" cm="1">
        <f t="array" ref="N78">IF(ISERR(_FV($H78,"Year founded",TRUE)),"",IF(_FV($H78,"Year founded",TRUE)=0,"",_FV($H78,"Year founded",TRUE)))</f>
        <v/>
      </c>
    </row>
    <row r="79" spans="8:14">
      <c r="H79" s="1"/>
      <c r="J79" t="str" cm="1">
        <f t="array" ref="J79">IF(ISERR(_FV($H79,"Address")),"",_FV($H79,"Address"))</f>
        <v/>
      </c>
      <c r="K79" t="str" cm="1">
        <f t="array" ref="K79">IF(ISERR(_FV($H79,"City")),"",_FV($H79,"City"))</f>
        <v/>
      </c>
      <c r="L79" t="str" cm="1">
        <f t="array" ref="L79">IF(ISERR(_FV($H79,"Country")),"",_FV($H79,"Country"))</f>
        <v/>
      </c>
      <c r="M79" t="str" cm="1">
        <f t="array" ref="M79">IF(ISERR(_FV($H79,"NAICS 2022 primary label",TRUE)),"",_FV($H79,"NAICS 2022 primary label",TRUE))</f>
        <v/>
      </c>
      <c r="N79" t="str" cm="1">
        <f t="array" ref="N79">IF(ISERR(_FV($H79,"Year founded",TRUE)),"",IF(_FV($H79,"Year founded",TRUE)=0,"",_FV($H79,"Year founded",TRUE)))</f>
        <v/>
      </c>
    </row>
    <row r="80" spans="8:14">
      <c r="H80" s="1"/>
      <c r="J80" t="str" cm="1">
        <f t="array" ref="J80">IF(ISERR(_FV($H80,"Address")),"",_FV($H80,"Address"))</f>
        <v/>
      </c>
      <c r="K80" t="str" cm="1">
        <f t="array" ref="K80">IF(ISERR(_FV($H80,"City")),"",_FV($H80,"City"))</f>
        <v/>
      </c>
      <c r="L80" t="str" cm="1">
        <f t="array" ref="L80">IF(ISERR(_FV($H80,"Country")),"",_FV($H80,"Country"))</f>
        <v/>
      </c>
      <c r="M80" t="str" cm="1">
        <f t="array" ref="M80">IF(ISERR(_FV($H80,"NAICS 2022 primary label",TRUE)),"",_FV($H80,"NAICS 2022 primary label",TRUE))</f>
        <v/>
      </c>
      <c r="N80" t="str" cm="1">
        <f t="array" ref="N80">IF(ISERR(_FV($H80,"Year founded",TRUE)),"",IF(_FV($H80,"Year founded",TRUE)=0,"",_FV($H80,"Year founded",TRUE)))</f>
        <v/>
      </c>
    </row>
    <row r="81" spans="8:14">
      <c r="H81" s="1"/>
      <c r="J81" t="str" cm="1">
        <f t="array" ref="J81">IF(ISERR(_FV($H81,"Address")),"",_FV($H81,"Address"))</f>
        <v/>
      </c>
      <c r="K81" t="str" cm="1">
        <f t="array" ref="K81">IF(ISERR(_FV($H81,"City")),"",_FV($H81,"City"))</f>
        <v/>
      </c>
      <c r="L81" t="str" cm="1">
        <f t="array" ref="L81">IF(ISERR(_FV($H81,"Country")),"",_FV($H81,"Country"))</f>
        <v/>
      </c>
      <c r="M81" t="str" cm="1">
        <f t="array" ref="M81">IF(ISERR(_FV($H81,"NAICS 2022 primary label",TRUE)),"",_FV($H81,"NAICS 2022 primary label",TRUE))</f>
        <v/>
      </c>
      <c r="N81" t="str" cm="1">
        <f t="array" ref="N81">IF(ISERR(_FV($H81,"Year founded",TRUE)),"",IF(_FV($H81,"Year founded",TRUE)=0,"",_FV($H81,"Year founded",TRUE)))</f>
        <v/>
      </c>
    </row>
    <row r="82" spans="8:14">
      <c r="H82" s="1"/>
      <c r="J82" t="str" cm="1">
        <f t="array" ref="J82">IF(ISERR(_FV($H82,"Address")),"",_FV($H82,"Address"))</f>
        <v/>
      </c>
      <c r="K82" t="str" cm="1">
        <f t="array" ref="K82">IF(ISERR(_FV($H82,"City")),"",_FV($H82,"City"))</f>
        <v/>
      </c>
      <c r="L82" t="str" cm="1">
        <f t="array" ref="L82">IF(ISERR(_FV($H82,"Country")),"",_FV($H82,"Country"))</f>
        <v/>
      </c>
      <c r="M82" t="str" cm="1">
        <f t="array" ref="M82">IF(ISERR(_FV($H82,"NAICS 2022 primary label",TRUE)),"",_FV($H82,"NAICS 2022 primary label",TRUE))</f>
        <v/>
      </c>
      <c r="N82" t="str" cm="1">
        <f t="array" ref="N82">IF(ISERR(_FV($H82,"Year founded",TRUE)),"",IF(_FV($H82,"Year founded",TRUE)=0,"",_FV($H82,"Year founded",TRUE)))</f>
        <v/>
      </c>
    </row>
    <row r="83" spans="8:14">
      <c r="H83" s="1"/>
      <c r="J83" t="str" cm="1">
        <f t="array" ref="J83">IF(ISERR(_FV($H83,"Address")),"",_FV($H83,"Address"))</f>
        <v/>
      </c>
      <c r="K83" t="str" cm="1">
        <f t="array" ref="K83">IF(ISERR(_FV($H83,"City")),"",_FV($H83,"City"))</f>
        <v/>
      </c>
      <c r="L83" t="str" cm="1">
        <f t="array" ref="L83">IF(ISERR(_FV($H83,"Country")),"",_FV($H83,"Country"))</f>
        <v/>
      </c>
      <c r="M83" t="str" cm="1">
        <f t="array" ref="M83">IF(ISERR(_FV($H83,"NAICS 2022 primary label",TRUE)),"",_FV($H83,"NAICS 2022 primary label",TRUE))</f>
        <v/>
      </c>
      <c r="N83" t="str" cm="1">
        <f t="array" ref="N83">IF(ISERR(_FV($H83,"Year founded",TRUE)),"",IF(_FV($H83,"Year founded",TRUE)=0,"",_FV($H83,"Year founded",TRUE)))</f>
        <v/>
      </c>
    </row>
    <row r="84" spans="8:14">
      <c r="H84" s="1"/>
      <c r="J84" t="str" cm="1">
        <f t="array" ref="J84">IF(ISERR(_FV($H84,"Address")),"",_FV($H84,"Address"))</f>
        <v/>
      </c>
      <c r="K84" t="str" cm="1">
        <f t="array" ref="K84">IF(ISERR(_FV($H84,"City")),"",_FV($H84,"City"))</f>
        <v/>
      </c>
      <c r="L84" t="str" cm="1">
        <f t="array" ref="L84">IF(ISERR(_FV($H84,"Country")),"",_FV($H84,"Country"))</f>
        <v/>
      </c>
      <c r="M84" t="str" cm="1">
        <f t="array" ref="M84">IF(ISERR(_FV($H84,"NAICS 2022 primary label",TRUE)),"",_FV($H84,"NAICS 2022 primary label",TRUE))</f>
        <v/>
      </c>
      <c r="N84" t="str" cm="1">
        <f t="array" ref="N84">IF(ISERR(_FV($H84,"Year founded",TRUE)),"",IF(_FV($H84,"Year founded",TRUE)=0,"",_FV($H84,"Year founded",TRUE)))</f>
        <v/>
      </c>
    </row>
    <row r="85" spans="8:14">
      <c r="H85" s="1"/>
      <c r="J85" t="str" cm="1">
        <f t="array" ref="J85">IF(ISERR(_FV($H85,"Address")),"",_FV($H85,"Address"))</f>
        <v/>
      </c>
      <c r="K85" t="str" cm="1">
        <f t="array" ref="K85">IF(ISERR(_FV($H85,"City")),"",_FV($H85,"City"))</f>
        <v/>
      </c>
      <c r="L85" t="str" cm="1">
        <f t="array" ref="L85">IF(ISERR(_FV($H85,"Country")),"",_FV($H85,"Country"))</f>
        <v/>
      </c>
      <c r="M85" t="str" cm="1">
        <f t="array" ref="M85">IF(ISERR(_FV($H85,"NAICS 2022 primary label",TRUE)),"",_FV($H85,"NAICS 2022 primary label",TRUE))</f>
        <v/>
      </c>
      <c r="N85" t="str" cm="1">
        <f t="array" ref="N85">IF(ISERR(_FV($H85,"Year founded",TRUE)),"",IF(_FV($H85,"Year founded",TRUE)=0,"",_FV($H85,"Year founded",TRUE)))</f>
        <v/>
      </c>
    </row>
    <row r="86" spans="8:14">
      <c r="H86" s="1"/>
      <c r="J86" t="str" cm="1">
        <f t="array" ref="J86">IF(ISERR(_FV($H86,"Address")),"",_FV($H86,"Address"))</f>
        <v/>
      </c>
      <c r="K86" t="str" cm="1">
        <f t="array" ref="K86">IF(ISERR(_FV($H86,"City")),"",_FV($H86,"City"))</f>
        <v/>
      </c>
      <c r="L86" t="str" cm="1">
        <f t="array" ref="L86">IF(ISERR(_FV($H86,"Country")),"",_FV($H86,"Country"))</f>
        <v/>
      </c>
      <c r="M86" t="str" cm="1">
        <f t="array" ref="M86">IF(ISERR(_FV($H86,"NAICS 2022 primary label",TRUE)),"",_FV($H86,"NAICS 2022 primary label",TRUE))</f>
        <v/>
      </c>
      <c r="N86" t="str" cm="1">
        <f t="array" ref="N86">IF(ISERR(_FV($H86,"Year founded",TRUE)),"",IF(_FV($H86,"Year founded",TRUE)=0,"",_FV($H86,"Year founded",TRUE)))</f>
        <v/>
      </c>
    </row>
    <row r="87" spans="8:14">
      <c r="H87" s="1"/>
      <c r="J87" t="str" cm="1">
        <f t="array" ref="J87">IF(ISERR(_FV($H87,"Address")),"",_FV($H87,"Address"))</f>
        <v/>
      </c>
      <c r="K87" t="str" cm="1">
        <f t="array" ref="K87">IF(ISERR(_FV($H87,"City")),"",_FV($H87,"City"))</f>
        <v/>
      </c>
      <c r="L87" t="str" cm="1">
        <f t="array" ref="L87">IF(ISERR(_FV($H87,"Country")),"",_FV($H87,"Country"))</f>
        <v/>
      </c>
      <c r="M87" t="str" cm="1">
        <f t="array" ref="M87">IF(ISERR(_FV($H87,"NAICS 2022 primary label",TRUE)),"",_FV($H87,"NAICS 2022 primary label",TRUE))</f>
        <v/>
      </c>
      <c r="N87" t="str" cm="1">
        <f t="array" ref="N87">IF(ISERR(_FV($H87,"Year founded",TRUE)),"",IF(_FV($H87,"Year founded",TRUE)=0,"",_FV($H87,"Year founded",TRUE)))</f>
        <v/>
      </c>
    </row>
    <row r="88" spans="8:14">
      <c r="H88" s="1"/>
      <c r="J88" t="str" cm="1">
        <f t="array" ref="J88">IF(ISERR(_FV($H88,"Address")),"",_FV($H88,"Address"))</f>
        <v/>
      </c>
      <c r="K88" t="str" cm="1">
        <f t="array" ref="K88">IF(ISERR(_FV($H88,"City")),"",_FV($H88,"City"))</f>
        <v/>
      </c>
      <c r="L88" t="str" cm="1">
        <f t="array" ref="L88">IF(ISERR(_FV($H88,"Country")),"",_FV($H88,"Country"))</f>
        <v/>
      </c>
      <c r="M88" t="str" cm="1">
        <f t="array" ref="M88">IF(ISERR(_FV($H88,"NAICS 2022 primary label",TRUE)),"",_FV($H88,"NAICS 2022 primary label",TRUE))</f>
        <v/>
      </c>
      <c r="N88" t="str" cm="1">
        <f t="array" ref="N88">IF(ISERR(_FV($H88,"Year founded",TRUE)),"",IF(_FV($H88,"Year founded",TRUE)=0,"",_FV($H88,"Year founded",TRUE)))</f>
        <v/>
      </c>
    </row>
    <row r="89" spans="8:14">
      <c r="H89" s="1"/>
      <c r="J89" t="str" cm="1">
        <f t="array" ref="J89">IF(ISERR(_FV($H89,"Address")),"",_FV($H89,"Address"))</f>
        <v/>
      </c>
      <c r="K89" t="str" cm="1">
        <f t="array" ref="K89">IF(ISERR(_FV($H89,"City")),"",_FV($H89,"City"))</f>
        <v/>
      </c>
      <c r="L89" t="str" cm="1">
        <f t="array" ref="L89">IF(ISERR(_FV($H89,"Country")),"",_FV($H89,"Country"))</f>
        <v/>
      </c>
      <c r="M89" t="str" cm="1">
        <f t="array" ref="M89">IF(ISERR(_FV($H89,"NAICS 2022 primary label",TRUE)),"",_FV($H89,"NAICS 2022 primary label",TRUE))</f>
        <v/>
      </c>
      <c r="N89" t="str" cm="1">
        <f t="array" ref="N89">IF(ISERR(_FV($H89,"Year founded",TRUE)),"",IF(_FV($H89,"Year founded",TRUE)=0,"",_FV($H89,"Year founded",TRUE)))</f>
        <v/>
      </c>
    </row>
    <row r="90" spans="8:14">
      <c r="H90" s="1"/>
      <c r="J90" t="str" cm="1">
        <f t="array" ref="J90">IF(ISERR(_FV($H90,"Address")),"",_FV($H90,"Address"))</f>
        <v/>
      </c>
      <c r="K90" t="str" cm="1">
        <f t="array" ref="K90">IF(ISERR(_FV($H90,"City")),"",_FV($H90,"City"))</f>
        <v/>
      </c>
      <c r="L90" t="str" cm="1">
        <f t="array" ref="L90">IF(ISERR(_FV($H90,"Country")),"",_FV($H90,"Country"))</f>
        <v/>
      </c>
      <c r="M90" t="str" cm="1">
        <f t="array" ref="M90">IF(ISERR(_FV($H90,"NAICS 2022 primary label",TRUE)),"",_FV($H90,"NAICS 2022 primary label",TRUE))</f>
        <v/>
      </c>
      <c r="N90" t="str" cm="1">
        <f t="array" ref="N90">IF(ISERR(_FV($H90,"Year founded",TRUE)),"",IF(_FV($H90,"Year founded",TRUE)=0,"",_FV($H90,"Year founded",TRUE)))</f>
        <v/>
      </c>
    </row>
    <row r="91" spans="8:14">
      <c r="H91" s="1"/>
      <c r="J91" t="str" cm="1">
        <f t="array" ref="J91">IF(ISERR(_FV($H91,"Address")),"",_FV($H91,"Address"))</f>
        <v/>
      </c>
      <c r="K91" t="str" cm="1">
        <f t="array" ref="K91">IF(ISERR(_FV($H91,"City")),"",_FV($H91,"City"))</f>
        <v/>
      </c>
      <c r="L91" t="str" cm="1">
        <f t="array" ref="L91">IF(ISERR(_FV($H91,"Country")),"",_FV($H91,"Country"))</f>
        <v/>
      </c>
      <c r="M91" t="str" cm="1">
        <f t="array" ref="M91">IF(ISERR(_FV($H91,"NAICS 2022 primary label",TRUE)),"",_FV($H91,"NAICS 2022 primary label",TRUE))</f>
        <v/>
      </c>
      <c r="N91" t="str" cm="1">
        <f t="array" ref="N91">IF(ISERR(_FV($H91,"Year founded",TRUE)),"",IF(_FV($H91,"Year founded",TRUE)=0,"",_FV($H91,"Year founded",TRUE)))</f>
        <v/>
      </c>
    </row>
    <row r="92" spans="8:14">
      <c r="H92" s="1"/>
      <c r="J92" t="str" cm="1">
        <f t="array" ref="J92">IF(ISERR(_FV($H92,"Address")),"",_FV($H92,"Address"))</f>
        <v/>
      </c>
      <c r="K92" t="str" cm="1">
        <f t="array" ref="K92">IF(ISERR(_FV($H92,"City")),"",_FV($H92,"City"))</f>
        <v/>
      </c>
      <c r="L92" t="str" cm="1">
        <f t="array" ref="L92">IF(ISERR(_FV($H92,"Country")),"",_FV($H92,"Country"))</f>
        <v/>
      </c>
      <c r="M92" t="str" cm="1">
        <f t="array" ref="M92">IF(ISERR(_FV($H92,"NAICS 2022 primary label",TRUE)),"",_FV($H92,"NAICS 2022 primary label",TRUE))</f>
        <v/>
      </c>
      <c r="N92" t="str" cm="1">
        <f t="array" ref="N92">IF(ISERR(_FV($H92,"Year founded",TRUE)),"",IF(_FV($H92,"Year founded",TRUE)=0,"",_FV($H92,"Year founded",TRUE)))</f>
        <v/>
      </c>
    </row>
    <row r="93" spans="8:14">
      <c r="H93" s="1"/>
      <c r="J93" t="str" cm="1">
        <f t="array" ref="J93">IF(ISERR(_FV($H93,"Address")),"",_FV($H93,"Address"))</f>
        <v/>
      </c>
      <c r="K93" t="str" cm="1">
        <f t="array" ref="K93">IF(ISERR(_FV($H93,"City")),"",_FV($H93,"City"))</f>
        <v/>
      </c>
      <c r="L93" t="str" cm="1">
        <f t="array" ref="L93">IF(ISERR(_FV($H93,"Country")),"",_FV($H93,"Country"))</f>
        <v/>
      </c>
      <c r="M93" t="str" cm="1">
        <f t="array" ref="M93">IF(ISERR(_FV($H93,"NAICS 2022 primary label",TRUE)),"",_FV($H93,"NAICS 2022 primary label",TRUE))</f>
        <v/>
      </c>
      <c r="N93" t="str" cm="1">
        <f t="array" ref="N93">IF(ISERR(_FV($H93,"Year founded",TRUE)),"",IF(_FV($H93,"Year founded",TRUE)=0,"",_FV($H93,"Year founded",TRUE)))</f>
        <v/>
      </c>
    </row>
    <row r="94" spans="8:14">
      <c r="H94" s="1"/>
      <c r="J94" t="str" cm="1">
        <f t="array" ref="J94">IF(ISERR(_FV($H94,"Address")),"",_FV($H94,"Address"))</f>
        <v/>
      </c>
      <c r="K94" t="str" cm="1">
        <f t="array" ref="K94">IF(ISERR(_FV($H94,"City")),"",_FV($H94,"City"))</f>
        <v/>
      </c>
      <c r="L94" t="str" cm="1">
        <f t="array" ref="L94">IF(ISERR(_FV($H94,"Country")),"",_FV($H94,"Country"))</f>
        <v/>
      </c>
      <c r="M94" t="str" cm="1">
        <f t="array" ref="M94">IF(ISERR(_FV($H94,"NAICS 2022 primary label",TRUE)),"",_FV($H94,"NAICS 2022 primary label",TRUE))</f>
        <v/>
      </c>
      <c r="N94" t="str" cm="1">
        <f t="array" ref="N94">IF(ISERR(_FV($H94,"Year founded",TRUE)),"",IF(_FV($H94,"Year founded",TRUE)=0,"",_FV($H94,"Year founded",TRUE)))</f>
        <v/>
      </c>
    </row>
    <row r="95" spans="8:14">
      <c r="H95" s="1"/>
      <c r="J95" t="str" cm="1">
        <f t="array" ref="J95">IF(ISERR(_FV($H95,"Address")),"",_FV($H95,"Address"))</f>
        <v/>
      </c>
      <c r="K95" t="str" cm="1">
        <f t="array" ref="K95">IF(ISERR(_FV($H95,"City")),"",_FV($H95,"City"))</f>
        <v/>
      </c>
      <c r="L95" t="str" cm="1">
        <f t="array" ref="L95">IF(ISERR(_FV($H95,"Country")),"",_FV($H95,"Country"))</f>
        <v/>
      </c>
      <c r="M95" t="str" cm="1">
        <f t="array" ref="M95">IF(ISERR(_FV($H95,"NAICS 2022 primary label",TRUE)),"",_FV($H95,"NAICS 2022 primary label",TRUE))</f>
        <v/>
      </c>
      <c r="N95" t="str" cm="1">
        <f t="array" ref="N95">IF(ISERR(_FV($H95,"Year founded",TRUE)),"",IF(_FV($H95,"Year founded",TRUE)=0,"",_FV($H95,"Year founded",TRUE)))</f>
        <v/>
      </c>
    </row>
    <row r="96" spans="8:14">
      <c r="H96" s="1"/>
      <c r="J96" t="str" cm="1">
        <f t="array" ref="J96">IF(ISERR(_FV($H96,"Address")),"",_FV($H96,"Address"))</f>
        <v/>
      </c>
      <c r="K96" t="str" cm="1">
        <f t="array" ref="K96">IF(ISERR(_FV($H96,"City")),"",_FV($H96,"City"))</f>
        <v/>
      </c>
      <c r="L96" t="str" cm="1">
        <f t="array" ref="L96">IF(ISERR(_FV($H96,"Country")),"",_FV($H96,"Country"))</f>
        <v/>
      </c>
      <c r="M96" t="str" cm="1">
        <f t="array" ref="M96">IF(ISERR(_FV($H96,"NAICS 2022 primary label",TRUE)),"",_FV($H96,"NAICS 2022 primary label",TRUE))</f>
        <v/>
      </c>
      <c r="N96" t="str" cm="1">
        <f t="array" ref="N96">IF(ISERR(_FV($H96,"Year founded",TRUE)),"",IF(_FV($H96,"Year founded",TRUE)=0,"",_FV($H96,"Year founded",TRUE)))</f>
        <v/>
      </c>
    </row>
    <row r="97" spans="8:14">
      <c r="H97" s="1"/>
      <c r="J97" t="str" cm="1">
        <f t="array" ref="J97">IF(ISERR(_FV($H97,"Address")),"",_FV($H97,"Address"))</f>
        <v/>
      </c>
      <c r="K97" t="str" cm="1">
        <f t="array" ref="K97">IF(ISERR(_FV($H97,"City")),"",_FV($H97,"City"))</f>
        <v/>
      </c>
      <c r="L97" t="str" cm="1">
        <f t="array" ref="L97">IF(ISERR(_FV($H97,"Country")),"",_FV($H97,"Country"))</f>
        <v/>
      </c>
      <c r="M97" t="str" cm="1">
        <f t="array" ref="M97">IF(ISERR(_FV($H97,"NAICS 2022 primary label",TRUE)),"",_FV($H97,"NAICS 2022 primary label",TRUE))</f>
        <v/>
      </c>
      <c r="N97" t="str" cm="1">
        <f t="array" ref="N97">IF(ISERR(_FV($H97,"Year founded",TRUE)),"",IF(_FV($H97,"Year founded",TRUE)=0,"",_FV($H97,"Year founded",TRUE)))</f>
        <v/>
      </c>
    </row>
    <row r="98" spans="8:14">
      <c r="H98" s="1"/>
      <c r="J98" t="str" cm="1">
        <f t="array" ref="J98">IF(ISERR(_FV($H98,"Address")),"",_FV($H98,"Address"))</f>
        <v/>
      </c>
      <c r="K98" t="str" cm="1">
        <f t="array" ref="K98">IF(ISERR(_FV($H98,"City")),"",_FV($H98,"City"))</f>
        <v/>
      </c>
      <c r="L98" t="str" cm="1">
        <f t="array" ref="L98">IF(ISERR(_FV($H98,"Country")),"",_FV($H98,"Country"))</f>
        <v/>
      </c>
      <c r="M98" t="str" cm="1">
        <f t="array" ref="M98">IF(ISERR(_FV($H98,"NAICS 2022 primary label",TRUE)),"",_FV($H98,"NAICS 2022 primary label",TRUE))</f>
        <v/>
      </c>
      <c r="N98" t="str" cm="1">
        <f t="array" ref="N98">IF(ISERR(_FV($H98,"Year founded",TRUE)),"",IF(_FV($H98,"Year founded",TRUE)=0,"",_FV($H98,"Year founded",TRUE)))</f>
        <v/>
      </c>
    </row>
    <row r="99" spans="8:14">
      <c r="H99" s="1"/>
      <c r="J99" t="str" cm="1">
        <f t="array" ref="J99">IF(ISERR(_FV($H99,"Address")),"",_FV($H99,"Address"))</f>
        <v/>
      </c>
      <c r="K99" t="str" cm="1">
        <f t="array" ref="K99">IF(ISERR(_FV($H99,"City")),"",_FV($H99,"City"))</f>
        <v/>
      </c>
      <c r="L99" t="str" cm="1">
        <f t="array" ref="L99">IF(ISERR(_FV($H99,"Country")),"",_FV($H99,"Country"))</f>
        <v/>
      </c>
      <c r="M99" t="str" cm="1">
        <f t="array" ref="M99">IF(ISERR(_FV($H99,"NAICS 2022 primary label",TRUE)),"",_FV($H99,"NAICS 2022 primary label",TRUE))</f>
        <v/>
      </c>
      <c r="N99" t="str" cm="1">
        <f t="array" ref="N99">IF(ISERR(_FV($H99,"Year founded",TRUE)),"",IF(_FV($H99,"Year founded",TRUE)=0,"",_FV($H99,"Year founded",TRUE)))</f>
        <v/>
      </c>
    </row>
    <row r="100" spans="8:14">
      <c r="H100" s="1"/>
      <c r="J100" t="str" cm="1">
        <f t="array" ref="J100">IF(ISERR(_FV($H100,"Address")),"",_FV($H100,"Address"))</f>
        <v/>
      </c>
      <c r="K100" t="str" cm="1">
        <f t="array" ref="K100">IF(ISERR(_FV($H100,"City")),"",_FV($H100,"City"))</f>
        <v/>
      </c>
      <c r="L100" t="str" cm="1">
        <f t="array" ref="L100">IF(ISERR(_FV($H100,"Country")),"",_FV($H100,"Country"))</f>
        <v/>
      </c>
      <c r="M100" t="str" cm="1">
        <f t="array" ref="M100">IF(ISERR(_FV($H100,"NAICS 2022 primary label",TRUE)),"",_FV($H100,"NAICS 2022 primary label",TRUE))</f>
        <v/>
      </c>
      <c r="N100" t="str" cm="1">
        <f t="array" ref="N100">IF(ISERR(_FV($H100,"Year founded",TRUE)),"",IF(_FV($H100,"Year founded",TRUE)=0,"",_FV($H100,"Year founded",TRUE)))</f>
        <v/>
      </c>
    </row>
    <row r="101" spans="8:14">
      <c r="H101" s="1"/>
      <c r="J101" t="str" cm="1">
        <f t="array" ref="J101">IF(ISERR(_FV($H101,"Address")),"",_FV($H101,"Address"))</f>
        <v/>
      </c>
      <c r="K101" t="str" cm="1">
        <f t="array" ref="K101">IF(ISERR(_FV($H101,"City")),"",_FV($H101,"City"))</f>
        <v/>
      </c>
      <c r="L101" t="str" cm="1">
        <f t="array" ref="L101">IF(ISERR(_FV($H101,"Country")),"",_FV($H101,"Country"))</f>
        <v/>
      </c>
      <c r="M101" t="str" cm="1">
        <f t="array" ref="M101">IF(ISERR(_FV($H101,"NAICS 2022 primary label",TRUE)),"",_FV($H101,"NAICS 2022 primary label",TRUE))</f>
        <v/>
      </c>
      <c r="N101" t="str" cm="1">
        <f t="array" ref="N101">IF(ISERR(_FV($H101,"Year founded",TRUE)),"",IF(_FV($H101,"Year founded",TRUE)=0,"",_FV($H101,"Year founded",TRUE)))</f>
        <v/>
      </c>
    </row>
    <row r="102" spans="8:14">
      <c r="H102" s="1"/>
      <c r="J102" t="str" cm="1">
        <f t="array" ref="J102">IF(ISERR(_FV($H102,"Address")),"",_FV($H102,"Address"))</f>
        <v/>
      </c>
      <c r="K102" t="str" cm="1">
        <f t="array" ref="K102">IF(ISERR(_FV($H102,"City")),"",_FV($H102,"City"))</f>
        <v/>
      </c>
      <c r="L102" t="str" cm="1">
        <f t="array" ref="L102">IF(ISERR(_FV($H102,"Country")),"",_FV($H102,"Country"))</f>
        <v/>
      </c>
      <c r="M102" t="str" cm="1">
        <f t="array" ref="M102">IF(ISERR(_FV($H102,"NAICS 2022 primary label",TRUE)),"",_FV($H102,"NAICS 2022 primary label",TRUE))</f>
        <v/>
      </c>
      <c r="N102" t="str" cm="1">
        <f t="array" ref="N102">IF(ISERR(_FV($H102,"Year founded",TRUE)),"",IF(_FV($H102,"Year founded",TRUE)=0,"",_FV($H102,"Year founded",TRUE)))</f>
        <v/>
      </c>
    </row>
    <row r="103" spans="8:14">
      <c r="H103" s="1"/>
      <c r="J103" t="str" cm="1">
        <f t="array" ref="J103">IF(ISERR(_FV($H103,"Address")),"",_FV($H103,"Address"))</f>
        <v/>
      </c>
      <c r="K103" t="str" cm="1">
        <f t="array" ref="K103">IF(ISERR(_FV($H103,"City")),"",_FV($H103,"City"))</f>
        <v/>
      </c>
      <c r="L103" t="str" cm="1">
        <f t="array" ref="L103">IF(ISERR(_FV($H103,"Country")),"",_FV($H103,"Country"))</f>
        <v/>
      </c>
      <c r="M103" t="str" cm="1">
        <f t="array" ref="M103">IF(ISERR(_FV($H103,"NAICS 2022 primary label",TRUE)),"",_FV($H103,"NAICS 2022 primary label",TRUE))</f>
        <v/>
      </c>
      <c r="N103" t="str" cm="1">
        <f t="array" ref="N103">IF(ISERR(_FV($H103,"Year founded",TRUE)),"",IF(_FV($H103,"Year founded",TRUE)=0,"",_FV($H103,"Year founded",TRUE)))</f>
        <v/>
      </c>
    </row>
    <row r="104" spans="8:14">
      <c r="H104" s="1"/>
      <c r="J104" t="str" cm="1">
        <f t="array" ref="J104">IF(ISERR(_FV($H104,"Address")),"",_FV($H104,"Address"))</f>
        <v/>
      </c>
      <c r="K104" t="str" cm="1">
        <f t="array" ref="K104">IF(ISERR(_FV($H104,"City")),"",_FV($H104,"City"))</f>
        <v/>
      </c>
      <c r="L104" t="str" cm="1">
        <f t="array" ref="L104">IF(ISERR(_FV($H104,"Country")),"",_FV($H104,"Country"))</f>
        <v/>
      </c>
      <c r="M104" t="str" cm="1">
        <f t="array" ref="M104">IF(ISERR(_FV($H104,"NAICS 2022 primary label",TRUE)),"",_FV($H104,"NAICS 2022 primary label",TRUE))</f>
        <v/>
      </c>
      <c r="N104" t="str" cm="1">
        <f t="array" ref="N104">IF(ISERR(_FV($H104,"Year founded",TRUE)),"",IF(_FV($H104,"Year founded",TRUE)=0,"",_FV($H104,"Year founded",TRUE)))</f>
        <v/>
      </c>
    </row>
    <row r="105" spans="8:14">
      <c r="H105" s="1"/>
      <c r="J105" t="str" cm="1">
        <f t="array" ref="J105">IF(ISERR(_FV($H105,"Address")),"",_FV($H105,"Address"))</f>
        <v/>
      </c>
      <c r="K105" t="str" cm="1">
        <f t="array" ref="K105">IF(ISERR(_FV($H105,"City")),"",_FV($H105,"City"))</f>
        <v/>
      </c>
      <c r="L105" t="str" cm="1">
        <f t="array" ref="L105">IF(ISERR(_FV($H105,"Country")),"",_FV($H105,"Country"))</f>
        <v/>
      </c>
      <c r="M105" t="str" cm="1">
        <f t="array" ref="M105">IF(ISERR(_FV($H105,"NAICS 2022 primary label",TRUE)),"",_FV($H105,"NAICS 2022 primary label",TRUE))</f>
        <v/>
      </c>
      <c r="N105" t="str" cm="1">
        <f t="array" ref="N105">IF(ISERR(_FV($H105,"Year founded",TRUE)),"",IF(_FV($H105,"Year founded",TRUE)=0,"",_FV($H105,"Year founded",TRUE)))</f>
        <v/>
      </c>
    </row>
    <row r="106" spans="8:14">
      <c r="H106" s="1"/>
      <c r="J106" t="str" cm="1">
        <f t="array" ref="J106">IF(ISERR(_FV($H106,"Address")),"",_FV($H106,"Address"))</f>
        <v/>
      </c>
      <c r="K106" t="str" cm="1">
        <f t="array" ref="K106">IF(ISERR(_FV($H106,"City")),"",_FV($H106,"City"))</f>
        <v/>
      </c>
      <c r="L106" t="str" cm="1">
        <f t="array" ref="L106">IF(ISERR(_FV($H106,"Country")),"",_FV($H106,"Country"))</f>
        <v/>
      </c>
      <c r="M106" t="str" cm="1">
        <f t="array" ref="M106">IF(ISERR(_FV($H106,"NAICS 2022 primary label",TRUE)),"",_FV($H106,"NAICS 2022 primary label",TRUE))</f>
        <v/>
      </c>
      <c r="N106" t="str" cm="1">
        <f t="array" ref="N106">IF(ISERR(_FV($H106,"Year founded",TRUE)),"",IF(_FV($H106,"Year founded",TRUE)=0,"",_FV($H106,"Year founded",TRUE)))</f>
        <v/>
      </c>
    </row>
    <row r="107" spans="8:14">
      <c r="H107" s="1"/>
      <c r="J107" t="str" cm="1">
        <f t="array" ref="J107">IF(ISERR(_FV($H107,"Address")),"",_FV($H107,"Address"))</f>
        <v/>
      </c>
      <c r="K107" t="str" cm="1">
        <f t="array" ref="K107">IF(ISERR(_FV($H107,"City")),"",_FV($H107,"City"))</f>
        <v/>
      </c>
      <c r="L107" t="str" cm="1">
        <f t="array" ref="L107">IF(ISERR(_FV($H107,"Country")),"",_FV($H107,"Country"))</f>
        <v/>
      </c>
      <c r="M107" t="str" cm="1">
        <f t="array" ref="M107">IF(ISERR(_FV($H107,"NAICS 2022 primary label",TRUE)),"",_FV($H107,"NAICS 2022 primary label",TRUE))</f>
        <v/>
      </c>
      <c r="N107" t="str" cm="1">
        <f t="array" ref="N107">IF(ISERR(_FV($H107,"Year founded",TRUE)),"",IF(_FV($H107,"Year founded",TRUE)=0,"",_FV($H107,"Year founded",TRUE)))</f>
        <v/>
      </c>
    </row>
    <row r="108" spans="8:14">
      <c r="H108" s="1"/>
      <c r="J108" t="str" cm="1">
        <f t="array" ref="J108">IF(ISERR(_FV($H108,"Address")),"",_FV($H108,"Address"))</f>
        <v/>
      </c>
      <c r="K108" t="str" cm="1">
        <f t="array" ref="K108">IF(ISERR(_FV($H108,"City")),"",_FV($H108,"City"))</f>
        <v/>
      </c>
      <c r="L108" t="str" cm="1">
        <f t="array" ref="L108">IF(ISERR(_FV($H108,"Country")),"",_FV($H108,"Country"))</f>
        <v/>
      </c>
      <c r="M108" t="str" cm="1">
        <f t="array" ref="M108">IF(ISERR(_FV($H108,"NAICS 2022 primary label",TRUE)),"",_FV($H108,"NAICS 2022 primary label",TRUE))</f>
        <v/>
      </c>
      <c r="N108" t="str" cm="1">
        <f t="array" ref="N108">IF(ISERR(_FV($H108,"Year founded",TRUE)),"",IF(_FV($H108,"Year founded",TRUE)=0,"",_FV($H108,"Year founded",TRUE)))</f>
        <v/>
      </c>
    </row>
    <row r="109" spans="8:14">
      <c r="H109" s="1"/>
      <c r="J109" t="str" cm="1">
        <f t="array" ref="J109">IF(ISERR(_FV($H109,"Address")),"",_FV($H109,"Address"))</f>
        <v/>
      </c>
      <c r="K109" t="str" cm="1">
        <f t="array" ref="K109">IF(ISERR(_FV($H109,"City")),"",_FV($H109,"City"))</f>
        <v/>
      </c>
      <c r="L109" t="str" cm="1">
        <f t="array" ref="L109">IF(ISERR(_FV($H109,"Country")),"",_FV($H109,"Country"))</f>
        <v/>
      </c>
      <c r="M109" t="str" cm="1">
        <f t="array" ref="M109">IF(ISERR(_FV($H109,"NAICS 2022 primary label",TRUE)),"",_FV($H109,"NAICS 2022 primary label",TRUE))</f>
        <v/>
      </c>
      <c r="N109" t="str" cm="1">
        <f t="array" ref="N109">IF(ISERR(_FV($H109,"Year founded",TRUE)),"",IF(_FV($H109,"Year founded",TRUE)=0,"",_FV($H109,"Year founded",TRUE)))</f>
        <v/>
      </c>
    </row>
    <row r="110" spans="8:14">
      <c r="H110" s="1"/>
      <c r="J110" t="str" cm="1">
        <f t="array" ref="J110">IF(ISERR(_FV($H110,"Address")),"",_FV($H110,"Address"))</f>
        <v/>
      </c>
      <c r="K110" t="str" cm="1">
        <f t="array" ref="K110">IF(ISERR(_FV($H110,"City")),"",_FV($H110,"City"))</f>
        <v/>
      </c>
      <c r="L110" t="str" cm="1">
        <f t="array" ref="L110">IF(ISERR(_FV($H110,"Country")),"",_FV($H110,"Country"))</f>
        <v/>
      </c>
      <c r="M110" t="str" cm="1">
        <f t="array" ref="M110">IF(ISERR(_FV($H110,"NAICS 2022 primary label",TRUE)),"",_FV($H110,"NAICS 2022 primary label",TRUE))</f>
        <v/>
      </c>
      <c r="N110" t="str" cm="1">
        <f t="array" ref="N110">IF(ISERR(_FV($H110,"Year founded",TRUE)),"",IF(_FV($H110,"Year founded",TRUE)=0,"",_FV($H110,"Year founded",TRUE)))</f>
        <v/>
      </c>
    </row>
    <row r="111" spans="8:14">
      <c r="H111" s="1"/>
      <c r="J111" t="str" cm="1">
        <f t="array" ref="J111">IF(ISERR(_FV($H111,"Address")),"",_FV($H111,"Address"))</f>
        <v/>
      </c>
      <c r="K111" t="str" cm="1">
        <f t="array" ref="K111">IF(ISERR(_FV($H111,"City")),"",_FV($H111,"City"))</f>
        <v/>
      </c>
      <c r="L111" t="str" cm="1">
        <f t="array" ref="L111">IF(ISERR(_FV($H111,"Country")),"",_FV($H111,"Country"))</f>
        <v/>
      </c>
      <c r="M111" t="str" cm="1">
        <f t="array" ref="M111">IF(ISERR(_FV($H111,"NAICS 2022 primary label",TRUE)),"",_FV($H111,"NAICS 2022 primary label",TRUE))</f>
        <v/>
      </c>
      <c r="N111" t="str" cm="1">
        <f t="array" ref="N111">IF(ISERR(_FV($H111,"Year founded",TRUE)),"",IF(_FV($H111,"Year founded",TRUE)=0,"",_FV($H111,"Year founded",TRUE)))</f>
        <v/>
      </c>
    </row>
    <row r="112" spans="8:14">
      <c r="H112" s="1"/>
      <c r="J112" t="str" cm="1">
        <f t="array" ref="J112">IF(ISERR(_FV($H112,"Address")),"",_FV($H112,"Address"))</f>
        <v/>
      </c>
      <c r="K112" t="str" cm="1">
        <f t="array" ref="K112">IF(ISERR(_FV($H112,"City")),"",_FV($H112,"City"))</f>
        <v/>
      </c>
      <c r="L112" t="str" cm="1">
        <f t="array" ref="L112">IF(ISERR(_FV($H112,"Country")),"",_FV($H112,"Country"))</f>
        <v/>
      </c>
      <c r="M112" t="str" cm="1">
        <f t="array" ref="M112">IF(ISERR(_FV($H112,"NAICS 2022 primary label",TRUE)),"",_FV($H112,"NAICS 2022 primary label",TRUE))</f>
        <v/>
      </c>
      <c r="N112" t="str" cm="1">
        <f t="array" ref="N112">IF(ISERR(_FV($H112,"Year founded",TRUE)),"",IF(_FV($H112,"Year founded",TRUE)=0,"",_FV($H112,"Year founded",TRUE)))</f>
        <v/>
      </c>
    </row>
    <row r="113" spans="8:14">
      <c r="H113" s="1"/>
      <c r="J113" t="str" cm="1">
        <f t="array" ref="J113">IF(ISERR(_FV($H113,"Address")),"",_FV($H113,"Address"))</f>
        <v/>
      </c>
      <c r="K113" t="str" cm="1">
        <f t="array" ref="K113">IF(ISERR(_FV($H113,"City")),"",_FV($H113,"City"))</f>
        <v/>
      </c>
      <c r="L113" t="str" cm="1">
        <f t="array" ref="L113">IF(ISERR(_FV($H113,"Country")),"",_FV($H113,"Country"))</f>
        <v/>
      </c>
      <c r="M113" t="str" cm="1">
        <f t="array" ref="M113">IF(ISERR(_FV($H113,"NAICS 2022 primary label",TRUE)),"",_FV($H113,"NAICS 2022 primary label",TRUE))</f>
        <v/>
      </c>
      <c r="N113" t="str" cm="1">
        <f t="array" ref="N113">IF(ISERR(_FV($H113,"Year founded",TRUE)),"",IF(_FV($H113,"Year founded",TRUE)=0,"",_FV($H113,"Year founded",TRUE)))</f>
        <v/>
      </c>
    </row>
    <row r="114" spans="8:14">
      <c r="H114" s="1"/>
      <c r="J114" t="str" cm="1">
        <f t="array" ref="J114">IF(ISERR(_FV($H114,"Address")),"",_FV($H114,"Address"))</f>
        <v/>
      </c>
      <c r="K114" t="str" cm="1">
        <f t="array" ref="K114">IF(ISERR(_FV($H114,"City")),"",_FV($H114,"City"))</f>
        <v/>
      </c>
      <c r="L114" t="str" cm="1">
        <f t="array" ref="L114">IF(ISERR(_FV($H114,"Country")),"",_FV($H114,"Country"))</f>
        <v/>
      </c>
      <c r="M114" t="str" cm="1">
        <f t="array" ref="M114">IF(ISERR(_FV($H114,"NAICS 2022 primary label",TRUE)),"",_FV($H114,"NAICS 2022 primary label",TRUE))</f>
        <v/>
      </c>
      <c r="N114" t="str" cm="1">
        <f t="array" ref="N114">IF(ISERR(_FV($H114,"Year founded",TRUE)),"",IF(_FV($H114,"Year founded",TRUE)=0,"",_FV($H114,"Year founded",TRUE)))</f>
        <v/>
      </c>
    </row>
    <row r="115" spans="8:14">
      <c r="H115" s="1"/>
      <c r="J115" t="str" cm="1">
        <f t="array" ref="J115">IF(ISERR(_FV($H115,"Address")),"",_FV($H115,"Address"))</f>
        <v/>
      </c>
      <c r="K115" t="str" cm="1">
        <f t="array" ref="K115">IF(ISERR(_FV($H115,"City")),"",_FV($H115,"City"))</f>
        <v/>
      </c>
      <c r="L115" t="str" cm="1">
        <f t="array" ref="L115">IF(ISERR(_FV($H115,"Country")),"",_FV($H115,"Country"))</f>
        <v/>
      </c>
      <c r="M115" t="str" cm="1">
        <f t="array" ref="M115">IF(ISERR(_FV($H115,"NAICS 2022 primary label",TRUE)),"",_FV($H115,"NAICS 2022 primary label",TRUE))</f>
        <v/>
      </c>
      <c r="N115" t="str" cm="1">
        <f t="array" ref="N115">IF(ISERR(_FV($H115,"Year founded",TRUE)),"",IF(_FV($H115,"Year founded",TRUE)=0,"",_FV($H115,"Year founded",TRUE)))</f>
        <v/>
      </c>
    </row>
    <row r="116" spans="8:14">
      <c r="H116" s="1"/>
      <c r="J116" t="str" cm="1">
        <f t="array" ref="J116">IF(ISERR(_FV($H116,"Address")),"",_FV($H116,"Address"))</f>
        <v/>
      </c>
      <c r="K116" t="str" cm="1">
        <f t="array" ref="K116">IF(ISERR(_FV($H116,"City")),"",_FV($H116,"City"))</f>
        <v/>
      </c>
      <c r="L116" t="str" cm="1">
        <f t="array" ref="L116">IF(ISERR(_FV($H116,"Country")),"",_FV($H116,"Country"))</f>
        <v/>
      </c>
      <c r="M116" t="str" cm="1">
        <f t="array" ref="M116">IF(ISERR(_FV($H116,"NAICS 2022 primary label",TRUE)),"",_FV($H116,"NAICS 2022 primary label",TRUE))</f>
        <v/>
      </c>
      <c r="N116" t="str" cm="1">
        <f t="array" ref="N116">IF(ISERR(_FV($H116,"Year founded",TRUE)),"",IF(_FV($H116,"Year founded",TRUE)=0,"",_FV($H116,"Year founded",TRUE)))</f>
        <v/>
      </c>
    </row>
    <row r="117" spans="8:14">
      <c r="H117" s="1"/>
      <c r="J117" t="str" cm="1">
        <f t="array" ref="J117">IF(ISERR(_FV($H117,"Address")),"",_FV($H117,"Address"))</f>
        <v/>
      </c>
      <c r="K117" t="str" cm="1">
        <f t="array" ref="K117">IF(ISERR(_FV($H117,"City")),"",_FV($H117,"City"))</f>
        <v/>
      </c>
      <c r="L117" t="str" cm="1">
        <f t="array" ref="L117">IF(ISERR(_FV($H117,"Country")),"",_FV($H117,"Country"))</f>
        <v/>
      </c>
      <c r="M117" t="str" cm="1">
        <f t="array" ref="M117">IF(ISERR(_FV($H117,"NAICS 2022 primary label",TRUE)),"",_FV($H117,"NAICS 2022 primary label",TRUE))</f>
        <v/>
      </c>
      <c r="N117" t="str" cm="1">
        <f t="array" ref="N117">IF(ISERR(_FV($H117,"Year founded",TRUE)),"",IF(_FV($H117,"Year founded",TRUE)=0,"",_FV($H117,"Year founded",TRUE)))</f>
        <v/>
      </c>
    </row>
    <row r="118" spans="8:14">
      <c r="H118" s="1"/>
      <c r="J118" t="str" cm="1">
        <f t="array" ref="J118">IF(ISERR(_FV($H118,"Address")),"",_FV($H118,"Address"))</f>
        <v/>
      </c>
      <c r="K118" t="str" cm="1">
        <f t="array" ref="K118">IF(ISERR(_FV($H118,"City")),"",_FV($H118,"City"))</f>
        <v/>
      </c>
      <c r="L118" t="str" cm="1">
        <f t="array" ref="L118">IF(ISERR(_FV($H118,"Country")),"",_FV($H118,"Country"))</f>
        <v/>
      </c>
      <c r="M118" t="str" cm="1">
        <f t="array" ref="M118">IF(ISERR(_FV($H118,"NAICS 2022 primary label",TRUE)),"",_FV($H118,"NAICS 2022 primary label",TRUE))</f>
        <v/>
      </c>
      <c r="N118" t="str" cm="1">
        <f t="array" ref="N118">IF(ISERR(_FV($H118,"Year founded",TRUE)),"",IF(_FV($H118,"Year founded",TRUE)=0,"",_FV($H118,"Year founded",TRUE)))</f>
        <v/>
      </c>
    </row>
    <row r="119" spans="8:14">
      <c r="H119" s="1"/>
      <c r="J119" t="str" cm="1">
        <f t="array" ref="J119">IF(ISERR(_FV($H119,"Address")),"",_FV($H119,"Address"))</f>
        <v/>
      </c>
      <c r="K119" t="str" cm="1">
        <f t="array" ref="K119">IF(ISERR(_FV($H119,"City")),"",_FV($H119,"City"))</f>
        <v/>
      </c>
      <c r="L119" t="str" cm="1">
        <f t="array" ref="L119">IF(ISERR(_FV($H119,"Country")),"",_FV($H119,"Country"))</f>
        <v/>
      </c>
      <c r="M119" t="str" cm="1">
        <f t="array" ref="M119">IF(ISERR(_FV($H119,"NAICS 2022 primary label",TRUE)),"",_FV($H119,"NAICS 2022 primary label",TRUE))</f>
        <v/>
      </c>
      <c r="N119" t="str" cm="1">
        <f t="array" ref="N119">IF(ISERR(_FV($H119,"Year founded",TRUE)),"",IF(_FV($H119,"Year founded",TRUE)=0,"",_FV($H119,"Year founded",TRUE)))</f>
        <v/>
      </c>
    </row>
    <row r="120" spans="8:14">
      <c r="H120" s="1"/>
      <c r="J120" t="str" cm="1">
        <f t="array" ref="J120">IF(ISERR(_FV($H120,"Address")),"",_FV($H120,"Address"))</f>
        <v/>
      </c>
      <c r="K120" t="str" cm="1">
        <f t="array" ref="K120">IF(ISERR(_FV($H120,"City")),"",_FV($H120,"City"))</f>
        <v/>
      </c>
      <c r="L120" t="str" cm="1">
        <f t="array" ref="L120">IF(ISERR(_FV($H120,"Country")),"",_FV($H120,"Country"))</f>
        <v/>
      </c>
      <c r="M120" t="str" cm="1">
        <f t="array" ref="M120">IF(ISERR(_FV($H120,"NAICS 2022 primary label",TRUE)),"",_FV($H120,"NAICS 2022 primary label",TRUE))</f>
        <v/>
      </c>
      <c r="N120" t="str" cm="1">
        <f t="array" ref="N120">IF(ISERR(_FV($H120,"Year founded",TRUE)),"",IF(_FV($H120,"Year founded",TRUE)=0,"",_FV($H120,"Year founded",TRUE)))</f>
        <v/>
      </c>
    </row>
    <row r="121" spans="8:14">
      <c r="H121" s="1"/>
      <c r="J121" t="str" cm="1">
        <f t="array" ref="J121">IF(ISERR(_FV($H121,"Address")),"",_FV($H121,"Address"))</f>
        <v/>
      </c>
      <c r="K121" t="str" cm="1">
        <f t="array" ref="K121">IF(ISERR(_FV($H121,"City")),"",_FV($H121,"City"))</f>
        <v/>
      </c>
      <c r="L121" t="str" cm="1">
        <f t="array" ref="L121">IF(ISERR(_FV($H121,"Country")),"",_FV($H121,"Country"))</f>
        <v/>
      </c>
      <c r="M121" t="str" cm="1">
        <f t="array" ref="M121">IF(ISERR(_FV($H121,"NAICS 2022 primary label",TRUE)),"",_FV($H121,"NAICS 2022 primary label",TRUE))</f>
        <v/>
      </c>
      <c r="N121" t="str" cm="1">
        <f t="array" ref="N121">IF(ISERR(_FV($H121,"Year founded",TRUE)),"",IF(_FV($H121,"Year founded",TRUE)=0,"",_FV($H121,"Year founded",TRUE)))</f>
        <v/>
      </c>
    </row>
    <row r="122" spans="8:14">
      <c r="H122" s="1"/>
      <c r="J122" t="str" cm="1">
        <f t="array" ref="J122">IF(ISERR(_FV($H122,"Address")),"",_FV($H122,"Address"))</f>
        <v/>
      </c>
      <c r="K122" t="str" cm="1">
        <f t="array" ref="K122">IF(ISERR(_FV($H122,"City")),"",_FV($H122,"City"))</f>
        <v/>
      </c>
      <c r="L122" t="str" cm="1">
        <f t="array" ref="L122">IF(ISERR(_FV($H122,"Country")),"",_FV($H122,"Country"))</f>
        <v/>
      </c>
      <c r="M122" t="str" cm="1">
        <f t="array" ref="M122">IF(ISERR(_FV($H122,"NAICS 2022 primary label",TRUE)),"",_FV($H122,"NAICS 2022 primary label",TRUE))</f>
        <v/>
      </c>
      <c r="N122" t="str" cm="1">
        <f t="array" ref="N122">IF(ISERR(_FV($H122,"Year founded",TRUE)),"",IF(_FV($H122,"Year founded",TRUE)=0,"",_FV($H122,"Year founded",TRUE)))</f>
        <v/>
      </c>
    </row>
    <row r="123" spans="8:14">
      <c r="H123" s="1"/>
      <c r="J123" t="str" cm="1">
        <f t="array" ref="J123">IF(ISERR(_FV($H123,"Address")),"",_FV($H123,"Address"))</f>
        <v/>
      </c>
      <c r="K123" t="str" cm="1">
        <f t="array" ref="K123">IF(ISERR(_FV($H123,"City")),"",_FV($H123,"City"))</f>
        <v/>
      </c>
      <c r="L123" t="str" cm="1">
        <f t="array" ref="L123">IF(ISERR(_FV($H123,"Country")),"",_FV($H123,"Country"))</f>
        <v/>
      </c>
      <c r="M123" t="str" cm="1">
        <f t="array" ref="M123">IF(ISERR(_FV($H123,"NAICS 2022 primary label",TRUE)),"",_FV($H123,"NAICS 2022 primary label",TRUE))</f>
        <v/>
      </c>
      <c r="N123" t="str" cm="1">
        <f t="array" ref="N123">IF(ISERR(_FV($H123,"Year founded",TRUE)),"",IF(_FV($H123,"Year founded",TRUE)=0,"",_FV($H123,"Year founded",TRUE)))</f>
        <v/>
      </c>
    </row>
    <row r="124" spans="8:14">
      <c r="H124" s="1"/>
      <c r="J124" t="str" cm="1">
        <f t="array" ref="J124">IF(ISERR(_FV($H124,"Address")),"",_FV($H124,"Address"))</f>
        <v/>
      </c>
      <c r="K124" t="str" cm="1">
        <f t="array" ref="K124">IF(ISERR(_FV($H124,"City")),"",_FV($H124,"City"))</f>
        <v/>
      </c>
      <c r="L124" t="str" cm="1">
        <f t="array" ref="L124">IF(ISERR(_FV($H124,"Country")),"",_FV($H124,"Country"))</f>
        <v/>
      </c>
      <c r="M124" t="str" cm="1">
        <f t="array" ref="M124">IF(ISERR(_FV($H124,"NAICS 2022 primary label",TRUE)),"",_FV($H124,"NAICS 2022 primary label",TRUE))</f>
        <v/>
      </c>
      <c r="N124" t="str" cm="1">
        <f t="array" ref="N124">IF(ISERR(_FV($H124,"Year founded",TRUE)),"",IF(_FV($H124,"Year founded",TRUE)=0,"",_FV($H124,"Year founded",TRUE)))</f>
        <v/>
      </c>
    </row>
    <row r="125" spans="8:14">
      <c r="H125" s="1"/>
      <c r="J125" t="str" cm="1">
        <f t="array" ref="J125">IF(ISERR(_FV($H125,"Address")),"",_FV($H125,"Address"))</f>
        <v/>
      </c>
      <c r="K125" t="str" cm="1">
        <f t="array" ref="K125">IF(ISERR(_FV($H125,"City")),"",_FV($H125,"City"))</f>
        <v/>
      </c>
      <c r="L125" t="str" cm="1">
        <f t="array" ref="L125">IF(ISERR(_FV($H125,"Country")),"",_FV($H125,"Country"))</f>
        <v/>
      </c>
      <c r="M125" t="str" cm="1">
        <f t="array" ref="M125">IF(ISERR(_FV($H125,"NAICS 2022 primary label",TRUE)),"",_FV($H125,"NAICS 2022 primary label",TRUE))</f>
        <v/>
      </c>
      <c r="N125" t="str" cm="1">
        <f t="array" ref="N125">IF(ISERR(_FV($H125,"Year founded",TRUE)),"",IF(_FV($H125,"Year founded",TRUE)=0,"",_FV($H125,"Year founded",TRUE)))</f>
        <v/>
      </c>
    </row>
    <row r="126" spans="8:14">
      <c r="H126" s="1"/>
      <c r="J126" t="str" cm="1">
        <f t="array" ref="J126">IF(ISERR(_FV($H126,"Address")),"",_FV($H126,"Address"))</f>
        <v/>
      </c>
      <c r="K126" t="str" cm="1">
        <f t="array" ref="K126">IF(ISERR(_FV($H126,"City")),"",_FV($H126,"City"))</f>
        <v/>
      </c>
      <c r="L126" t="str" cm="1">
        <f t="array" ref="L126">IF(ISERR(_FV($H126,"Country")),"",_FV($H126,"Country"))</f>
        <v/>
      </c>
      <c r="M126" t="str" cm="1">
        <f t="array" ref="M126">IF(ISERR(_FV($H126,"NAICS 2022 primary label",TRUE)),"",_FV($H126,"NAICS 2022 primary label",TRUE))</f>
        <v/>
      </c>
      <c r="N126" t="str" cm="1">
        <f t="array" ref="N126">IF(ISERR(_FV($H126,"Year founded",TRUE)),"",IF(_FV($H126,"Year founded",TRUE)=0,"",_FV($H126,"Year founded",TRUE)))</f>
        <v/>
      </c>
    </row>
    <row r="127" spans="8:14">
      <c r="H127" s="1"/>
      <c r="J127" t="str" cm="1">
        <f t="array" ref="J127">IF(ISERR(_FV($H127,"Address")),"",_FV($H127,"Address"))</f>
        <v/>
      </c>
      <c r="K127" t="str" cm="1">
        <f t="array" ref="K127">IF(ISERR(_FV($H127,"City")),"",_FV($H127,"City"))</f>
        <v/>
      </c>
      <c r="L127" t="str" cm="1">
        <f t="array" ref="L127">IF(ISERR(_FV($H127,"Country")),"",_FV($H127,"Country"))</f>
        <v/>
      </c>
      <c r="M127" t="str" cm="1">
        <f t="array" ref="M127">IF(ISERR(_FV($H127,"NAICS 2022 primary label",TRUE)),"",_FV($H127,"NAICS 2022 primary label",TRUE))</f>
        <v/>
      </c>
      <c r="N127" t="str" cm="1">
        <f t="array" ref="N127">IF(ISERR(_FV($H127,"Year founded",TRUE)),"",IF(_FV($H127,"Year founded",TRUE)=0,"",_FV($H127,"Year founded",TRUE)))</f>
        <v/>
      </c>
    </row>
    <row r="128" spans="8:14">
      <c r="H128" s="1"/>
      <c r="J128" t="str" cm="1">
        <f t="array" ref="J128">IF(ISERR(_FV($H128,"Address")),"",_FV($H128,"Address"))</f>
        <v/>
      </c>
      <c r="K128" t="str" cm="1">
        <f t="array" ref="K128">IF(ISERR(_FV($H128,"City")),"",_FV($H128,"City"))</f>
        <v/>
      </c>
      <c r="L128" t="str" cm="1">
        <f t="array" ref="L128">IF(ISERR(_FV($H128,"Country")),"",_FV($H128,"Country"))</f>
        <v/>
      </c>
      <c r="M128" t="str" cm="1">
        <f t="array" ref="M128">IF(ISERR(_FV($H128,"NAICS 2022 primary label",TRUE)),"",_FV($H128,"NAICS 2022 primary label",TRUE))</f>
        <v/>
      </c>
      <c r="N128" t="str" cm="1">
        <f t="array" ref="N128">IF(ISERR(_FV($H128,"Year founded",TRUE)),"",IF(_FV($H128,"Year founded",TRUE)=0,"",_FV($H128,"Year founded",TRUE)))</f>
        <v/>
      </c>
    </row>
    <row r="129" spans="8:14">
      <c r="H129" s="1"/>
      <c r="J129" t="str" cm="1">
        <f t="array" ref="J129">IF(ISERR(_FV($H129,"Address")),"",_FV($H129,"Address"))</f>
        <v/>
      </c>
      <c r="K129" t="str" cm="1">
        <f t="array" ref="K129">IF(ISERR(_FV($H129,"City")),"",_FV($H129,"City"))</f>
        <v/>
      </c>
      <c r="L129" t="str" cm="1">
        <f t="array" ref="L129">IF(ISERR(_FV($H129,"Country")),"",_FV($H129,"Country"))</f>
        <v/>
      </c>
      <c r="M129" t="str" cm="1">
        <f t="array" ref="M129">IF(ISERR(_FV($H129,"NAICS 2022 primary label",TRUE)),"",_FV($H129,"NAICS 2022 primary label",TRUE))</f>
        <v/>
      </c>
      <c r="N129" t="str" cm="1">
        <f t="array" ref="N129">IF(ISERR(_FV($H129,"Year founded",TRUE)),"",IF(_FV($H129,"Year founded",TRUE)=0,"",_FV($H129,"Year founded",TRUE)))</f>
        <v/>
      </c>
    </row>
    <row r="130" spans="8:14">
      <c r="H130" s="1"/>
      <c r="J130" t="str" cm="1">
        <f t="array" ref="J130">IF(ISERR(_FV($H130,"Address")),"",_FV($H130,"Address"))</f>
        <v/>
      </c>
      <c r="K130" t="str" cm="1">
        <f t="array" ref="K130">IF(ISERR(_FV($H130,"City")),"",_FV($H130,"City"))</f>
        <v/>
      </c>
      <c r="L130" t="str" cm="1">
        <f t="array" ref="L130">IF(ISERR(_FV($H130,"Country")),"",_FV($H130,"Country"))</f>
        <v/>
      </c>
      <c r="M130" t="str" cm="1">
        <f t="array" ref="M130">IF(ISERR(_FV($H130,"NAICS 2022 primary label",TRUE)),"",_FV($H130,"NAICS 2022 primary label",TRUE))</f>
        <v/>
      </c>
      <c r="N130" t="str" cm="1">
        <f t="array" ref="N130">IF(ISERR(_FV($H130,"Year founded",TRUE)),"",IF(_FV($H130,"Year founded",TRUE)=0,"",_FV($H130,"Year founded",TRUE)))</f>
        <v/>
      </c>
    </row>
    <row r="131" spans="8:14">
      <c r="H131" s="1"/>
      <c r="J131" t="str" cm="1">
        <f t="array" ref="J131">IF(ISERR(_FV($H131,"Address")),"",_FV($H131,"Address"))</f>
        <v/>
      </c>
      <c r="K131" t="str" cm="1">
        <f t="array" ref="K131">IF(ISERR(_FV($H131,"City")),"",_FV($H131,"City"))</f>
        <v/>
      </c>
      <c r="L131" t="str" cm="1">
        <f t="array" ref="L131">IF(ISERR(_FV($H131,"Country")),"",_FV($H131,"Country"))</f>
        <v/>
      </c>
      <c r="M131" t="str" cm="1">
        <f t="array" ref="M131">IF(ISERR(_FV($H131,"NAICS 2022 primary label",TRUE)),"",_FV($H131,"NAICS 2022 primary label",TRUE))</f>
        <v/>
      </c>
      <c r="N131" t="str" cm="1">
        <f t="array" ref="N131">IF(ISERR(_FV($H131,"Year founded",TRUE)),"",IF(_FV($H131,"Year founded",TRUE)=0,"",_FV($H131,"Year founded",TRUE)))</f>
        <v/>
      </c>
    </row>
    <row r="132" spans="8:14">
      <c r="H132" s="1"/>
      <c r="J132" t="str" cm="1">
        <f t="array" ref="J132">IF(ISERR(_FV($H132,"Address")),"",_FV($H132,"Address"))</f>
        <v/>
      </c>
      <c r="K132" t="str" cm="1">
        <f t="array" ref="K132">IF(ISERR(_FV($H132,"City")),"",_FV($H132,"City"))</f>
        <v/>
      </c>
      <c r="L132" t="str" cm="1">
        <f t="array" ref="L132">IF(ISERR(_FV($H132,"Country")),"",_FV($H132,"Country"))</f>
        <v/>
      </c>
      <c r="M132" t="str" cm="1">
        <f t="array" ref="M132">IF(ISERR(_FV($H132,"NAICS 2022 primary label",TRUE)),"",_FV($H132,"NAICS 2022 primary label",TRUE))</f>
        <v/>
      </c>
      <c r="N132" t="str" cm="1">
        <f t="array" ref="N132">IF(ISERR(_FV($H132,"Year founded",TRUE)),"",IF(_FV($H132,"Year founded",TRUE)=0,"",_FV($H132,"Year founded",TRUE)))</f>
        <v/>
      </c>
    </row>
    <row r="133" spans="8:14">
      <c r="H133" s="1"/>
      <c r="J133" t="str" cm="1">
        <f t="array" ref="J133">IF(ISERR(_FV($H133,"Address")),"",_FV($H133,"Address"))</f>
        <v/>
      </c>
      <c r="K133" t="str" cm="1">
        <f t="array" ref="K133">IF(ISERR(_FV($H133,"City")),"",_FV($H133,"City"))</f>
        <v/>
      </c>
      <c r="L133" t="str" cm="1">
        <f t="array" ref="L133">IF(ISERR(_FV($H133,"Country")),"",_FV($H133,"Country"))</f>
        <v/>
      </c>
      <c r="M133" t="str" cm="1">
        <f t="array" ref="M133">IF(ISERR(_FV($H133,"NAICS 2022 primary label",TRUE)),"",_FV($H133,"NAICS 2022 primary label",TRUE))</f>
        <v/>
      </c>
      <c r="N133" t="str" cm="1">
        <f t="array" ref="N133">IF(ISERR(_FV($H133,"Year founded",TRUE)),"",IF(_FV($H133,"Year founded",TRUE)=0,"",_FV($H133,"Year founded",TRUE)))</f>
        <v/>
      </c>
    </row>
    <row r="134" spans="8:14">
      <c r="H134" s="1"/>
      <c r="J134" t="str" cm="1">
        <f t="array" ref="J134">IF(ISERR(_FV($H134,"Address")),"",_FV($H134,"Address"))</f>
        <v/>
      </c>
      <c r="K134" t="str" cm="1">
        <f t="array" ref="K134">IF(ISERR(_FV($H134,"City")),"",_FV($H134,"City"))</f>
        <v/>
      </c>
      <c r="L134" t="str" cm="1">
        <f t="array" ref="L134">IF(ISERR(_FV($H134,"Country")),"",_FV($H134,"Country"))</f>
        <v/>
      </c>
      <c r="M134" t="str" cm="1">
        <f t="array" ref="M134">IF(ISERR(_FV($H134,"NAICS 2022 primary label",TRUE)),"",_FV($H134,"NAICS 2022 primary label",TRUE))</f>
        <v/>
      </c>
      <c r="N134" t="str" cm="1">
        <f t="array" ref="N134">IF(ISERR(_FV($H134,"Year founded",TRUE)),"",IF(_FV($H134,"Year founded",TRUE)=0,"",_FV($H134,"Year founded",TRUE)))</f>
        <v/>
      </c>
    </row>
    <row r="135" spans="8:14">
      <c r="H135" s="1"/>
      <c r="J135" t="str" cm="1">
        <f t="array" ref="J135">IF(ISERR(_FV($H135,"Address")),"",_FV($H135,"Address"))</f>
        <v/>
      </c>
      <c r="K135" t="str" cm="1">
        <f t="array" ref="K135">IF(ISERR(_FV($H135,"City")),"",_FV($H135,"City"))</f>
        <v/>
      </c>
      <c r="L135" t="str" cm="1">
        <f t="array" ref="L135">IF(ISERR(_FV($H135,"Country")),"",_FV($H135,"Country"))</f>
        <v/>
      </c>
      <c r="M135" t="str" cm="1">
        <f t="array" ref="M135">IF(ISERR(_FV($H135,"NAICS 2022 primary label",TRUE)),"",_FV($H135,"NAICS 2022 primary label",TRUE))</f>
        <v/>
      </c>
      <c r="N135" t="str" cm="1">
        <f t="array" ref="N135">IF(ISERR(_FV($H135,"Year founded",TRUE)),"",IF(_FV($H135,"Year founded",TRUE)=0,"",_FV($H135,"Year founded",TRUE)))</f>
        <v/>
      </c>
    </row>
    <row r="136" spans="8:14">
      <c r="H136" s="1"/>
      <c r="J136" t="str" cm="1">
        <f t="array" ref="J136">IF(ISERR(_FV($H136,"Address")),"",_FV($H136,"Address"))</f>
        <v/>
      </c>
      <c r="K136" t="str" cm="1">
        <f t="array" ref="K136">IF(ISERR(_FV($H136,"City")),"",_FV($H136,"City"))</f>
        <v/>
      </c>
      <c r="L136" t="str" cm="1">
        <f t="array" ref="L136">IF(ISERR(_FV($H136,"Country")),"",_FV($H136,"Country"))</f>
        <v/>
      </c>
      <c r="M136" t="str" cm="1">
        <f t="array" ref="M136">IF(ISERR(_FV($H136,"NAICS 2022 primary label",TRUE)),"",_FV($H136,"NAICS 2022 primary label",TRUE))</f>
        <v/>
      </c>
      <c r="N136" t="str" cm="1">
        <f t="array" ref="N136">IF(ISERR(_FV($H136,"Year founded",TRUE)),"",IF(_FV($H136,"Year founded",TRUE)=0,"",_FV($H136,"Year founded",TRUE)))</f>
        <v/>
      </c>
    </row>
    <row r="137" spans="8:14">
      <c r="H137" s="1"/>
      <c r="J137" t="str" cm="1">
        <f t="array" ref="J137">IF(ISERR(_FV($H137,"Address")),"",_FV($H137,"Address"))</f>
        <v/>
      </c>
      <c r="K137" t="str" cm="1">
        <f t="array" ref="K137">IF(ISERR(_FV($H137,"City")),"",_FV($H137,"City"))</f>
        <v/>
      </c>
      <c r="L137" t="str" cm="1">
        <f t="array" ref="L137">IF(ISERR(_FV($H137,"Country")),"",_FV($H137,"Country"))</f>
        <v/>
      </c>
      <c r="M137" t="str" cm="1">
        <f t="array" ref="M137">IF(ISERR(_FV($H137,"NAICS 2022 primary label",TRUE)),"",_FV($H137,"NAICS 2022 primary label",TRUE))</f>
        <v/>
      </c>
      <c r="N137" t="str" cm="1">
        <f t="array" ref="N137">IF(ISERR(_FV($H137,"Year founded",TRUE)),"",IF(_FV($H137,"Year founded",TRUE)=0,"",_FV($H137,"Year founded",TRUE)))</f>
        <v/>
      </c>
    </row>
    <row r="138" spans="8:14">
      <c r="H138" s="1"/>
      <c r="J138" t="str" cm="1">
        <f t="array" ref="J138">IF(ISERR(_FV($H138,"Address")),"",_FV($H138,"Address"))</f>
        <v/>
      </c>
      <c r="K138" t="str" cm="1">
        <f t="array" ref="K138">IF(ISERR(_FV($H138,"City")),"",_FV($H138,"City"))</f>
        <v/>
      </c>
      <c r="L138" t="str" cm="1">
        <f t="array" ref="L138">IF(ISERR(_FV($H138,"Country")),"",_FV($H138,"Country"))</f>
        <v/>
      </c>
      <c r="M138" t="str" cm="1">
        <f t="array" ref="M138">IF(ISERR(_FV($H138,"NAICS 2022 primary label",TRUE)),"",_FV($H138,"NAICS 2022 primary label",TRUE))</f>
        <v/>
      </c>
      <c r="N138" t="str" cm="1">
        <f t="array" ref="N138">IF(ISERR(_FV($H138,"Year founded",TRUE)),"",IF(_FV($H138,"Year founded",TRUE)=0,"",_FV($H138,"Year founded",TRUE)))</f>
        <v/>
      </c>
    </row>
    <row r="139" spans="8:14">
      <c r="H139" s="1"/>
      <c r="J139" t="str" cm="1">
        <f t="array" ref="J139">IF(ISERR(_FV($H139,"Address")),"",_FV($H139,"Address"))</f>
        <v/>
      </c>
      <c r="K139" t="str" cm="1">
        <f t="array" ref="K139">IF(ISERR(_FV($H139,"City")),"",_FV($H139,"City"))</f>
        <v/>
      </c>
      <c r="L139" t="str" cm="1">
        <f t="array" ref="L139">IF(ISERR(_FV($H139,"Country")),"",_FV($H139,"Country"))</f>
        <v/>
      </c>
      <c r="M139" t="str" cm="1">
        <f t="array" ref="M139">IF(ISERR(_FV($H139,"NAICS 2022 primary label",TRUE)),"",_FV($H139,"NAICS 2022 primary label",TRUE))</f>
        <v/>
      </c>
      <c r="N139" t="str" cm="1">
        <f t="array" ref="N139">IF(ISERR(_FV($H139,"Year founded",TRUE)),"",IF(_FV($H139,"Year founded",TRUE)=0,"",_FV($H139,"Year founded",TRUE)))</f>
        <v/>
      </c>
    </row>
    <row r="140" spans="8:14">
      <c r="H140" s="1"/>
      <c r="J140" t="str" cm="1">
        <f t="array" ref="J140">IF(ISERR(_FV($H140,"Address")),"",_FV($H140,"Address"))</f>
        <v/>
      </c>
      <c r="K140" t="str" cm="1">
        <f t="array" ref="K140">IF(ISERR(_FV($H140,"City")),"",_FV($H140,"City"))</f>
        <v/>
      </c>
      <c r="L140" t="str" cm="1">
        <f t="array" ref="L140">IF(ISERR(_FV($H140,"Country")),"",_FV($H140,"Country"))</f>
        <v/>
      </c>
      <c r="M140" t="str" cm="1">
        <f t="array" ref="M140">IF(ISERR(_FV($H140,"NAICS 2022 primary label",TRUE)),"",_FV($H140,"NAICS 2022 primary label",TRUE))</f>
        <v/>
      </c>
      <c r="N140" t="str" cm="1">
        <f t="array" ref="N140">IF(ISERR(_FV($H140,"Year founded",TRUE)),"",IF(_FV($H140,"Year founded",TRUE)=0,"",_FV($H140,"Year founded",TRUE)))</f>
        <v/>
      </c>
    </row>
    <row r="141" spans="8:14">
      <c r="H141" s="1"/>
      <c r="J141" t="str" cm="1">
        <f t="array" ref="J141">IF(ISERR(_FV($H141,"Address")),"",_FV($H141,"Address"))</f>
        <v/>
      </c>
      <c r="K141" t="str" cm="1">
        <f t="array" ref="K141">IF(ISERR(_FV($H141,"City")),"",_FV($H141,"City"))</f>
        <v/>
      </c>
      <c r="L141" t="str" cm="1">
        <f t="array" ref="L141">IF(ISERR(_FV($H141,"Country")),"",_FV($H141,"Country"))</f>
        <v/>
      </c>
      <c r="M141" t="str" cm="1">
        <f t="array" ref="M141">IF(ISERR(_FV($H141,"NAICS 2022 primary label",TRUE)),"",_FV($H141,"NAICS 2022 primary label",TRUE))</f>
        <v/>
      </c>
      <c r="N141" t="str" cm="1">
        <f t="array" ref="N141">IF(ISERR(_FV($H141,"Year founded",TRUE)),"",IF(_FV($H141,"Year founded",TRUE)=0,"",_FV($H141,"Year founded",TRUE)))</f>
        <v/>
      </c>
    </row>
    <row r="142" spans="8:14">
      <c r="H142" s="1"/>
      <c r="J142" t="str" cm="1">
        <f t="array" ref="J142">IF(ISERR(_FV($H142,"Address")),"",_FV($H142,"Address"))</f>
        <v/>
      </c>
      <c r="K142" t="str" cm="1">
        <f t="array" ref="K142">IF(ISERR(_FV($H142,"City")),"",_FV($H142,"City"))</f>
        <v/>
      </c>
      <c r="L142" t="str" cm="1">
        <f t="array" ref="L142">IF(ISERR(_FV($H142,"Country")),"",_FV($H142,"Country"))</f>
        <v/>
      </c>
      <c r="M142" t="str" cm="1">
        <f t="array" ref="M142">IF(ISERR(_FV($H142,"NAICS 2022 primary label",TRUE)),"",_FV($H142,"NAICS 2022 primary label",TRUE))</f>
        <v/>
      </c>
      <c r="N142" t="str" cm="1">
        <f t="array" ref="N142">IF(ISERR(_FV($H142,"Year founded",TRUE)),"",IF(_FV($H142,"Year founded",TRUE)=0,"",_FV($H142,"Year founded",TRUE)))</f>
        <v/>
      </c>
    </row>
    <row r="143" spans="8:14">
      <c r="H143" s="1"/>
      <c r="J143" t="str" cm="1">
        <f t="array" ref="J143">IF(ISERR(_FV($H143,"Address")),"",_FV($H143,"Address"))</f>
        <v/>
      </c>
      <c r="K143" t="str" cm="1">
        <f t="array" ref="K143">IF(ISERR(_FV($H143,"City")),"",_FV($H143,"City"))</f>
        <v/>
      </c>
      <c r="L143" t="str" cm="1">
        <f t="array" ref="L143">IF(ISERR(_FV($H143,"Country")),"",_FV($H143,"Country"))</f>
        <v/>
      </c>
      <c r="M143" t="str" cm="1">
        <f t="array" ref="M143">IF(ISERR(_FV($H143,"NAICS 2022 primary label",TRUE)),"",_FV($H143,"NAICS 2022 primary label",TRUE))</f>
        <v/>
      </c>
      <c r="N143" t="str" cm="1">
        <f t="array" ref="N143">IF(ISERR(_FV($H143,"Year founded",TRUE)),"",IF(_FV($H143,"Year founded",TRUE)=0,"",_FV($H143,"Year founded",TRUE)))</f>
        <v/>
      </c>
    </row>
    <row r="144" spans="8:14">
      <c r="H144" s="1"/>
      <c r="J144" t="str" cm="1">
        <f t="array" ref="J144">IF(ISERR(_FV($H144,"Address")),"",_FV($H144,"Address"))</f>
        <v/>
      </c>
      <c r="K144" t="str" cm="1">
        <f t="array" ref="K144">IF(ISERR(_FV($H144,"City")),"",_FV($H144,"City"))</f>
        <v/>
      </c>
      <c r="L144" t="str" cm="1">
        <f t="array" ref="L144">IF(ISERR(_FV($H144,"Country")),"",_FV($H144,"Country"))</f>
        <v/>
      </c>
      <c r="M144" t="str" cm="1">
        <f t="array" ref="M144">IF(ISERR(_FV($H144,"NAICS 2022 primary label",TRUE)),"",_FV($H144,"NAICS 2022 primary label",TRUE))</f>
        <v/>
      </c>
      <c r="N144" t="str" cm="1">
        <f t="array" ref="N144">IF(ISERR(_FV($H144,"Year founded",TRUE)),"",IF(_FV($H144,"Year founded",TRUE)=0,"",_FV($H144,"Year founded",TRUE)))</f>
        <v/>
      </c>
    </row>
    <row r="145" spans="8:14">
      <c r="H145" s="1"/>
      <c r="J145" t="str" cm="1">
        <f t="array" ref="J145">IF(ISERR(_FV($H145,"Address")),"",_FV($H145,"Address"))</f>
        <v/>
      </c>
      <c r="K145" t="str" cm="1">
        <f t="array" ref="K145">IF(ISERR(_FV($H145,"City")),"",_FV($H145,"City"))</f>
        <v/>
      </c>
      <c r="L145" t="str" cm="1">
        <f t="array" ref="L145">IF(ISERR(_FV($H145,"Country")),"",_FV($H145,"Country"))</f>
        <v/>
      </c>
      <c r="M145" t="str" cm="1">
        <f t="array" ref="M145">IF(ISERR(_FV($H145,"NAICS 2022 primary label",TRUE)),"",_FV($H145,"NAICS 2022 primary label",TRUE))</f>
        <v/>
      </c>
      <c r="N145" t="str" cm="1">
        <f t="array" ref="N145">IF(ISERR(_FV($H145,"Year founded",TRUE)),"",IF(_FV($H145,"Year founded",TRUE)=0,"",_FV($H145,"Year founded",TRUE)))</f>
        <v/>
      </c>
    </row>
    <row r="146" spans="8:14">
      <c r="H146" s="1"/>
      <c r="J146" t="str" cm="1">
        <f t="array" ref="J146">IF(ISERR(_FV($H146,"Address")),"",_FV($H146,"Address"))</f>
        <v/>
      </c>
      <c r="K146" t="str" cm="1">
        <f t="array" ref="K146">IF(ISERR(_FV($H146,"City")),"",_FV($H146,"City"))</f>
        <v/>
      </c>
      <c r="L146" t="str" cm="1">
        <f t="array" ref="L146">IF(ISERR(_FV($H146,"Country")),"",_FV($H146,"Country"))</f>
        <v/>
      </c>
      <c r="M146" t="str" cm="1">
        <f t="array" ref="M146">IF(ISERR(_FV($H146,"NAICS 2022 primary label",TRUE)),"",_FV($H146,"NAICS 2022 primary label",TRUE))</f>
        <v/>
      </c>
      <c r="N146" t="str" cm="1">
        <f t="array" ref="N146">IF(ISERR(_FV($H146,"Year founded",TRUE)),"",IF(_FV($H146,"Year founded",TRUE)=0,"",_FV($H146,"Year founded",TRUE)))</f>
        <v/>
      </c>
    </row>
    <row r="147" spans="8:14">
      <c r="H147" s="1"/>
      <c r="J147" t="str" cm="1">
        <f t="array" ref="J147">IF(ISERR(_FV($H147,"Address")),"",_FV($H147,"Address"))</f>
        <v/>
      </c>
      <c r="K147" t="str" cm="1">
        <f t="array" ref="K147">IF(ISERR(_FV($H147,"City")),"",_FV($H147,"City"))</f>
        <v/>
      </c>
      <c r="L147" t="str" cm="1">
        <f t="array" ref="L147">IF(ISERR(_FV($H147,"Country")),"",_FV($H147,"Country"))</f>
        <v/>
      </c>
      <c r="M147" t="str" cm="1">
        <f t="array" ref="M147">IF(ISERR(_FV($H147,"NAICS 2022 primary label",TRUE)),"",_FV($H147,"NAICS 2022 primary label",TRUE))</f>
        <v/>
      </c>
      <c r="N147" t="str" cm="1">
        <f t="array" ref="N147">IF(ISERR(_FV($H147,"Year founded",TRUE)),"",IF(_FV($H147,"Year founded",TRUE)=0,"",_FV($H147,"Year founded",TRUE)))</f>
        <v/>
      </c>
    </row>
    <row r="148" spans="8:14">
      <c r="H148" s="1"/>
      <c r="J148" t="str" cm="1">
        <f t="array" ref="J148">IF(ISERR(_FV($H148,"Address")),"",_FV($H148,"Address"))</f>
        <v/>
      </c>
      <c r="K148" t="str" cm="1">
        <f t="array" ref="K148">IF(ISERR(_FV($H148,"City")),"",_FV($H148,"City"))</f>
        <v/>
      </c>
      <c r="L148" t="str" cm="1">
        <f t="array" ref="L148">IF(ISERR(_FV($H148,"Country")),"",_FV($H148,"Country"))</f>
        <v/>
      </c>
      <c r="M148" t="str" cm="1">
        <f t="array" ref="M148">IF(ISERR(_FV($H148,"NAICS 2022 primary label",TRUE)),"",_FV($H148,"NAICS 2022 primary label",TRUE))</f>
        <v/>
      </c>
      <c r="N148" t="str" cm="1">
        <f t="array" ref="N148">IF(ISERR(_FV($H148,"Year founded",TRUE)),"",IF(_FV($H148,"Year founded",TRUE)=0,"",_FV($H148,"Year founded",TRUE)))</f>
        <v/>
      </c>
    </row>
    <row r="149" spans="8:14">
      <c r="H149" s="1"/>
      <c r="J149" t="str" cm="1">
        <f t="array" ref="J149">IF(ISERR(_FV($H149,"Address")),"",_FV($H149,"Address"))</f>
        <v/>
      </c>
      <c r="K149" t="str" cm="1">
        <f t="array" ref="K149">IF(ISERR(_FV($H149,"City")),"",_FV($H149,"City"))</f>
        <v/>
      </c>
      <c r="L149" t="str" cm="1">
        <f t="array" ref="L149">IF(ISERR(_FV($H149,"Country")),"",_FV($H149,"Country"))</f>
        <v/>
      </c>
      <c r="M149" t="str" cm="1">
        <f t="array" ref="M149">IF(ISERR(_FV($H149,"NAICS 2022 primary label",TRUE)),"",_FV($H149,"NAICS 2022 primary label",TRUE))</f>
        <v/>
      </c>
      <c r="N149" t="str" cm="1">
        <f t="array" ref="N149">IF(ISERR(_FV($H149,"Year founded",TRUE)),"",IF(_FV($H149,"Year founded",TRUE)=0,"",_FV($H149,"Year founded",TRUE)))</f>
        <v/>
      </c>
    </row>
    <row r="150" spans="8:14">
      <c r="H150" s="1"/>
      <c r="J150" t="str" cm="1">
        <f t="array" ref="J150">IF(ISERR(_FV($H150,"Address")),"",_FV($H150,"Address"))</f>
        <v/>
      </c>
      <c r="K150" t="str" cm="1">
        <f t="array" ref="K150">IF(ISERR(_FV($H150,"City")),"",_FV($H150,"City"))</f>
        <v/>
      </c>
      <c r="L150" t="str" cm="1">
        <f t="array" ref="L150">IF(ISERR(_FV($H150,"Country")),"",_FV($H150,"Country"))</f>
        <v/>
      </c>
      <c r="M150" t="str" cm="1">
        <f t="array" ref="M150">IF(ISERR(_FV($H150,"NAICS 2022 primary label",TRUE)),"",_FV($H150,"NAICS 2022 primary label",TRUE))</f>
        <v/>
      </c>
      <c r="N150" t="str" cm="1">
        <f t="array" ref="N150">IF(ISERR(_FV($H150,"Year founded",TRUE)),"",IF(_FV($H150,"Year founded",TRUE)=0,"",_FV($H150,"Year founded",TRUE)))</f>
        <v/>
      </c>
    </row>
    <row r="151" spans="8:14">
      <c r="H151" s="1"/>
      <c r="J151" t="str" cm="1">
        <f t="array" ref="J151">IF(ISERR(_FV($H151,"Address")),"",_FV($H151,"Address"))</f>
        <v/>
      </c>
      <c r="K151" t="str" cm="1">
        <f t="array" ref="K151">IF(ISERR(_FV($H151,"City")),"",_FV($H151,"City"))</f>
        <v/>
      </c>
      <c r="L151" t="str" cm="1">
        <f t="array" ref="L151">IF(ISERR(_FV($H151,"Country")),"",_FV($H151,"Country"))</f>
        <v/>
      </c>
      <c r="M151" t="str" cm="1">
        <f t="array" ref="M151">IF(ISERR(_FV($H151,"NAICS 2022 primary label",TRUE)),"",_FV($H151,"NAICS 2022 primary label",TRUE))</f>
        <v/>
      </c>
      <c r="N151" t="str" cm="1">
        <f t="array" ref="N151">IF(ISERR(_FV($H151,"Year founded",TRUE)),"",IF(_FV($H151,"Year founded",TRUE)=0,"",_FV($H151,"Year founded",TRUE)))</f>
        <v/>
      </c>
    </row>
    <row r="152" spans="8:14">
      <c r="H152" s="1"/>
      <c r="J152" t="str" cm="1">
        <f t="array" ref="J152">IF(ISERR(_FV($H152,"Address")),"",_FV($H152,"Address"))</f>
        <v/>
      </c>
      <c r="K152" t="str" cm="1">
        <f t="array" ref="K152">IF(ISERR(_FV($H152,"City")),"",_FV($H152,"City"))</f>
        <v/>
      </c>
      <c r="L152" t="str" cm="1">
        <f t="array" ref="L152">IF(ISERR(_FV($H152,"Country")),"",_FV($H152,"Country"))</f>
        <v/>
      </c>
      <c r="M152" t="str" cm="1">
        <f t="array" ref="M152">IF(ISERR(_FV($H152,"NAICS 2022 primary label",TRUE)),"",_FV($H152,"NAICS 2022 primary label",TRUE))</f>
        <v/>
      </c>
      <c r="N152" t="str" cm="1">
        <f t="array" ref="N152">IF(ISERR(_FV($H152,"Year founded",TRUE)),"",IF(_FV($H152,"Year founded",TRUE)=0,"",_FV($H152,"Year founded",TRUE)))</f>
        <v/>
      </c>
    </row>
    <row r="153" spans="8:14">
      <c r="H153" s="1"/>
      <c r="J153" t="str" cm="1">
        <f t="array" ref="J153">IF(ISERR(_FV($H153,"Address")),"",_FV($H153,"Address"))</f>
        <v/>
      </c>
      <c r="K153" t="str" cm="1">
        <f t="array" ref="K153">IF(ISERR(_FV($H153,"City")),"",_FV($H153,"City"))</f>
        <v/>
      </c>
      <c r="L153" t="str" cm="1">
        <f t="array" ref="L153">IF(ISERR(_FV($H153,"Country")),"",_FV($H153,"Country"))</f>
        <v/>
      </c>
      <c r="M153" t="str" cm="1">
        <f t="array" ref="M153">IF(ISERR(_FV($H153,"NAICS 2022 primary label",TRUE)),"",_FV($H153,"NAICS 2022 primary label",TRUE))</f>
        <v/>
      </c>
      <c r="N153" t="str" cm="1">
        <f t="array" ref="N153">IF(ISERR(_FV($H153,"Year founded",TRUE)),"",IF(_FV($H153,"Year founded",TRUE)=0,"",_FV($H153,"Year founded",TRUE)))</f>
        <v/>
      </c>
    </row>
    <row r="154" spans="8:14">
      <c r="H154" s="1"/>
      <c r="J154" t="str" cm="1">
        <f t="array" ref="J154">IF(ISERR(_FV($H154,"Address")),"",_FV($H154,"Address"))</f>
        <v/>
      </c>
      <c r="K154" t="str" cm="1">
        <f t="array" ref="K154">IF(ISERR(_FV($H154,"City")),"",_FV($H154,"City"))</f>
        <v/>
      </c>
      <c r="L154" t="str" cm="1">
        <f t="array" ref="L154">IF(ISERR(_FV($H154,"Country")),"",_FV($H154,"Country"))</f>
        <v/>
      </c>
      <c r="M154" t="str" cm="1">
        <f t="array" ref="M154">IF(ISERR(_FV($H154,"NAICS 2022 primary label",TRUE)),"",_FV($H154,"NAICS 2022 primary label",TRUE))</f>
        <v/>
      </c>
      <c r="N154" t="str" cm="1">
        <f t="array" ref="N154">IF(ISERR(_FV($H154,"Year founded",TRUE)),"",IF(_FV($H154,"Year founded",TRUE)=0,"",_FV($H154,"Year founded",TRUE)))</f>
        <v/>
      </c>
    </row>
    <row r="155" spans="8:14">
      <c r="H155" s="1"/>
      <c r="J155" t="str" cm="1">
        <f t="array" ref="J155">IF(ISERR(_FV($H155,"Address")),"",_FV($H155,"Address"))</f>
        <v/>
      </c>
      <c r="K155" t="str" cm="1">
        <f t="array" ref="K155">IF(ISERR(_FV($H155,"City")),"",_FV($H155,"City"))</f>
        <v/>
      </c>
      <c r="L155" t="str" cm="1">
        <f t="array" ref="L155">IF(ISERR(_FV($H155,"Country")),"",_FV($H155,"Country"))</f>
        <v/>
      </c>
      <c r="M155" t="str" cm="1">
        <f t="array" ref="M155">IF(ISERR(_FV($H155,"NAICS 2022 primary label",TRUE)),"",_FV($H155,"NAICS 2022 primary label",TRUE))</f>
        <v/>
      </c>
      <c r="N155" t="str" cm="1">
        <f t="array" ref="N155">IF(ISERR(_FV($H155,"Year founded",TRUE)),"",IF(_FV($H155,"Year founded",TRUE)=0,"",_FV($H155,"Year founded",TRUE)))</f>
        <v/>
      </c>
    </row>
    <row r="156" spans="8:14">
      <c r="H156" s="1"/>
      <c r="J156" t="str" cm="1">
        <f t="array" ref="J156">IF(ISERR(_FV($H156,"Address")),"",_FV($H156,"Address"))</f>
        <v/>
      </c>
      <c r="K156" t="str" cm="1">
        <f t="array" ref="K156">IF(ISERR(_FV($H156,"City")),"",_FV($H156,"City"))</f>
        <v/>
      </c>
      <c r="L156" t="str" cm="1">
        <f t="array" ref="L156">IF(ISERR(_FV($H156,"Country")),"",_FV($H156,"Country"))</f>
        <v/>
      </c>
      <c r="M156" t="str" cm="1">
        <f t="array" ref="M156">IF(ISERR(_FV($H156,"NAICS 2022 primary label",TRUE)),"",_FV($H156,"NAICS 2022 primary label",TRUE))</f>
        <v/>
      </c>
      <c r="N156" t="str" cm="1">
        <f t="array" ref="N156">IF(ISERR(_FV($H156,"Year founded",TRUE)),"",IF(_FV($H156,"Year founded",TRUE)=0,"",_FV($H156,"Year founded",TRUE)))</f>
        <v/>
      </c>
    </row>
    <row r="157" spans="8:14">
      <c r="H157" s="1"/>
      <c r="J157" t="str" cm="1">
        <f t="array" ref="J157">IF(ISERR(_FV($H157,"Address")),"",_FV($H157,"Address"))</f>
        <v/>
      </c>
      <c r="K157" t="str" cm="1">
        <f t="array" ref="K157">IF(ISERR(_FV($H157,"City")),"",_FV($H157,"City"))</f>
        <v/>
      </c>
      <c r="L157" t="str" cm="1">
        <f t="array" ref="L157">IF(ISERR(_FV($H157,"Country")),"",_FV($H157,"Country"))</f>
        <v/>
      </c>
      <c r="M157" t="str" cm="1">
        <f t="array" ref="M157">IF(ISERR(_FV($H157,"NAICS 2022 primary label",TRUE)),"",_FV($H157,"NAICS 2022 primary label",TRUE))</f>
        <v/>
      </c>
      <c r="N157" t="str" cm="1">
        <f t="array" ref="N157">IF(ISERR(_FV($H157,"Year founded",TRUE)),"",IF(_FV($H157,"Year founded",TRUE)=0,"",_FV($H157,"Year founded",TRUE)))</f>
        <v/>
      </c>
    </row>
    <row r="158" spans="8:14">
      <c r="H158" s="1"/>
      <c r="J158" t="str" cm="1">
        <f t="array" ref="J158">IF(ISERR(_FV($H158,"Address")),"",_FV($H158,"Address"))</f>
        <v/>
      </c>
      <c r="K158" t="str" cm="1">
        <f t="array" ref="K158">IF(ISERR(_FV($H158,"City")),"",_FV($H158,"City"))</f>
        <v/>
      </c>
      <c r="L158" t="str" cm="1">
        <f t="array" ref="L158">IF(ISERR(_FV($H158,"Country")),"",_FV($H158,"Country"))</f>
        <v/>
      </c>
      <c r="M158" t="str" cm="1">
        <f t="array" ref="M158">IF(ISERR(_FV($H158,"NAICS 2022 primary label",TRUE)),"",_FV($H158,"NAICS 2022 primary label",TRUE))</f>
        <v/>
      </c>
      <c r="N158" t="str" cm="1">
        <f t="array" ref="N158">IF(ISERR(_FV($H158,"Year founded",TRUE)),"",IF(_FV($H158,"Year founded",TRUE)=0,"",_FV($H158,"Year founded",TRUE)))</f>
        <v/>
      </c>
    </row>
    <row r="159" spans="8:14">
      <c r="H159" s="1"/>
      <c r="J159" t="str" cm="1">
        <f t="array" ref="J159">IF(ISERR(_FV($H159,"Address")),"",_FV($H159,"Address"))</f>
        <v/>
      </c>
      <c r="K159" t="str" cm="1">
        <f t="array" ref="K159">IF(ISERR(_FV($H159,"City")),"",_FV($H159,"City"))</f>
        <v/>
      </c>
      <c r="L159" t="str" cm="1">
        <f t="array" ref="L159">IF(ISERR(_FV($H159,"Country")),"",_FV($H159,"Country"))</f>
        <v/>
      </c>
      <c r="M159" t="str" cm="1">
        <f t="array" ref="M159">IF(ISERR(_FV($H159,"NAICS 2022 primary label",TRUE)),"",_FV($H159,"NAICS 2022 primary label",TRUE))</f>
        <v/>
      </c>
      <c r="N159" t="str" cm="1">
        <f t="array" ref="N159">IF(ISERR(_FV($H159,"Year founded",TRUE)),"",IF(_FV($H159,"Year founded",TRUE)=0,"",_FV($H159,"Year founded",TRUE)))</f>
        <v/>
      </c>
    </row>
    <row r="160" spans="8:14">
      <c r="H160" s="1"/>
      <c r="J160" t="str" cm="1">
        <f t="array" ref="J160">IF(ISERR(_FV($H160,"Address")),"",_FV($H160,"Address"))</f>
        <v/>
      </c>
      <c r="K160" t="str" cm="1">
        <f t="array" ref="K160">IF(ISERR(_FV($H160,"City")),"",_FV($H160,"City"))</f>
        <v/>
      </c>
      <c r="L160" t="str" cm="1">
        <f t="array" ref="L160">IF(ISERR(_FV($H160,"Country")),"",_FV($H160,"Country"))</f>
        <v/>
      </c>
      <c r="M160" t="str" cm="1">
        <f t="array" ref="M160">IF(ISERR(_FV($H160,"NAICS 2022 primary label",TRUE)),"",_FV($H160,"NAICS 2022 primary label",TRUE))</f>
        <v/>
      </c>
      <c r="N160" t="str" cm="1">
        <f t="array" ref="N160">IF(ISERR(_FV($H160,"Year founded",TRUE)),"",IF(_FV($H160,"Year founded",TRUE)=0,"",_FV($H160,"Year founded",TRUE)))</f>
        <v/>
      </c>
    </row>
    <row r="161" spans="8:14">
      <c r="H161" s="1"/>
      <c r="J161" t="str" cm="1">
        <f t="array" ref="J161">IF(ISERR(_FV($H161,"Address")),"",_FV($H161,"Address"))</f>
        <v/>
      </c>
      <c r="K161" t="str" cm="1">
        <f t="array" ref="K161">IF(ISERR(_FV($H161,"City")),"",_FV($H161,"City"))</f>
        <v/>
      </c>
      <c r="L161" t="str" cm="1">
        <f t="array" ref="L161">IF(ISERR(_FV($H161,"Country")),"",_FV($H161,"Country"))</f>
        <v/>
      </c>
      <c r="M161" t="str" cm="1">
        <f t="array" ref="M161">IF(ISERR(_FV($H161,"NAICS 2022 primary label",TRUE)),"",_FV($H161,"NAICS 2022 primary label",TRUE))</f>
        <v/>
      </c>
      <c r="N161" t="str" cm="1">
        <f t="array" ref="N161">IF(ISERR(_FV($H161,"Year founded",TRUE)),"",IF(_FV($H161,"Year founded",TRUE)=0,"",_FV($H161,"Year founded",TRUE)))</f>
        <v/>
      </c>
    </row>
    <row r="162" spans="8:14">
      <c r="H162" s="1"/>
      <c r="J162" t="str" cm="1">
        <f t="array" ref="J162">IF(ISERR(_FV($H162,"Address")),"",_FV($H162,"Address"))</f>
        <v/>
      </c>
      <c r="K162" t="str" cm="1">
        <f t="array" ref="K162">IF(ISERR(_FV($H162,"City")),"",_FV($H162,"City"))</f>
        <v/>
      </c>
      <c r="L162" t="str" cm="1">
        <f t="array" ref="L162">IF(ISERR(_FV($H162,"Country")),"",_FV($H162,"Country"))</f>
        <v/>
      </c>
      <c r="M162" t="str" cm="1">
        <f t="array" ref="M162">IF(ISERR(_FV($H162,"NAICS 2022 primary label",TRUE)),"",_FV($H162,"NAICS 2022 primary label",TRUE))</f>
        <v/>
      </c>
      <c r="N162" t="str" cm="1">
        <f t="array" ref="N162">IF(ISERR(_FV($H162,"Year founded",TRUE)),"",IF(_FV($H162,"Year founded",TRUE)=0,"",_FV($H162,"Year founded",TRUE)))</f>
        <v/>
      </c>
    </row>
    <row r="163" spans="8:14">
      <c r="H163" s="1"/>
      <c r="J163" t="str" cm="1">
        <f t="array" ref="J163">IF(ISERR(_FV($H163,"Address")),"",_FV($H163,"Address"))</f>
        <v/>
      </c>
      <c r="K163" t="str" cm="1">
        <f t="array" ref="K163">IF(ISERR(_FV($H163,"City")),"",_FV($H163,"City"))</f>
        <v/>
      </c>
      <c r="L163" t="str" cm="1">
        <f t="array" ref="L163">IF(ISERR(_FV($H163,"Country")),"",_FV($H163,"Country"))</f>
        <v/>
      </c>
      <c r="M163" t="str" cm="1">
        <f t="array" ref="M163">IF(ISERR(_FV($H163,"NAICS 2022 primary label",TRUE)),"",_FV($H163,"NAICS 2022 primary label",TRUE))</f>
        <v/>
      </c>
      <c r="N163" t="str" cm="1">
        <f t="array" ref="N163">IF(ISERR(_FV($H163,"Year founded",TRUE)),"",IF(_FV($H163,"Year founded",TRUE)=0,"",_FV($H163,"Year founded",TRUE)))</f>
        <v/>
      </c>
    </row>
    <row r="164" spans="8:14">
      <c r="H164" s="1"/>
      <c r="J164" t="str" cm="1">
        <f t="array" ref="J164">IF(ISERR(_FV($H164,"Address")),"",_FV($H164,"Address"))</f>
        <v/>
      </c>
      <c r="K164" t="str" cm="1">
        <f t="array" ref="K164">IF(ISERR(_FV($H164,"City")),"",_FV($H164,"City"))</f>
        <v/>
      </c>
      <c r="L164" t="str" cm="1">
        <f t="array" ref="L164">IF(ISERR(_FV($H164,"Country")),"",_FV($H164,"Country"))</f>
        <v/>
      </c>
      <c r="M164" t="str" cm="1">
        <f t="array" ref="M164">IF(ISERR(_FV($H164,"NAICS 2022 primary label",TRUE)),"",_FV($H164,"NAICS 2022 primary label",TRUE))</f>
        <v/>
      </c>
      <c r="N164" t="str" cm="1">
        <f t="array" ref="N164">IF(ISERR(_FV($H164,"Year founded",TRUE)),"",IF(_FV($H164,"Year founded",TRUE)=0,"",_FV($H164,"Year founded",TRUE)))</f>
        <v/>
      </c>
    </row>
    <row r="165" spans="8:14">
      <c r="H165" s="1"/>
      <c r="J165" t="str" cm="1">
        <f t="array" ref="J165">IF(ISERR(_FV($H165,"Address")),"",_FV($H165,"Address"))</f>
        <v/>
      </c>
      <c r="K165" t="str" cm="1">
        <f t="array" ref="K165">IF(ISERR(_FV($H165,"City")),"",_FV($H165,"City"))</f>
        <v/>
      </c>
      <c r="L165" t="str" cm="1">
        <f t="array" ref="L165">IF(ISERR(_FV($H165,"Country")),"",_FV($H165,"Country"))</f>
        <v/>
      </c>
      <c r="M165" t="str" cm="1">
        <f t="array" ref="M165">IF(ISERR(_FV($H165,"NAICS 2022 primary label",TRUE)),"",_FV($H165,"NAICS 2022 primary label",TRUE))</f>
        <v/>
      </c>
      <c r="N165" t="str" cm="1">
        <f t="array" ref="N165">IF(ISERR(_FV($H165,"Year founded",TRUE)),"",IF(_FV($H165,"Year founded",TRUE)=0,"",_FV($H165,"Year founded",TRUE)))</f>
        <v/>
      </c>
    </row>
    <row r="166" spans="8:14">
      <c r="H166" s="1"/>
      <c r="J166" t="str" cm="1">
        <f t="array" ref="J166">IF(ISERR(_FV($H166,"Address")),"",_FV($H166,"Address"))</f>
        <v/>
      </c>
      <c r="K166" t="str" cm="1">
        <f t="array" ref="K166">IF(ISERR(_FV($H166,"City")),"",_FV($H166,"City"))</f>
        <v/>
      </c>
      <c r="L166" t="str" cm="1">
        <f t="array" ref="L166">IF(ISERR(_FV($H166,"Country")),"",_FV($H166,"Country"))</f>
        <v/>
      </c>
      <c r="M166" t="str" cm="1">
        <f t="array" ref="M166">IF(ISERR(_FV($H166,"NAICS 2022 primary label",TRUE)),"",_FV($H166,"NAICS 2022 primary label",TRUE))</f>
        <v/>
      </c>
      <c r="N166" t="str" cm="1">
        <f t="array" ref="N166">IF(ISERR(_FV($H166,"Year founded",TRUE)),"",IF(_FV($H166,"Year founded",TRUE)=0,"",_FV($H166,"Year founded",TRUE)))</f>
        <v/>
      </c>
    </row>
    <row r="167" spans="8:14">
      <c r="H167" s="1"/>
      <c r="J167" t="str" cm="1">
        <f t="array" ref="J167">IF(ISERR(_FV($H167,"Address")),"",_FV($H167,"Address"))</f>
        <v/>
      </c>
      <c r="K167" t="str" cm="1">
        <f t="array" ref="K167">IF(ISERR(_FV($H167,"City")),"",_FV($H167,"City"))</f>
        <v/>
      </c>
      <c r="L167" t="str" cm="1">
        <f t="array" ref="L167">IF(ISERR(_FV($H167,"Country")),"",_FV($H167,"Country"))</f>
        <v/>
      </c>
      <c r="M167" t="str" cm="1">
        <f t="array" ref="M167">IF(ISERR(_FV($H167,"NAICS 2022 primary label",TRUE)),"",_FV($H167,"NAICS 2022 primary label",TRUE))</f>
        <v/>
      </c>
      <c r="N167" t="str" cm="1">
        <f t="array" ref="N167">IF(ISERR(_FV($H167,"Year founded",TRUE)),"",IF(_FV($H167,"Year founded",TRUE)=0,"",_FV($H167,"Year founded",TRUE)))</f>
        <v/>
      </c>
    </row>
    <row r="168" spans="8:14">
      <c r="H168" s="1"/>
      <c r="J168" t="str" cm="1">
        <f t="array" ref="J168">IF(ISERR(_FV($H168,"Address")),"",_FV($H168,"Address"))</f>
        <v/>
      </c>
      <c r="K168" t="str" cm="1">
        <f t="array" ref="K168">IF(ISERR(_FV($H168,"City")),"",_FV($H168,"City"))</f>
        <v/>
      </c>
      <c r="L168" t="str" cm="1">
        <f t="array" ref="L168">IF(ISERR(_FV($H168,"Country")),"",_FV($H168,"Country"))</f>
        <v/>
      </c>
      <c r="M168" t="str" cm="1">
        <f t="array" ref="M168">IF(ISERR(_FV($H168,"NAICS 2022 primary label",TRUE)),"",_FV($H168,"NAICS 2022 primary label",TRUE))</f>
        <v/>
      </c>
      <c r="N168" t="str" cm="1">
        <f t="array" ref="N168">IF(ISERR(_FV($H168,"Year founded",TRUE)),"",IF(_FV($H168,"Year founded",TRUE)=0,"",_FV($H168,"Year founded",TRUE)))</f>
        <v/>
      </c>
    </row>
    <row r="169" spans="8:14">
      <c r="H169" s="1"/>
      <c r="J169" t="str" cm="1">
        <f t="array" ref="J169">IF(ISERR(_FV($H169,"Address")),"",_FV($H169,"Address"))</f>
        <v/>
      </c>
      <c r="K169" t="str" cm="1">
        <f t="array" ref="K169">IF(ISERR(_FV($H169,"City")),"",_FV($H169,"City"))</f>
        <v/>
      </c>
      <c r="L169" t="str" cm="1">
        <f t="array" ref="L169">IF(ISERR(_FV($H169,"Country")),"",_FV($H169,"Country"))</f>
        <v/>
      </c>
      <c r="M169" t="str" cm="1">
        <f t="array" ref="M169">IF(ISERR(_FV($H169,"NAICS 2022 primary label",TRUE)),"",_FV($H169,"NAICS 2022 primary label",TRUE))</f>
        <v/>
      </c>
      <c r="N169" t="str" cm="1">
        <f t="array" ref="N169">IF(ISERR(_FV($H169,"Year founded",TRUE)),"",IF(_FV($H169,"Year founded",TRUE)=0,"",_FV($H169,"Year founded",TRUE)))</f>
        <v/>
      </c>
    </row>
    <row r="170" spans="8:14">
      <c r="H170" s="1"/>
      <c r="J170" t="str" cm="1">
        <f t="array" ref="J170">IF(ISERR(_FV($H170,"Address")),"",_FV($H170,"Address"))</f>
        <v/>
      </c>
      <c r="K170" t="str" cm="1">
        <f t="array" ref="K170">IF(ISERR(_FV($H170,"City")),"",_FV($H170,"City"))</f>
        <v/>
      </c>
      <c r="L170" t="str" cm="1">
        <f t="array" ref="L170">IF(ISERR(_FV($H170,"Country")),"",_FV($H170,"Country"))</f>
        <v/>
      </c>
      <c r="M170" t="str" cm="1">
        <f t="array" ref="M170">IF(ISERR(_FV($H170,"NAICS 2022 primary label",TRUE)),"",_FV($H170,"NAICS 2022 primary label",TRUE))</f>
        <v/>
      </c>
      <c r="N170" t="str" cm="1">
        <f t="array" ref="N170">IF(ISERR(_FV($H170,"Year founded",TRUE)),"",IF(_FV($H170,"Year founded",TRUE)=0,"",_FV($H170,"Year founded",TRUE)))</f>
        <v/>
      </c>
    </row>
    <row r="171" spans="8:14">
      <c r="H171" s="1"/>
      <c r="J171" t="str" cm="1">
        <f t="array" ref="J171">IF(ISERR(_FV($H171,"Address")),"",_FV($H171,"Address"))</f>
        <v/>
      </c>
      <c r="K171" t="str" cm="1">
        <f t="array" ref="K171">IF(ISERR(_FV($H171,"City")),"",_FV($H171,"City"))</f>
        <v/>
      </c>
      <c r="L171" t="str" cm="1">
        <f t="array" ref="L171">IF(ISERR(_FV($H171,"Country")),"",_FV($H171,"Country"))</f>
        <v/>
      </c>
      <c r="M171" t="str" cm="1">
        <f t="array" ref="M171">IF(ISERR(_FV($H171,"NAICS 2022 primary label",TRUE)),"",_FV($H171,"NAICS 2022 primary label",TRUE))</f>
        <v/>
      </c>
      <c r="N171" t="str" cm="1">
        <f t="array" ref="N171">IF(ISERR(_FV($H171,"Year founded",TRUE)),"",IF(_FV($H171,"Year founded",TRUE)=0,"",_FV($H171,"Year founded",TRUE)))</f>
        <v/>
      </c>
    </row>
    <row r="172" spans="8:14">
      <c r="H172" s="1"/>
      <c r="J172" t="str" cm="1">
        <f t="array" ref="J172">IF(ISERR(_FV($H172,"Address")),"",_FV($H172,"Address"))</f>
        <v/>
      </c>
      <c r="K172" t="str" cm="1">
        <f t="array" ref="K172">IF(ISERR(_FV($H172,"City")),"",_FV($H172,"City"))</f>
        <v/>
      </c>
      <c r="L172" t="str" cm="1">
        <f t="array" ref="L172">IF(ISERR(_FV($H172,"Country")),"",_FV($H172,"Country"))</f>
        <v/>
      </c>
      <c r="M172" t="str" cm="1">
        <f t="array" ref="M172">IF(ISERR(_FV($H172,"NAICS 2022 primary label",TRUE)),"",_FV($H172,"NAICS 2022 primary label",TRUE))</f>
        <v/>
      </c>
      <c r="N172" t="str" cm="1">
        <f t="array" ref="N172">IF(ISERR(_FV($H172,"Year founded",TRUE)),"",IF(_FV($H172,"Year founded",TRUE)=0,"",_FV($H172,"Year founded",TRUE)))</f>
        <v/>
      </c>
    </row>
    <row r="173" spans="8:14">
      <c r="H173" s="1"/>
      <c r="J173" t="str" cm="1">
        <f t="array" ref="J173">IF(ISERR(_FV($H173,"Address")),"",_FV($H173,"Address"))</f>
        <v/>
      </c>
      <c r="K173" t="str" cm="1">
        <f t="array" ref="K173">IF(ISERR(_FV($H173,"City")),"",_FV($H173,"City"))</f>
        <v/>
      </c>
      <c r="L173" t="str" cm="1">
        <f t="array" ref="L173">IF(ISERR(_FV($H173,"Country")),"",_FV($H173,"Country"))</f>
        <v/>
      </c>
      <c r="M173" t="str" cm="1">
        <f t="array" ref="M173">IF(ISERR(_FV($H173,"NAICS 2022 primary label",TRUE)),"",_FV($H173,"NAICS 2022 primary label",TRUE))</f>
        <v/>
      </c>
      <c r="N173" t="str" cm="1">
        <f t="array" ref="N173">IF(ISERR(_FV($H173,"Year founded",TRUE)),"",IF(_FV($H173,"Year founded",TRUE)=0,"",_FV($H173,"Year founded",TRUE)))</f>
        <v/>
      </c>
    </row>
    <row r="174" spans="8:14">
      <c r="H174" s="1"/>
      <c r="J174" t="str" cm="1">
        <f t="array" ref="J174">IF(ISERR(_FV($H174,"Address")),"",_FV($H174,"Address"))</f>
        <v/>
      </c>
      <c r="K174" t="str" cm="1">
        <f t="array" ref="K174">IF(ISERR(_FV($H174,"City")),"",_FV($H174,"City"))</f>
        <v/>
      </c>
      <c r="L174" t="str" cm="1">
        <f t="array" ref="L174">IF(ISERR(_FV($H174,"Country")),"",_FV($H174,"Country"))</f>
        <v/>
      </c>
      <c r="M174" t="str" cm="1">
        <f t="array" ref="M174">IF(ISERR(_FV($H174,"NAICS 2022 primary label",TRUE)),"",_FV($H174,"NAICS 2022 primary label",TRUE))</f>
        <v/>
      </c>
      <c r="N174" t="str" cm="1">
        <f t="array" ref="N174">IF(ISERR(_FV($H174,"Year founded",TRUE)),"",IF(_FV($H174,"Year founded",TRUE)=0,"",_FV($H174,"Year founded",TRUE)))</f>
        <v/>
      </c>
    </row>
    <row r="175" spans="8:14">
      <c r="H175" s="1"/>
      <c r="J175" t="str" cm="1">
        <f t="array" ref="J175">IF(ISERR(_FV($H175,"Address")),"",_FV($H175,"Address"))</f>
        <v/>
      </c>
      <c r="K175" t="str" cm="1">
        <f t="array" ref="K175">IF(ISERR(_FV($H175,"City")),"",_FV($H175,"City"))</f>
        <v/>
      </c>
      <c r="L175" t="str" cm="1">
        <f t="array" ref="L175">IF(ISERR(_FV($H175,"Country")),"",_FV($H175,"Country"))</f>
        <v/>
      </c>
      <c r="M175" t="str" cm="1">
        <f t="array" ref="M175">IF(ISERR(_FV($H175,"NAICS 2022 primary label",TRUE)),"",_FV($H175,"NAICS 2022 primary label",TRUE))</f>
        <v/>
      </c>
      <c r="N175" t="str" cm="1">
        <f t="array" ref="N175">IF(ISERR(_FV($H175,"Year founded",TRUE)),"",IF(_FV($H175,"Year founded",TRUE)=0,"",_FV($H175,"Year founded",TRUE)))</f>
        <v/>
      </c>
    </row>
    <row r="176" spans="8:14">
      <c r="H176" s="1"/>
      <c r="J176" t="str" cm="1">
        <f t="array" ref="J176">IF(ISERR(_FV($H176,"Address")),"",_FV($H176,"Address"))</f>
        <v/>
      </c>
      <c r="K176" t="str" cm="1">
        <f t="array" ref="K176">IF(ISERR(_FV($H176,"City")),"",_FV($H176,"City"))</f>
        <v/>
      </c>
      <c r="L176" t="str" cm="1">
        <f t="array" ref="L176">IF(ISERR(_FV($H176,"Country")),"",_FV($H176,"Country"))</f>
        <v/>
      </c>
      <c r="M176" t="str" cm="1">
        <f t="array" ref="M176">IF(ISERR(_FV($H176,"NAICS 2022 primary label",TRUE)),"",_FV($H176,"NAICS 2022 primary label",TRUE))</f>
        <v/>
      </c>
      <c r="N176" t="str" cm="1">
        <f t="array" ref="N176">IF(ISERR(_FV($H176,"Year founded",TRUE)),"",IF(_FV($H176,"Year founded",TRUE)=0,"",_FV($H176,"Year founded",TRUE)))</f>
        <v/>
      </c>
    </row>
    <row r="177" spans="8:14">
      <c r="H177" s="1"/>
      <c r="J177" t="str" cm="1">
        <f t="array" ref="J177">IF(ISERR(_FV($H177,"Address")),"",_FV($H177,"Address"))</f>
        <v/>
      </c>
      <c r="K177" t="str" cm="1">
        <f t="array" ref="K177">IF(ISERR(_FV($H177,"City")),"",_FV($H177,"City"))</f>
        <v/>
      </c>
      <c r="L177" t="str" cm="1">
        <f t="array" ref="L177">IF(ISERR(_FV($H177,"Country")),"",_FV($H177,"Country"))</f>
        <v/>
      </c>
      <c r="M177" t="str" cm="1">
        <f t="array" ref="M177">IF(ISERR(_FV($H177,"NAICS 2022 primary label",TRUE)),"",_FV($H177,"NAICS 2022 primary label",TRUE))</f>
        <v/>
      </c>
      <c r="N177" t="str" cm="1">
        <f t="array" ref="N177">IF(ISERR(_FV($H177,"Year founded",TRUE)),"",IF(_FV($H177,"Year founded",TRUE)=0,"",_FV($H177,"Year founded",TRUE)))</f>
        <v/>
      </c>
    </row>
    <row r="178" spans="8:14">
      <c r="H178" s="1"/>
      <c r="J178" t="str" cm="1">
        <f t="array" ref="J178">IF(ISERR(_FV($H178,"Address")),"",_FV($H178,"Address"))</f>
        <v/>
      </c>
      <c r="K178" t="str" cm="1">
        <f t="array" ref="K178">IF(ISERR(_FV($H178,"City")),"",_FV($H178,"City"))</f>
        <v/>
      </c>
      <c r="L178" t="str" cm="1">
        <f t="array" ref="L178">IF(ISERR(_FV($H178,"Country")),"",_FV($H178,"Country"))</f>
        <v/>
      </c>
      <c r="M178" t="str" cm="1">
        <f t="array" ref="M178">IF(ISERR(_FV($H178,"NAICS 2022 primary label",TRUE)),"",_FV($H178,"NAICS 2022 primary label",TRUE))</f>
        <v/>
      </c>
      <c r="N178" t="str" cm="1">
        <f t="array" ref="N178">IF(ISERR(_FV($H178,"Year founded",TRUE)),"",IF(_FV($H178,"Year founded",TRUE)=0,"",_FV($H178,"Year founded",TRUE)))</f>
        <v/>
      </c>
    </row>
    <row r="179" spans="8:14">
      <c r="H179" s="1"/>
      <c r="J179" t="str" cm="1">
        <f t="array" ref="J179">IF(ISERR(_FV($H179,"Address")),"",_FV($H179,"Address"))</f>
        <v/>
      </c>
      <c r="K179" t="str" cm="1">
        <f t="array" ref="K179">IF(ISERR(_FV($H179,"City")),"",_FV($H179,"City"))</f>
        <v/>
      </c>
      <c r="L179" t="str" cm="1">
        <f t="array" ref="L179">IF(ISERR(_FV($H179,"Country")),"",_FV($H179,"Country"))</f>
        <v/>
      </c>
      <c r="M179" t="str" cm="1">
        <f t="array" ref="M179">IF(ISERR(_FV($H179,"NAICS 2022 primary label",TRUE)),"",_FV($H179,"NAICS 2022 primary label",TRUE))</f>
        <v/>
      </c>
      <c r="N179" t="str" cm="1">
        <f t="array" ref="N179">IF(ISERR(_FV($H179,"Year founded",TRUE)),"",IF(_FV($H179,"Year founded",TRUE)=0,"",_FV($H179,"Year founded",TRUE)))</f>
        <v/>
      </c>
    </row>
    <row r="180" spans="8:14">
      <c r="H180" s="1"/>
      <c r="J180" t="str" cm="1">
        <f t="array" ref="J180">IF(ISERR(_FV($H180,"Address")),"",_FV($H180,"Address"))</f>
        <v/>
      </c>
      <c r="K180" t="str" cm="1">
        <f t="array" ref="K180">IF(ISERR(_FV($H180,"City")),"",_FV($H180,"City"))</f>
        <v/>
      </c>
      <c r="L180" t="str" cm="1">
        <f t="array" ref="L180">IF(ISERR(_FV($H180,"Country")),"",_FV($H180,"Country"))</f>
        <v/>
      </c>
      <c r="M180" t="str" cm="1">
        <f t="array" ref="M180">IF(ISERR(_FV($H180,"NAICS 2022 primary label",TRUE)),"",_FV($H180,"NAICS 2022 primary label",TRUE))</f>
        <v/>
      </c>
      <c r="N180" t="str" cm="1">
        <f t="array" ref="N180">IF(ISERR(_FV($H180,"Year founded",TRUE)),"",IF(_FV($H180,"Year founded",TRUE)=0,"",_FV($H180,"Year founded",TRUE)))</f>
        <v/>
      </c>
    </row>
    <row r="181" spans="8:14">
      <c r="H181" s="1"/>
      <c r="J181" t="str" cm="1">
        <f t="array" ref="J181">IF(ISERR(_FV($H181,"Address")),"",_FV($H181,"Address"))</f>
        <v/>
      </c>
      <c r="K181" t="str" cm="1">
        <f t="array" ref="K181">IF(ISERR(_FV($H181,"City")),"",_FV($H181,"City"))</f>
        <v/>
      </c>
      <c r="L181" t="str" cm="1">
        <f t="array" ref="L181">IF(ISERR(_FV($H181,"Country")),"",_FV($H181,"Country"))</f>
        <v/>
      </c>
      <c r="M181" t="str" cm="1">
        <f t="array" ref="M181">IF(ISERR(_FV($H181,"NAICS 2022 primary label",TRUE)),"",_FV($H181,"NAICS 2022 primary label",TRUE))</f>
        <v/>
      </c>
      <c r="N181" t="str" cm="1">
        <f t="array" ref="N181">IF(ISERR(_FV($H181,"Year founded",TRUE)),"",IF(_FV($H181,"Year founded",TRUE)=0,"",_FV($H181,"Year founded",TRUE)))</f>
        <v/>
      </c>
    </row>
    <row r="182" spans="8:14">
      <c r="H182" s="1"/>
      <c r="J182" t="str" cm="1">
        <f t="array" ref="J182">IF(ISERR(_FV($H182,"Address")),"",_FV($H182,"Address"))</f>
        <v/>
      </c>
      <c r="K182" t="str" cm="1">
        <f t="array" ref="K182">IF(ISERR(_FV($H182,"City")),"",_FV($H182,"City"))</f>
        <v/>
      </c>
      <c r="L182" t="str" cm="1">
        <f t="array" ref="L182">IF(ISERR(_FV($H182,"Country")),"",_FV($H182,"Country"))</f>
        <v/>
      </c>
      <c r="M182" t="str" cm="1">
        <f t="array" ref="M182">IF(ISERR(_FV($H182,"NAICS 2022 primary label",TRUE)),"",_FV($H182,"NAICS 2022 primary label",TRUE))</f>
        <v/>
      </c>
      <c r="N182" t="str" cm="1">
        <f t="array" ref="N182">IF(ISERR(_FV($H182,"Year founded",TRUE)),"",IF(_FV($H182,"Year founded",TRUE)=0,"",_FV($H182,"Year founded",TRUE)))</f>
        <v/>
      </c>
    </row>
    <row r="183" spans="8:14">
      <c r="H183" s="1"/>
      <c r="J183" t="str" cm="1">
        <f t="array" ref="J183">IF(ISERR(_FV($H183,"Address")),"",_FV($H183,"Address"))</f>
        <v/>
      </c>
      <c r="K183" t="str" cm="1">
        <f t="array" ref="K183">IF(ISERR(_FV($H183,"City")),"",_FV($H183,"City"))</f>
        <v/>
      </c>
      <c r="L183" t="str" cm="1">
        <f t="array" ref="L183">IF(ISERR(_FV($H183,"Country")),"",_FV($H183,"Country"))</f>
        <v/>
      </c>
      <c r="M183" t="str" cm="1">
        <f t="array" ref="M183">IF(ISERR(_FV($H183,"NAICS 2022 primary label",TRUE)),"",_FV($H183,"NAICS 2022 primary label",TRUE))</f>
        <v/>
      </c>
      <c r="N183" t="str" cm="1">
        <f t="array" ref="N183">IF(ISERR(_FV($H183,"Year founded",TRUE)),"",IF(_FV($H183,"Year founded",TRUE)=0,"",_FV($H183,"Year founded",TRUE)))</f>
        <v/>
      </c>
    </row>
    <row r="184" spans="8:14">
      <c r="H184" s="1"/>
      <c r="J184" t="str" cm="1">
        <f t="array" ref="J184">IF(ISERR(_FV($H184,"Address")),"",_FV($H184,"Address"))</f>
        <v/>
      </c>
      <c r="K184" t="str" cm="1">
        <f t="array" ref="K184">IF(ISERR(_FV($H184,"City")),"",_FV($H184,"City"))</f>
        <v/>
      </c>
      <c r="L184" t="str" cm="1">
        <f t="array" ref="L184">IF(ISERR(_FV($H184,"Country")),"",_FV($H184,"Country"))</f>
        <v/>
      </c>
      <c r="M184" t="str" cm="1">
        <f t="array" ref="M184">IF(ISERR(_FV($H184,"NAICS 2022 primary label",TRUE)),"",_FV($H184,"NAICS 2022 primary label",TRUE))</f>
        <v/>
      </c>
      <c r="N184" t="str" cm="1">
        <f t="array" ref="N184">IF(ISERR(_FV($H184,"Year founded",TRUE)),"",IF(_FV($H184,"Year founded",TRUE)=0,"",_FV($H184,"Year founded",TRUE)))</f>
        <v/>
      </c>
    </row>
    <row r="185" spans="8:14">
      <c r="H185" s="1"/>
      <c r="J185" t="str" cm="1">
        <f t="array" ref="J185">IF(ISERR(_FV($H185,"Address")),"",_FV($H185,"Address"))</f>
        <v/>
      </c>
      <c r="K185" t="str" cm="1">
        <f t="array" ref="K185">IF(ISERR(_FV($H185,"City")),"",_FV($H185,"City"))</f>
        <v/>
      </c>
      <c r="L185" t="str" cm="1">
        <f t="array" ref="L185">IF(ISERR(_FV($H185,"Country")),"",_FV($H185,"Country"))</f>
        <v/>
      </c>
      <c r="M185" t="str" cm="1">
        <f t="array" ref="M185">IF(ISERR(_FV($H185,"NAICS 2022 primary label",TRUE)),"",_FV($H185,"NAICS 2022 primary label",TRUE))</f>
        <v/>
      </c>
      <c r="N185" t="str" cm="1">
        <f t="array" ref="N185">IF(ISERR(_FV($H185,"Year founded",TRUE)),"",IF(_FV($H185,"Year founded",TRUE)=0,"",_FV($H185,"Year founded",TRUE)))</f>
        <v/>
      </c>
    </row>
    <row r="186" spans="8:14">
      <c r="H186" s="1"/>
      <c r="J186" t="str" cm="1">
        <f t="array" ref="J186">IF(ISERR(_FV($H186,"Address")),"",_FV($H186,"Address"))</f>
        <v/>
      </c>
      <c r="K186" t="str" cm="1">
        <f t="array" ref="K186">IF(ISERR(_FV($H186,"City")),"",_FV($H186,"City"))</f>
        <v/>
      </c>
      <c r="L186" t="str" cm="1">
        <f t="array" ref="L186">IF(ISERR(_FV($H186,"Country")),"",_FV($H186,"Country"))</f>
        <v/>
      </c>
      <c r="M186" t="str" cm="1">
        <f t="array" ref="M186">IF(ISERR(_FV($H186,"NAICS 2022 primary label",TRUE)),"",_FV($H186,"NAICS 2022 primary label",TRUE))</f>
        <v/>
      </c>
      <c r="N186" t="str" cm="1">
        <f t="array" ref="N186">IF(ISERR(_FV($H186,"Year founded",TRUE)),"",IF(_FV($H186,"Year founded",TRUE)=0,"",_FV($H186,"Year founded",TRUE)))</f>
        <v/>
      </c>
    </row>
    <row r="187" spans="8:14">
      <c r="H187" s="1"/>
      <c r="J187" t="str" cm="1">
        <f t="array" ref="J187">IF(ISERR(_FV($H187,"Address")),"",_FV($H187,"Address"))</f>
        <v/>
      </c>
      <c r="K187" t="str" cm="1">
        <f t="array" ref="K187">IF(ISERR(_FV($H187,"City")),"",_FV($H187,"City"))</f>
        <v/>
      </c>
      <c r="L187" t="str" cm="1">
        <f t="array" ref="L187">IF(ISERR(_FV($H187,"Country")),"",_FV($H187,"Country"))</f>
        <v/>
      </c>
      <c r="M187" t="str" cm="1">
        <f t="array" ref="M187">IF(ISERR(_FV($H187,"NAICS 2022 primary label",TRUE)),"",_FV($H187,"NAICS 2022 primary label",TRUE))</f>
        <v/>
      </c>
      <c r="N187" t="str" cm="1">
        <f t="array" ref="N187">IF(ISERR(_FV($H187,"Year founded",TRUE)),"",IF(_FV($H187,"Year founded",TRUE)=0,"",_FV($H187,"Year founded",TRUE)))</f>
        <v/>
      </c>
    </row>
    <row r="188" spans="8:14">
      <c r="H188" s="1"/>
      <c r="J188" t="str" cm="1">
        <f t="array" ref="J188">IF(ISERR(_FV($H188,"Address")),"",_FV($H188,"Address"))</f>
        <v/>
      </c>
      <c r="K188" t="str" cm="1">
        <f t="array" ref="K188">IF(ISERR(_FV($H188,"City")),"",_FV($H188,"City"))</f>
        <v/>
      </c>
      <c r="L188" t="str" cm="1">
        <f t="array" ref="L188">IF(ISERR(_FV($H188,"Country")),"",_FV($H188,"Country"))</f>
        <v/>
      </c>
      <c r="M188" t="str" cm="1">
        <f t="array" ref="M188">IF(ISERR(_FV($H188,"NAICS 2022 primary label",TRUE)),"",_FV($H188,"NAICS 2022 primary label",TRUE))</f>
        <v/>
      </c>
      <c r="N188" t="str" cm="1">
        <f t="array" ref="N188">IF(ISERR(_FV($H188,"Year founded",TRUE)),"",IF(_FV($H188,"Year founded",TRUE)=0,"",_FV($H188,"Year founded",TRUE)))</f>
        <v/>
      </c>
    </row>
    <row r="189" spans="8:14">
      <c r="H189" s="1"/>
      <c r="J189" t="str" cm="1">
        <f t="array" ref="J189">IF(ISERR(_FV($H189,"Address")),"",_FV($H189,"Address"))</f>
        <v/>
      </c>
      <c r="K189" t="str" cm="1">
        <f t="array" ref="K189">IF(ISERR(_FV($H189,"City")),"",_FV($H189,"City"))</f>
        <v/>
      </c>
      <c r="L189" t="str" cm="1">
        <f t="array" ref="L189">IF(ISERR(_FV($H189,"Country")),"",_FV($H189,"Country"))</f>
        <v/>
      </c>
      <c r="M189" t="str" cm="1">
        <f t="array" ref="M189">IF(ISERR(_FV($H189,"NAICS 2022 primary label",TRUE)),"",_FV($H189,"NAICS 2022 primary label",TRUE))</f>
        <v/>
      </c>
      <c r="N189" t="str" cm="1">
        <f t="array" ref="N189">IF(ISERR(_FV($H189,"Year founded",TRUE)),"",IF(_FV($H189,"Year founded",TRUE)=0,"",_FV($H189,"Year founded",TRUE)))</f>
        <v/>
      </c>
    </row>
    <row r="190" spans="8:14">
      <c r="H190" s="1"/>
      <c r="J190" t="str" cm="1">
        <f t="array" ref="J190">IF(ISERR(_FV($H190,"Address")),"",_FV($H190,"Address"))</f>
        <v/>
      </c>
      <c r="K190" t="str" cm="1">
        <f t="array" ref="K190">IF(ISERR(_FV($H190,"City")),"",_FV($H190,"City"))</f>
        <v/>
      </c>
      <c r="L190" t="str" cm="1">
        <f t="array" ref="L190">IF(ISERR(_FV($H190,"Country")),"",_FV($H190,"Country"))</f>
        <v/>
      </c>
      <c r="M190" t="str" cm="1">
        <f t="array" ref="M190">IF(ISERR(_FV($H190,"NAICS 2022 primary label",TRUE)),"",_FV($H190,"NAICS 2022 primary label",TRUE))</f>
        <v/>
      </c>
      <c r="N190" t="str" cm="1">
        <f t="array" ref="N190">IF(ISERR(_FV($H190,"Year founded",TRUE)),"",IF(_FV($H190,"Year founded",TRUE)=0,"",_FV($H190,"Year founded",TRUE)))</f>
        <v/>
      </c>
    </row>
    <row r="191" spans="8:14">
      <c r="H191" s="1"/>
      <c r="J191" t="str" cm="1">
        <f t="array" ref="J191">IF(ISERR(_FV($H191,"Address")),"",_FV($H191,"Address"))</f>
        <v/>
      </c>
      <c r="K191" t="str" cm="1">
        <f t="array" ref="K191">IF(ISERR(_FV($H191,"City")),"",_FV($H191,"City"))</f>
        <v/>
      </c>
      <c r="L191" t="str" cm="1">
        <f t="array" ref="L191">IF(ISERR(_FV($H191,"Country")),"",_FV($H191,"Country"))</f>
        <v/>
      </c>
      <c r="M191" t="str" cm="1">
        <f t="array" ref="M191">IF(ISERR(_FV($H191,"NAICS 2022 primary label",TRUE)),"",_FV($H191,"NAICS 2022 primary label",TRUE))</f>
        <v/>
      </c>
      <c r="N191" t="str" cm="1">
        <f t="array" ref="N191">IF(ISERR(_FV($H191,"Year founded",TRUE)),"",IF(_FV($H191,"Year founded",TRUE)=0,"",_FV($H191,"Year founded",TRUE)))</f>
        <v/>
      </c>
    </row>
    <row r="192" spans="8:14">
      <c r="H192" s="1"/>
      <c r="J192" t="str" cm="1">
        <f t="array" ref="J192">IF(ISERR(_FV($H192,"Address")),"",_FV($H192,"Address"))</f>
        <v/>
      </c>
      <c r="K192" t="str" cm="1">
        <f t="array" ref="K192">IF(ISERR(_FV($H192,"City")),"",_FV($H192,"City"))</f>
        <v/>
      </c>
      <c r="L192" t="str" cm="1">
        <f t="array" ref="L192">IF(ISERR(_FV($H192,"Country")),"",_FV($H192,"Country"))</f>
        <v/>
      </c>
      <c r="M192" t="str" cm="1">
        <f t="array" ref="M192">IF(ISERR(_FV($H192,"NAICS 2022 primary label",TRUE)),"",_FV($H192,"NAICS 2022 primary label",TRUE))</f>
        <v/>
      </c>
      <c r="N192" t="str" cm="1">
        <f t="array" ref="N192">IF(ISERR(_FV($H192,"Year founded",TRUE)),"",IF(_FV($H192,"Year founded",TRUE)=0,"",_FV($H192,"Year founded",TRUE)))</f>
        <v/>
      </c>
    </row>
    <row r="193" spans="8:14">
      <c r="H193" s="1"/>
      <c r="J193" t="str" cm="1">
        <f t="array" ref="J193">IF(ISERR(_FV($H193,"Address")),"",_FV($H193,"Address"))</f>
        <v/>
      </c>
      <c r="K193" t="str" cm="1">
        <f t="array" ref="K193">IF(ISERR(_FV($H193,"City")),"",_FV($H193,"City"))</f>
        <v/>
      </c>
      <c r="L193" t="str" cm="1">
        <f t="array" ref="L193">IF(ISERR(_FV($H193,"Country")),"",_FV($H193,"Country"))</f>
        <v/>
      </c>
      <c r="M193" t="str" cm="1">
        <f t="array" ref="M193">IF(ISERR(_FV($H193,"NAICS 2022 primary label",TRUE)),"",_FV($H193,"NAICS 2022 primary label",TRUE))</f>
        <v/>
      </c>
      <c r="N193" t="str" cm="1">
        <f t="array" ref="N193">IF(ISERR(_FV($H193,"Year founded",TRUE)),"",IF(_FV($H193,"Year founded",TRUE)=0,"",_FV($H193,"Year founded",TRUE)))</f>
        <v/>
      </c>
    </row>
    <row r="194" spans="8:14">
      <c r="H194" s="1"/>
      <c r="J194" t="str" cm="1">
        <f t="array" ref="J194">IF(ISERR(_FV($H194,"Address")),"",_FV($H194,"Address"))</f>
        <v/>
      </c>
      <c r="K194" t="str" cm="1">
        <f t="array" ref="K194">IF(ISERR(_FV($H194,"City")),"",_FV($H194,"City"))</f>
        <v/>
      </c>
      <c r="L194" t="str" cm="1">
        <f t="array" ref="L194">IF(ISERR(_FV($H194,"Country")),"",_FV($H194,"Country"))</f>
        <v/>
      </c>
      <c r="M194" t="str" cm="1">
        <f t="array" ref="M194">IF(ISERR(_FV($H194,"NAICS 2022 primary label",TRUE)),"",_FV($H194,"NAICS 2022 primary label",TRUE))</f>
        <v/>
      </c>
      <c r="N194" t="str" cm="1">
        <f t="array" ref="N194">IF(ISERR(_FV($H194,"Year founded",TRUE)),"",IF(_FV($H194,"Year founded",TRUE)=0,"",_FV($H194,"Year founded",TRUE)))</f>
        <v/>
      </c>
    </row>
    <row r="195" spans="8:14">
      <c r="H195" s="1"/>
      <c r="J195" t="str" cm="1">
        <f t="array" ref="J195">IF(ISERR(_FV($H195,"Address")),"",_FV($H195,"Address"))</f>
        <v/>
      </c>
      <c r="K195" t="str" cm="1">
        <f t="array" ref="K195">IF(ISERR(_FV($H195,"City")),"",_FV($H195,"City"))</f>
        <v/>
      </c>
      <c r="L195" t="str" cm="1">
        <f t="array" ref="L195">IF(ISERR(_FV($H195,"Country")),"",_FV($H195,"Country"))</f>
        <v/>
      </c>
      <c r="M195" t="str" cm="1">
        <f t="array" ref="M195">IF(ISERR(_FV($H195,"NAICS 2022 primary label",TRUE)),"",_FV($H195,"NAICS 2022 primary label",TRUE))</f>
        <v/>
      </c>
      <c r="N195" t="str" cm="1">
        <f t="array" ref="N195">IF(ISERR(_FV($H195,"Year founded",TRUE)),"",IF(_FV($H195,"Year founded",TRUE)=0,"",_FV($H195,"Year founded",TRUE)))</f>
        <v/>
      </c>
    </row>
    <row r="196" spans="8:14">
      <c r="H196" s="1"/>
      <c r="J196" t="str" cm="1">
        <f t="array" ref="J196">IF(ISERR(_FV($H196,"Address")),"",_FV($H196,"Address"))</f>
        <v/>
      </c>
      <c r="K196" t="str" cm="1">
        <f t="array" ref="K196">IF(ISERR(_FV($H196,"City")),"",_FV($H196,"City"))</f>
        <v/>
      </c>
      <c r="L196" t="str" cm="1">
        <f t="array" ref="L196">IF(ISERR(_FV($H196,"Country")),"",_FV($H196,"Country"))</f>
        <v/>
      </c>
      <c r="M196" t="str" cm="1">
        <f t="array" ref="M196">IF(ISERR(_FV($H196,"NAICS 2022 primary label",TRUE)),"",_FV($H196,"NAICS 2022 primary label",TRUE))</f>
        <v/>
      </c>
      <c r="N196" t="str" cm="1">
        <f t="array" ref="N196">IF(ISERR(_FV($H196,"Year founded",TRUE)),"",IF(_FV($H196,"Year founded",TRUE)=0,"",_FV($H196,"Year founded",TRUE)))</f>
        <v/>
      </c>
    </row>
    <row r="197" spans="8:14">
      <c r="H197" s="1"/>
      <c r="J197" t="str" cm="1">
        <f t="array" ref="J197">IF(ISERR(_FV($H197,"Address")),"",_FV($H197,"Address"))</f>
        <v/>
      </c>
      <c r="K197" t="str" cm="1">
        <f t="array" ref="K197">IF(ISERR(_FV($H197,"City")),"",_FV($H197,"City"))</f>
        <v/>
      </c>
      <c r="L197" t="str" cm="1">
        <f t="array" ref="L197">IF(ISERR(_FV($H197,"Country")),"",_FV($H197,"Country"))</f>
        <v/>
      </c>
      <c r="M197" t="str" cm="1">
        <f t="array" ref="M197">IF(ISERR(_FV($H197,"NAICS 2022 primary label",TRUE)),"",_FV($H197,"NAICS 2022 primary label",TRUE))</f>
        <v/>
      </c>
      <c r="N197" t="str" cm="1">
        <f t="array" ref="N197">IF(ISERR(_FV($H197,"Year founded",TRUE)),"",IF(_FV($H197,"Year founded",TRUE)=0,"",_FV($H197,"Year founded",TRUE)))</f>
        <v/>
      </c>
    </row>
    <row r="198" spans="8:14">
      <c r="H198" s="1"/>
      <c r="J198" t="str" cm="1">
        <f t="array" ref="J198">IF(ISERR(_FV($H198,"Address")),"",_FV($H198,"Address"))</f>
        <v/>
      </c>
      <c r="K198" t="str" cm="1">
        <f t="array" ref="K198">IF(ISERR(_FV($H198,"City")),"",_FV($H198,"City"))</f>
        <v/>
      </c>
      <c r="L198" t="str" cm="1">
        <f t="array" ref="L198">IF(ISERR(_FV($H198,"Country")),"",_FV($H198,"Country"))</f>
        <v/>
      </c>
      <c r="M198" t="str" cm="1">
        <f t="array" ref="M198">IF(ISERR(_FV($H198,"NAICS 2022 primary label",TRUE)),"",_FV($H198,"NAICS 2022 primary label",TRUE))</f>
        <v/>
      </c>
      <c r="N198" t="str" cm="1">
        <f t="array" ref="N198">IF(ISERR(_FV($H198,"Year founded",TRUE)),"",IF(_FV($H198,"Year founded",TRUE)=0,"",_FV($H198,"Year founded",TRUE)))</f>
        <v/>
      </c>
    </row>
    <row r="199" spans="8:14">
      <c r="H199" s="1"/>
      <c r="J199" t="str" cm="1">
        <f t="array" ref="J199">IF(ISERR(_FV($H199,"Address")),"",_FV($H199,"Address"))</f>
        <v/>
      </c>
      <c r="K199" t="str" cm="1">
        <f t="array" ref="K199">IF(ISERR(_FV($H199,"City")),"",_FV($H199,"City"))</f>
        <v/>
      </c>
      <c r="L199" t="str" cm="1">
        <f t="array" ref="L199">IF(ISERR(_FV($H199,"Country")),"",_FV($H199,"Country"))</f>
        <v/>
      </c>
      <c r="M199" t="str" cm="1">
        <f t="array" ref="M199">IF(ISERR(_FV($H199,"NAICS 2022 primary label",TRUE)),"",_FV($H199,"NAICS 2022 primary label",TRUE))</f>
        <v/>
      </c>
      <c r="N199" t="str" cm="1">
        <f t="array" ref="N199">IF(ISERR(_FV($H199,"Year founded",TRUE)),"",IF(_FV($H199,"Year founded",TRUE)=0,"",_FV($H199,"Year founded",TRUE)))</f>
        <v/>
      </c>
    </row>
    <row r="200" spans="8:14">
      <c r="H200" s="1"/>
      <c r="J200" t="str" cm="1">
        <f t="array" ref="J200">IF(ISERR(_FV($H200,"Address")),"",_FV($H200,"Address"))</f>
        <v/>
      </c>
      <c r="K200" t="str" cm="1">
        <f t="array" ref="K200">IF(ISERR(_FV($H200,"City")),"",_FV($H200,"City"))</f>
        <v/>
      </c>
      <c r="L200" t="str" cm="1">
        <f t="array" ref="L200">IF(ISERR(_FV($H200,"Country")),"",_FV($H200,"Country"))</f>
        <v/>
      </c>
      <c r="M200" t="str" cm="1">
        <f t="array" ref="M200">IF(ISERR(_FV($H200,"NAICS 2022 primary label",TRUE)),"",_FV($H200,"NAICS 2022 primary label",TRUE))</f>
        <v/>
      </c>
      <c r="N200" t="str" cm="1">
        <f t="array" ref="N200">IF(ISERR(_FV($H200,"Year founded",TRUE)),"",IF(_FV($H200,"Year founded",TRUE)=0,"",_FV($H200,"Year founded",TRUE)))</f>
        <v/>
      </c>
    </row>
    <row r="201" spans="8:14">
      <c r="H201" s="1"/>
      <c r="J201" t="str" cm="1">
        <f t="array" ref="J201">IF(ISERR(_FV($H201,"Address")),"",_FV($H201,"Address"))</f>
        <v/>
      </c>
      <c r="K201" t="str" cm="1">
        <f t="array" ref="K201">IF(ISERR(_FV($H201,"City")),"",_FV($H201,"City"))</f>
        <v/>
      </c>
      <c r="L201" t="str" cm="1">
        <f t="array" ref="L201">IF(ISERR(_FV($H201,"Country")),"",_FV($H201,"Country"))</f>
        <v/>
      </c>
      <c r="M201" t="str" cm="1">
        <f t="array" ref="M201">IF(ISERR(_FV($H201,"NAICS 2022 primary label",TRUE)),"",_FV($H201,"NAICS 2022 primary label",TRUE))</f>
        <v/>
      </c>
      <c r="N201" t="str" cm="1">
        <f t="array" ref="N201">IF(ISERR(_FV($H201,"Year founded",TRUE)),"",IF(_FV($H201,"Year founded",TRUE)=0,"",_FV($H201,"Year founded",TRUE)))</f>
        <v/>
      </c>
    </row>
    <row r="202" spans="8:14">
      <c r="H202" s="1"/>
      <c r="J202" t="str" cm="1">
        <f t="array" ref="J202">IF(ISERR(_FV($H202,"Address")),"",_FV($H202,"Address"))</f>
        <v/>
      </c>
      <c r="K202" t="str" cm="1">
        <f t="array" ref="K202">IF(ISERR(_FV($H202,"City")),"",_FV($H202,"City"))</f>
        <v/>
      </c>
      <c r="L202" t="str" cm="1">
        <f t="array" ref="L202">IF(ISERR(_FV($H202,"Country")),"",_FV($H202,"Country"))</f>
        <v/>
      </c>
      <c r="M202" t="str" cm="1">
        <f t="array" ref="M202">IF(ISERR(_FV($H202,"NAICS 2022 primary label",TRUE)),"",_FV($H202,"NAICS 2022 primary label",TRUE))</f>
        <v/>
      </c>
      <c r="N202" t="str" cm="1">
        <f t="array" ref="N202">IF(ISERR(_FV($H202,"Year founded",TRUE)),"",IF(_FV($H202,"Year founded",TRUE)=0,"",_FV($H202,"Year founded",TRUE)))</f>
        <v/>
      </c>
    </row>
    <row r="203" spans="8:14">
      <c r="H203" s="1"/>
      <c r="J203" t="str" cm="1">
        <f t="array" ref="J203">IF(ISERR(_FV($H203,"Address")),"",_FV($H203,"Address"))</f>
        <v/>
      </c>
      <c r="K203" t="str" cm="1">
        <f t="array" ref="K203">IF(ISERR(_FV($H203,"City")),"",_FV($H203,"City"))</f>
        <v/>
      </c>
      <c r="L203" t="str" cm="1">
        <f t="array" ref="L203">IF(ISERR(_FV($H203,"Country")),"",_FV($H203,"Country"))</f>
        <v/>
      </c>
      <c r="M203" t="str" cm="1">
        <f t="array" ref="M203">IF(ISERR(_FV($H203,"NAICS 2022 primary label",TRUE)),"",_FV($H203,"NAICS 2022 primary label",TRUE))</f>
        <v/>
      </c>
      <c r="N203" t="str" cm="1">
        <f t="array" ref="N203">IF(ISERR(_FV($H203,"Year founded",TRUE)),"",IF(_FV($H203,"Year founded",TRUE)=0,"",_FV($H203,"Year founded",TRUE)))</f>
        <v/>
      </c>
    </row>
    <row r="204" spans="8:14">
      <c r="H204" s="1"/>
      <c r="J204" t="str" cm="1">
        <f t="array" ref="J204">IF(ISERR(_FV($H204,"Address")),"",_FV($H204,"Address"))</f>
        <v/>
      </c>
      <c r="K204" t="str" cm="1">
        <f t="array" ref="K204">IF(ISERR(_FV($H204,"City")),"",_FV($H204,"City"))</f>
        <v/>
      </c>
      <c r="L204" t="str" cm="1">
        <f t="array" ref="L204">IF(ISERR(_FV($H204,"Country")),"",_FV($H204,"Country"))</f>
        <v/>
      </c>
      <c r="M204" t="str" cm="1">
        <f t="array" ref="M204">IF(ISERR(_FV($H204,"NAICS 2022 primary label",TRUE)),"",_FV($H204,"NAICS 2022 primary label",TRUE))</f>
        <v/>
      </c>
      <c r="N204" t="str" cm="1">
        <f t="array" ref="N204">IF(ISERR(_FV($H204,"Year founded",TRUE)),"",IF(_FV($H204,"Year founded",TRUE)=0,"",_FV($H204,"Year founded",TRUE)))</f>
        <v/>
      </c>
    </row>
    <row r="205" spans="8:14">
      <c r="H205" s="1"/>
      <c r="J205" t="str" cm="1">
        <f t="array" ref="J205">IF(ISERR(_FV($H205,"Address")),"",_FV($H205,"Address"))</f>
        <v/>
      </c>
      <c r="K205" t="str" cm="1">
        <f t="array" ref="K205">IF(ISERR(_FV($H205,"City")),"",_FV($H205,"City"))</f>
        <v/>
      </c>
      <c r="L205" t="str" cm="1">
        <f t="array" ref="L205">IF(ISERR(_FV($H205,"Country")),"",_FV($H205,"Country"))</f>
        <v/>
      </c>
      <c r="M205" t="str" cm="1">
        <f t="array" ref="M205">IF(ISERR(_FV($H205,"NAICS 2022 primary label",TRUE)),"",_FV($H205,"NAICS 2022 primary label",TRUE))</f>
        <v/>
      </c>
      <c r="N205" t="str" cm="1">
        <f t="array" ref="N205">IF(ISERR(_FV($H205,"Year founded",TRUE)),"",IF(_FV($H205,"Year founded",TRUE)=0,"",_FV($H205,"Year founded",TRUE)))</f>
        <v/>
      </c>
    </row>
    <row r="206" spans="8:14">
      <c r="H206" s="1"/>
      <c r="J206" t="str" cm="1">
        <f t="array" ref="J206">IF(ISERR(_FV($H206,"Address")),"",_FV($H206,"Address"))</f>
        <v/>
      </c>
      <c r="K206" t="str" cm="1">
        <f t="array" ref="K206">IF(ISERR(_FV($H206,"City")),"",_FV($H206,"City"))</f>
        <v/>
      </c>
      <c r="L206" t="str" cm="1">
        <f t="array" ref="L206">IF(ISERR(_FV($H206,"Country")),"",_FV($H206,"Country"))</f>
        <v/>
      </c>
      <c r="M206" t="str" cm="1">
        <f t="array" ref="M206">IF(ISERR(_FV($H206,"NAICS 2022 primary label",TRUE)),"",_FV($H206,"NAICS 2022 primary label",TRUE))</f>
        <v/>
      </c>
      <c r="N206" t="str" cm="1">
        <f t="array" ref="N206">IF(ISERR(_FV($H206,"Year founded",TRUE)),"",IF(_FV($H206,"Year founded",TRUE)=0,"",_FV($H206,"Year founded",TRUE)))</f>
        <v/>
      </c>
    </row>
    <row r="207" spans="8:14">
      <c r="H207" s="1"/>
      <c r="J207" t="str" cm="1">
        <f t="array" ref="J207">IF(ISERR(_FV($H207,"Address")),"",_FV($H207,"Address"))</f>
        <v/>
      </c>
      <c r="K207" t="str" cm="1">
        <f t="array" ref="K207">IF(ISERR(_FV($H207,"City")),"",_FV($H207,"City"))</f>
        <v/>
      </c>
      <c r="L207" t="str" cm="1">
        <f t="array" ref="L207">IF(ISERR(_FV($H207,"Country")),"",_FV($H207,"Country"))</f>
        <v/>
      </c>
      <c r="M207" t="str" cm="1">
        <f t="array" ref="M207">IF(ISERR(_FV($H207,"NAICS 2022 primary label",TRUE)),"",_FV($H207,"NAICS 2022 primary label",TRUE))</f>
        <v/>
      </c>
      <c r="N207" t="str" cm="1">
        <f t="array" ref="N207">IF(ISERR(_FV($H207,"Year founded",TRUE)),"",IF(_FV($H207,"Year founded",TRUE)=0,"",_FV($H207,"Year founded",TRUE)))</f>
        <v/>
      </c>
    </row>
    <row r="208" spans="8:14">
      <c r="H208" s="1"/>
      <c r="J208" t="str" cm="1">
        <f t="array" ref="J208">IF(ISERR(_FV($H208,"Address")),"",_FV($H208,"Address"))</f>
        <v/>
      </c>
      <c r="K208" t="str" cm="1">
        <f t="array" ref="K208">IF(ISERR(_FV($H208,"City")),"",_FV($H208,"City"))</f>
        <v/>
      </c>
      <c r="L208" t="str" cm="1">
        <f t="array" ref="L208">IF(ISERR(_FV($H208,"Country")),"",_FV($H208,"Country"))</f>
        <v/>
      </c>
      <c r="M208" t="str" cm="1">
        <f t="array" ref="M208">IF(ISERR(_FV($H208,"NAICS 2022 primary label",TRUE)),"",_FV($H208,"NAICS 2022 primary label",TRUE))</f>
        <v/>
      </c>
      <c r="N208" t="str" cm="1">
        <f t="array" ref="N208">IF(ISERR(_FV($H208,"Year founded",TRUE)),"",IF(_FV($H208,"Year founded",TRUE)=0,"",_FV($H208,"Year founded",TRUE)))</f>
        <v/>
      </c>
    </row>
    <row r="209" spans="8:14">
      <c r="H209" s="1"/>
      <c r="J209" t="str" cm="1">
        <f t="array" ref="J209">IF(ISERR(_FV($H209,"Address")),"",_FV($H209,"Address"))</f>
        <v/>
      </c>
      <c r="K209" t="str" cm="1">
        <f t="array" ref="K209">IF(ISERR(_FV($H209,"City")),"",_FV($H209,"City"))</f>
        <v/>
      </c>
      <c r="L209" t="str" cm="1">
        <f t="array" ref="L209">IF(ISERR(_FV($H209,"Country")),"",_FV($H209,"Country"))</f>
        <v/>
      </c>
      <c r="M209" t="str" cm="1">
        <f t="array" ref="M209">IF(ISERR(_FV($H209,"NAICS 2022 primary label",TRUE)),"",_FV($H209,"NAICS 2022 primary label",TRUE))</f>
        <v/>
      </c>
      <c r="N209" t="str" cm="1">
        <f t="array" ref="N209">IF(ISERR(_FV($H209,"Year founded",TRUE)),"",IF(_FV($H209,"Year founded",TRUE)=0,"",_FV($H209,"Year founded",TRUE)))</f>
        <v/>
      </c>
    </row>
    <row r="210" spans="8:14">
      <c r="H210" s="1"/>
      <c r="J210" t="str" cm="1">
        <f t="array" ref="J210">IF(ISERR(_FV($H210,"Address")),"",_FV($H210,"Address"))</f>
        <v/>
      </c>
      <c r="K210" t="str" cm="1">
        <f t="array" ref="K210">IF(ISERR(_FV($H210,"City")),"",_FV($H210,"City"))</f>
        <v/>
      </c>
      <c r="L210" t="str" cm="1">
        <f t="array" ref="L210">IF(ISERR(_FV($H210,"Country")),"",_FV($H210,"Country"))</f>
        <v/>
      </c>
      <c r="M210" t="str" cm="1">
        <f t="array" ref="M210">IF(ISERR(_FV($H210,"NAICS 2022 primary label",TRUE)),"",_FV($H210,"NAICS 2022 primary label",TRUE))</f>
        <v/>
      </c>
      <c r="N210" t="str" cm="1">
        <f t="array" ref="N210">IF(ISERR(_FV($H210,"Year founded",TRUE)),"",IF(_FV($H210,"Year founded",TRUE)=0,"",_FV($H210,"Year founded",TRUE)))</f>
        <v/>
      </c>
    </row>
    <row r="211" spans="8:14">
      <c r="H211" s="1"/>
      <c r="J211" t="str" cm="1">
        <f t="array" ref="J211">IF(ISERR(_FV($H211,"Address")),"",_FV($H211,"Address"))</f>
        <v/>
      </c>
      <c r="K211" t="str" cm="1">
        <f t="array" ref="K211">IF(ISERR(_FV($H211,"City")),"",_FV($H211,"City"))</f>
        <v/>
      </c>
      <c r="L211" t="str" cm="1">
        <f t="array" ref="L211">IF(ISERR(_FV($H211,"Country")),"",_FV($H211,"Country"))</f>
        <v/>
      </c>
      <c r="M211" t="str" cm="1">
        <f t="array" ref="M211">IF(ISERR(_FV($H211,"NAICS 2022 primary label",TRUE)),"",_FV($H211,"NAICS 2022 primary label",TRUE))</f>
        <v/>
      </c>
      <c r="N211" t="str" cm="1">
        <f t="array" ref="N211">IF(ISERR(_FV($H211,"Year founded",TRUE)),"",IF(_FV($H211,"Year founded",TRUE)=0,"",_FV($H211,"Year founded",TRUE)))</f>
        <v/>
      </c>
    </row>
    <row r="212" spans="8:14">
      <c r="H212" s="1"/>
      <c r="J212" t="str" cm="1">
        <f t="array" ref="J212">IF(ISERR(_FV($H212,"Address")),"",_FV($H212,"Address"))</f>
        <v/>
      </c>
      <c r="K212" t="str" cm="1">
        <f t="array" ref="K212">IF(ISERR(_FV($H212,"City")),"",_FV($H212,"City"))</f>
        <v/>
      </c>
      <c r="L212" t="str" cm="1">
        <f t="array" ref="L212">IF(ISERR(_FV($H212,"Country")),"",_FV($H212,"Country"))</f>
        <v/>
      </c>
      <c r="M212" t="str" cm="1">
        <f t="array" ref="M212">IF(ISERR(_FV($H212,"NAICS 2022 primary label",TRUE)),"",_FV($H212,"NAICS 2022 primary label",TRUE))</f>
        <v/>
      </c>
      <c r="N212" t="str" cm="1">
        <f t="array" ref="N212">IF(ISERR(_FV($H212,"Year founded",TRUE)),"",IF(_FV($H212,"Year founded",TRUE)=0,"",_FV($H212,"Year founded",TRUE)))</f>
        <v/>
      </c>
    </row>
    <row r="213" spans="8:14">
      <c r="H213" s="1"/>
      <c r="J213" t="str" cm="1">
        <f t="array" ref="J213">IF(ISERR(_FV($H213,"Address")),"",_FV($H213,"Address"))</f>
        <v/>
      </c>
      <c r="K213" t="str" cm="1">
        <f t="array" ref="K213">IF(ISERR(_FV($H213,"City")),"",_FV($H213,"City"))</f>
        <v/>
      </c>
      <c r="L213" t="str" cm="1">
        <f t="array" ref="L213">IF(ISERR(_FV($H213,"Country")),"",_FV($H213,"Country"))</f>
        <v/>
      </c>
      <c r="M213" t="str" cm="1">
        <f t="array" ref="M213">IF(ISERR(_FV($H213,"NAICS 2022 primary label",TRUE)),"",_FV($H213,"NAICS 2022 primary label",TRUE))</f>
        <v/>
      </c>
      <c r="N213" t="str" cm="1">
        <f t="array" ref="N213">IF(ISERR(_FV($H213,"Year founded",TRUE)),"",IF(_FV($H213,"Year founded",TRUE)=0,"",_FV($H213,"Year founded",TRUE)))</f>
        <v/>
      </c>
    </row>
    <row r="214" spans="8:14">
      <c r="H214" s="1"/>
      <c r="J214" t="str" cm="1">
        <f t="array" ref="J214">IF(ISERR(_FV($H214,"Address")),"",_FV($H214,"Address"))</f>
        <v/>
      </c>
      <c r="K214" t="str" cm="1">
        <f t="array" ref="K214">IF(ISERR(_FV($H214,"City")),"",_FV($H214,"City"))</f>
        <v/>
      </c>
      <c r="L214" t="str" cm="1">
        <f t="array" ref="L214">IF(ISERR(_FV($H214,"Country")),"",_FV($H214,"Country"))</f>
        <v/>
      </c>
      <c r="M214" t="str" cm="1">
        <f t="array" ref="M214">IF(ISERR(_FV($H214,"NAICS 2022 primary label",TRUE)),"",_FV($H214,"NAICS 2022 primary label",TRUE))</f>
        <v/>
      </c>
      <c r="N214" t="str" cm="1">
        <f t="array" ref="N214">IF(ISERR(_FV($H214,"Year founded",TRUE)),"",IF(_FV($H214,"Year founded",TRUE)=0,"",_FV($H214,"Year founded",TRUE)))</f>
        <v/>
      </c>
    </row>
    <row r="215" spans="8:14">
      <c r="H215" s="1"/>
      <c r="J215" t="str" cm="1">
        <f t="array" ref="J215">IF(ISERR(_FV($H215,"Address")),"",_FV($H215,"Address"))</f>
        <v/>
      </c>
      <c r="K215" t="str" cm="1">
        <f t="array" ref="K215">IF(ISERR(_FV($H215,"City")),"",_FV($H215,"City"))</f>
        <v/>
      </c>
      <c r="L215" t="str" cm="1">
        <f t="array" ref="L215">IF(ISERR(_FV($H215,"Country")),"",_FV($H215,"Country"))</f>
        <v/>
      </c>
      <c r="M215" t="str" cm="1">
        <f t="array" ref="M215">IF(ISERR(_FV($H215,"NAICS 2022 primary label",TRUE)),"",_FV($H215,"NAICS 2022 primary label",TRUE))</f>
        <v/>
      </c>
      <c r="N215" t="str" cm="1">
        <f t="array" ref="N215">IF(ISERR(_FV($H215,"Year founded",TRUE)),"",IF(_FV($H215,"Year founded",TRUE)=0,"",_FV($H215,"Year founded",TRUE)))</f>
        <v/>
      </c>
    </row>
    <row r="216" spans="8:14">
      <c r="H216" s="1"/>
      <c r="J216" t="str" cm="1">
        <f t="array" ref="J216">IF(ISERR(_FV($H216,"Address")),"",_FV($H216,"Address"))</f>
        <v/>
      </c>
      <c r="K216" t="str" cm="1">
        <f t="array" ref="K216">IF(ISERR(_FV($H216,"City")),"",_FV($H216,"City"))</f>
        <v/>
      </c>
      <c r="L216" t="str" cm="1">
        <f t="array" ref="L216">IF(ISERR(_FV($H216,"Country")),"",_FV($H216,"Country"))</f>
        <v/>
      </c>
      <c r="M216" t="str" cm="1">
        <f t="array" ref="M216">IF(ISERR(_FV($H216,"NAICS 2022 primary label",TRUE)),"",_FV($H216,"NAICS 2022 primary label",TRUE))</f>
        <v/>
      </c>
      <c r="N216" t="str" cm="1">
        <f t="array" ref="N216">IF(ISERR(_FV($H216,"Year founded",TRUE)),"",IF(_FV($H216,"Year founded",TRUE)=0,"",_FV($H216,"Year founded",TRUE)))</f>
        <v/>
      </c>
    </row>
    <row r="217" spans="8:14">
      <c r="H217" s="1"/>
      <c r="J217" t="str" cm="1">
        <f t="array" ref="J217">IF(ISERR(_FV($H217,"Address")),"",_FV($H217,"Address"))</f>
        <v/>
      </c>
      <c r="K217" t="str" cm="1">
        <f t="array" ref="K217">IF(ISERR(_FV($H217,"City")),"",_FV($H217,"City"))</f>
        <v/>
      </c>
      <c r="L217" t="str" cm="1">
        <f t="array" ref="L217">IF(ISERR(_FV($H217,"Country")),"",_FV($H217,"Country"))</f>
        <v/>
      </c>
      <c r="M217" t="str" cm="1">
        <f t="array" ref="M217">IF(ISERR(_FV($H217,"NAICS 2022 primary label",TRUE)),"",_FV($H217,"NAICS 2022 primary label",TRUE))</f>
        <v/>
      </c>
      <c r="N217" t="str" cm="1">
        <f t="array" ref="N217">IF(ISERR(_FV($H217,"Year founded",TRUE)),"",IF(_FV($H217,"Year founded",TRUE)=0,"",_FV($H217,"Year founded",TRUE)))</f>
        <v/>
      </c>
    </row>
    <row r="218" spans="8:14">
      <c r="H218" s="1"/>
      <c r="J218" t="str" cm="1">
        <f t="array" ref="J218">IF(ISERR(_FV($H218,"Address")),"",_FV($H218,"Address"))</f>
        <v/>
      </c>
      <c r="K218" t="str" cm="1">
        <f t="array" ref="K218">IF(ISERR(_FV($H218,"City")),"",_FV($H218,"City"))</f>
        <v/>
      </c>
      <c r="L218" t="str" cm="1">
        <f t="array" ref="L218">IF(ISERR(_FV($H218,"Country")),"",_FV($H218,"Country"))</f>
        <v/>
      </c>
      <c r="M218" t="str" cm="1">
        <f t="array" ref="M218">IF(ISERR(_FV($H218,"NAICS 2022 primary label",TRUE)),"",_FV($H218,"NAICS 2022 primary label",TRUE))</f>
        <v/>
      </c>
      <c r="N218" t="str" cm="1">
        <f t="array" ref="N218">IF(ISERR(_FV($H218,"Year founded",TRUE)),"",IF(_FV($H218,"Year founded",TRUE)=0,"",_FV($H218,"Year founded",TRUE)))</f>
        <v/>
      </c>
    </row>
    <row r="219" spans="8:14">
      <c r="H219" s="1"/>
      <c r="J219" t="str" cm="1">
        <f t="array" ref="J219">IF(ISERR(_FV($H219,"Address")),"",_FV($H219,"Address"))</f>
        <v/>
      </c>
      <c r="K219" t="str" cm="1">
        <f t="array" ref="K219">IF(ISERR(_FV($H219,"City")),"",_FV($H219,"City"))</f>
        <v/>
      </c>
      <c r="L219" t="str" cm="1">
        <f t="array" ref="L219">IF(ISERR(_FV($H219,"Country")),"",_FV($H219,"Country"))</f>
        <v/>
      </c>
      <c r="M219" t="str" cm="1">
        <f t="array" ref="M219">IF(ISERR(_FV($H219,"NAICS 2022 primary label",TRUE)),"",_FV($H219,"NAICS 2022 primary label",TRUE))</f>
        <v/>
      </c>
      <c r="N219" t="str" cm="1">
        <f t="array" ref="N219">IF(ISERR(_FV($H219,"Year founded",TRUE)),"",IF(_FV($H219,"Year founded",TRUE)=0,"",_FV($H219,"Year founded",TRUE)))</f>
        <v/>
      </c>
    </row>
    <row r="220" spans="8:14">
      <c r="H220" s="1"/>
      <c r="J220" t="str" cm="1">
        <f t="array" ref="J220">IF(ISERR(_FV($H220,"Address")),"",_FV($H220,"Address"))</f>
        <v/>
      </c>
      <c r="K220" t="str" cm="1">
        <f t="array" ref="K220">IF(ISERR(_FV($H220,"City")),"",_FV($H220,"City"))</f>
        <v/>
      </c>
      <c r="L220" t="str" cm="1">
        <f t="array" ref="L220">IF(ISERR(_FV($H220,"Country")),"",_FV($H220,"Country"))</f>
        <v/>
      </c>
      <c r="M220" t="str" cm="1">
        <f t="array" ref="M220">IF(ISERR(_FV($H220,"NAICS 2022 primary label",TRUE)),"",_FV($H220,"NAICS 2022 primary label",TRUE))</f>
        <v/>
      </c>
      <c r="N220" t="str" cm="1">
        <f t="array" ref="N220">IF(ISERR(_FV($H220,"Year founded",TRUE)),"",IF(_FV($H220,"Year founded",TRUE)=0,"",_FV($H220,"Year founded",TRUE)))</f>
        <v/>
      </c>
    </row>
    <row r="221" spans="8:14">
      <c r="H221" s="1"/>
      <c r="J221" t="str" cm="1">
        <f t="array" ref="J221">IF(ISERR(_FV($H221,"Address")),"",_FV($H221,"Address"))</f>
        <v/>
      </c>
      <c r="K221" t="str" cm="1">
        <f t="array" ref="K221">IF(ISERR(_FV($H221,"City")),"",_FV($H221,"City"))</f>
        <v/>
      </c>
      <c r="L221" t="str" cm="1">
        <f t="array" ref="L221">IF(ISERR(_FV($H221,"Country")),"",_FV($H221,"Country"))</f>
        <v/>
      </c>
      <c r="M221" t="str" cm="1">
        <f t="array" ref="M221">IF(ISERR(_FV($H221,"NAICS 2022 primary label",TRUE)),"",_FV($H221,"NAICS 2022 primary label",TRUE))</f>
        <v/>
      </c>
      <c r="N221" t="str" cm="1">
        <f t="array" ref="N221">IF(ISERR(_FV($H221,"Year founded",TRUE)),"",IF(_FV($H221,"Year founded",TRUE)=0,"",_FV($H221,"Year founded",TRUE)))</f>
        <v/>
      </c>
    </row>
    <row r="222" spans="8:14">
      <c r="H222" s="1"/>
      <c r="J222" t="str" cm="1">
        <f t="array" ref="J222">IF(ISERR(_FV($H222,"Address")),"",_FV($H222,"Address"))</f>
        <v/>
      </c>
      <c r="K222" t="str" cm="1">
        <f t="array" ref="K222">IF(ISERR(_FV($H222,"City")),"",_FV($H222,"City"))</f>
        <v/>
      </c>
      <c r="L222" t="str" cm="1">
        <f t="array" ref="L222">IF(ISERR(_FV($H222,"Country")),"",_FV($H222,"Country"))</f>
        <v/>
      </c>
      <c r="M222" t="str" cm="1">
        <f t="array" ref="M222">IF(ISERR(_FV($H222,"NAICS 2022 primary label",TRUE)),"",_FV($H222,"NAICS 2022 primary label",TRUE))</f>
        <v/>
      </c>
      <c r="N222" t="str" cm="1">
        <f t="array" ref="N222">IF(ISERR(_FV($H222,"Year founded",TRUE)),"",IF(_FV($H222,"Year founded",TRUE)=0,"",_FV($H222,"Year founded",TRUE)))</f>
        <v/>
      </c>
    </row>
    <row r="223" spans="8:14">
      <c r="H223" s="1"/>
      <c r="J223" t="str" cm="1">
        <f t="array" ref="J223">IF(ISERR(_FV($H223,"Address")),"",_FV($H223,"Address"))</f>
        <v/>
      </c>
      <c r="K223" t="str" cm="1">
        <f t="array" ref="K223">IF(ISERR(_FV($H223,"City")),"",_FV($H223,"City"))</f>
        <v/>
      </c>
      <c r="L223" t="str" cm="1">
        <f t="array" ref="L223">IF(ISERR(_FV($H223,"Country")),"",_FV($H223,"Country"))</f>
        <v/>
      </c>
      <c r="M223" t="str" cm="1">
        <f t="array" ref="M223">IF(ISERR(_FV($H223,"NAICS 2022 primary label",TRUE)),"",_FV($H223,"NAICS 2022 primary label",TRUE))</f>
        <v/>
      </c>
      <c r="N223" t="str" cm="1">
        <f t="array" ref="N223">IF(ISERR(_FV($H223,"Year founded",TRUE)),"",IF(_FV($H223,"Year founded",TRUE)=0,"",_FV($H223,"Year founded",TRUE)))</f>
        <v/>
      </c>
    </row>
    <row r="224" spans="8:14">
      <c r="H224" s="1"/>
      <c r="J224" t="str" cm="1">
        <f t="array" ref="J224">IF(ISERR(_FV($H224,"Address")),"",_FV($H224,"Address"))</f>
        <v/>
      </c>
      <c r="K224" t="str" cm="1">
        <f t="array" ref="K224">IF(ISERR(_FV($H224,"City")),"",_FV($H224,"City"))</f>
        <v/>
      </c>
      <c r="L224" t="str" cm="1">
        <f t="array" ref="L224">IF(ISERR(_FV($H224,"Country")),"",_FV($H224,"Country"))</f>
        <v/>
      </c>
      <c r="M224" t="str" cm="1">
        <f t="array" ref="M224">IF(ISERR(_FV($H224,"NAICS 2022 primary label",TRUE)),"",_FV($H224,"NAICS 2022 primary label",TRUE))</f>
        <v/>
      </c>
      <c r="N224" t="str" cm="1">
        <f t="array" ref="N224">IF(ISERR(_FV($H224,"Year founded",TRUE)),"",IF(_FV($H224,"Year founded",TRUE)=0,"",_FV($H224,"Year founded",TRUE)))</f>
        <v/>
      </c>
    </row>
    <row r="225" spans="8:14">
      <c r="H225" s="1"/>
      <c r="J225" t="str" cm="1">
        <f t="array" ref="J225">IF(ISERR(_FV($H225,"Address")),"",_FV($H225,"Address"))</f>
        <v/>
      </c>
      <c r="K225" t="str" cm="1">
        <f t="array" ref="K225">IF(ISERR(_FV($H225,"City")),"",_FV($H225,"City"))</f>
        <v/>
      </c>
      <c r="L225" t="str" cm="1">
        <f t="array" ref="L225">IF(ISERR(_FV($H225,"Country")),"",_FV($H225,"Country"))</f>
        <v/>
      </c>
      <c r="M225" t="str" cm="1">
        <f t="array" ref="M225">IF(ISERR(_FV($H225,"NAICS 2022 primary label",TRUE)),"",_FV($H225,"NAICS 2022 primary label",TRUE))</f>
        <v/>
      </c>
      <c r="N225" t="str" cm="1">
        <f t="array" ref="N225">IF(ISERR(_FV($H225,"Year founded",TRUE)),"",IF(_FV($H225,"Year founded",TRUE)=0,"",_FV($H225,"Year founded",TRUE)))</f>
        <v/>
      </c>
    </row>
    <row r="226" spans="8:14">
      <c r="H226" s="1"/>
      <c r="J226" t="str" cm="1">
        <f t="array" ref="J226">IF(ISERR(_FV($H226,"Address")),"",_FV($H226,"Address"))</f>
        <v/>
      </c>
      <c r="K226" t="str" cm="1">
        <f t="array" ref="K226">IF(ISERR(_FV($H226,"City")),"",_FV($H226,"City"))</f>
        <v/>
      </c>
      <c r="L226" t="str" cm="1">
        <f t="array" ref="L226">IF(ISERR(_FV($H226,"Country")),"",_FV($H226,"Country"))</f>
        <v/>
      </c>
      <c r="M226" t="str" cm="1">
        <f t="array" ref="M226">IF(ISERR(_FV($H226,"NAICS 2022 primary label",TRUE)),"",_FV($H226,"NAICS 2022 primary label",TRUE))</f>
        <v/>
      </c>
      <c r="N226" t="str" cm="1">
        <f t="array" ref="N226">IF(ISERR(_FV($H226,"Year founded",TRUE)),"",IF(_FV($H226,"Year founded",TRUE)=0,"",_FV($H226,"Year founded",TRUE)))</f>
        <v/>
      </c>
    </row>
    <row r="227" spans="8:14">
      <c r="H227" s="1"/>
      <c r="J227" t="str" cm="1">
        <f t="array" ref="J227">IF(ISERR(_FV($H227,"Address")),"",_FV($H227,"Address"))</f>
        <v/>
      </c>
      <c r="K227" t="str" cm="1">
        <f t="array" ref="K227">IF(ISERR(_FV($H227,"City")),"",_FV($H227,"City"))</f>
        <v/>
      </c>
      <c r="L227" t="str" cm="1">
        <f t="array" ref="L227">IF(ISERR(_FV($H227,"Country")),"",_FV($H227,"Country"))</f>
        <v/>
      </c>
      <c r="M227" t="str" cm="1">
        <f t="array" ref="M227">IF(ISERR(_FV($H227,"NAICS 2022 primary label",TRUE)),"",_FV($H227,"NAICS 2022 primary label",TRUE))</f>
        <v/>
      </c>
      <c r="N227" t="str" cm="1">
        <f t="array" ref="N227">IF(ISERR(_FV($H227,"Year founded",TRUE)),"",IF(_FV($H227,"Year founded",TRUE)=0,"",_FV($H227,"Year founded",TRUE)))</f>
        <v/>
      </c>
    </row>
    <row r="228" spans="8:14">
      <c r="H228" s="1"/>
      <c r="J228" t="str" cm="1">
        <f t="array" ref="J228">IF(ISERR(_FV($H228,"Address")),"",_FV($H228,"Address"))</f>
        <v/>
      </c>
      <c r="K228" t="str" cm="1">
        <f t="array" ref="K228">IF(ISERR(_FV($H228,"City")),"",_FV($H228,"City"))</f>
        <v/>
      </c>
      <c r="L228" t="str" cm="1">
        <f t="array" ref="L228">IF(ISERR(_FV($H228,"Country")),"",_FV($H228,"Country"))</f>
        <v/>
      </c>
      <c r="M228" t="str" cm="1">
        <f t="array" ref="M228">IF(ISERR(_FV($H228,"NAICS 2022 primary label",TRUE)),"",_FV($H228,"NAICS 2022 primary label",TRUE))</f>
        <v/>
      </c>
      <c r="N228" t="str" cm="1">
        <f t="array" ref="N228">IF(ISERR(_FV($H228,"Year founded",TRUE)),"",IF(_FV($H228,"Year founded",TRUE)=0,"",_FV($H228,"Year founded",TRUE)))</f>
        <v/>
      </c>
    </row>
    <row r="229" spans="8:14">
      <c r="H229" s="1"/>
      <c r="J229" t="str" cm="1">
        <f t="array" ref="J229">IF(ISERR(_FV($H229,"Address")),"",_FV($H229,"Address"))</f>
        <v/>
      </c>
      <c r="K229" t="str" cm="1">
        <f t="array" ref="K229">IF(ISERR(_FV($H229,"City")),"",_FV($H229,"City"))</f>
        <v/>
      </c>
      <c r="L229" t="str" cm="1">
        <f t="array" ref="L229">IF(ISERR(_FV($H229,"Country")),"",_FV($H229,"Country"))</f>
        <v/>
      </c>
      <c r="M229" t="str" cm="1">
        <f t="array" ref="M229">IF(ISERR(_FV($H229,"NAICS 2022 primary label",TRUE)),"",_FV($H229,"NAICS 2022 primary label",TRUE))</f>
        <v/>
      </c>
      <c r="N229" t="str" cm="1">
        <f t="array" ref="N229">IF(ISERR(_FV($H229,"Year founded",TRUE)),"",IF(_FV($H229,"Year founded",TRUE)=0,"",_FV($H229,"Year founded",TRUE)))</f>
        <v/>
      </c>
    </row>
    <row r="230" spans="8:14">
      <c r="H230" s="1"/>
      <c r="J230" t="str" cm="1">
        <f t="array" ref="J230">IF(ISERR(_FV($H230,"Address")),"",_FV($H230,"Address"))</f>
        <v/>
      </c>
      <c r="K230" t="str" cm="1">
        <f t="array" ref="K230">IF(ISERR(_FV($H230,"City")),"",_FV($H230,"City"))</f>
        <v/>
      </c>
      <c r="L230" t="str" cm="1">
        <f t="array" ref="L230">IF(ISERR(_FV($H230,"Country")),"",_FV($H230,"Country"))</f>
        <v/>
      </c>
      <c r="M230" t="str" cm="1">
        <f t="array" ref="M230">IF(ISERR(_FV($H230,"NAICS 2022 primary label",TRUE)),"",_FV($H230,"NAICS 2022 primary label",TRUE))</f>
        <v/>
      </c>
      <c r="N230" t="str" cm="1">
        <f t="array" ref="N230">IF(ISERR(_FV($H230,"Year founded",TRUE)),"",IF(_FV($H230,"Year founded",TRUE)=0,"",_FV($H230,"Year founded",TRUE)))</f>
        <v/>
      </c>
    </row>
    <row r="231" spans="8:14">
      <c r="H231" s="1"/>
      <c r="J231" t="str" cm="1">
        <f t="array" ref="J231">IF(ISERR(_FV($H231,"Address")),"",_FV($H231,"Address"))</f>
        <v/>
      </c>
      <c r="K231" t="str" cm="1">
        <f t="array" ref="K231">IF(ISERR(_FV($H231,"City")),"",_FV($H231,"City"))</f>
        <v/>
      </c>
      <c r="L231" t="str" cm="1">
        <f t="array" ref="L231">IF(ISERR(_FV($H231,"Country")),"",_FV($H231,"Country"))</f>
        <v/>
      </c>
      <c r="M231" t="str" cm="1">
        <f t="array" ref="M231">IF(ISERR(_FV($H231,"NAICS 2022 primary label",TRUE)),"",_FV($H231,"NAICS 2022 primary label",TRUE))</f>
        <v/>
      </c>
      <c r="N231" t="str" cm="1">
        <f t="array" ref="N231">IF(ISERR(_FV($H231,"Year founded",TRUE)),"",IF(_FV($H231,"Year founded",TRUE)=0,"",_FV($H231,"Year founded",TRUE)))</f>
        <v/>
      </c>
    </row>
    <row r="232" spans="8:14">
      <c r="H232" s="1"/>
      <c r="J232" t="str" cm="1">
        <f t="array" ref="J232">IF(ISERR(_FV($H232,"Address")),"",_FV($H232,"Address"))</f>
        <v/>
      </c>
      <c r="K232" t="str" cm="1">
        <f t="array" ref="K232">IF(ISERR(_FV($H232,"City")),"",_FV($H232,"City"))</f>
        <v/>
      </c>
      <c r="L232" t="str" cm="1">
        <f t="array" ref="L232">IF(ISERR(_FV($H232,"Country")),"",_FV($H232,"Country"))</f>
        <v/>
      </c>
      <c r="M232" t="str" cm="1">
        <f t="array" ref="M232">IF(ISERR(_FV($H232,"NAICS 2022 primary label",TRUE)),"",_FV($H232,"NAICS 2022 primary label",TRUE))</f>
        <v/>
      </c>
      <c r="N232" t="str" cm="1">
        <f t="array" ref="N232">IF(ISERR(_FV($H232,"Year founded",TRUE)),"",IF(_FV($H232,"Year founded",TRUE)=0,"",_FV($H232,"Year founded",TRUE)))</f>
        <v/>
      </c>
    </row>
  </sheetData>
  <mergeCells count="2">
    <mergeCell ref="H28:N28"/>
    <mergeCell ref="H29:N30"/>
  </mergeCells>
  <dataValidations count="2">
    <dataValidation type="list" allowBlank="1" showInputMessage="1" showErrorMessage="1" sqref="J27" xr:uid="{DA035E98-CA1A-4EFE-86C0-783F8DCF4679}">
      <formula1>INDIRECT("attributes_relations[" &amp;H27&amp; "]")</formula1>
    </dataValidation>
    <dataValidation type="list" allowBlank="1" showInputMessage="1" showErrorMessage="1" sqref="L27" xr:uid="{FE7690C3-A4BE-4B7A-81E1-7D5B5ACE5E94}">
      <formula1>INDIRECT("strictness[Strictness]")</formula1>
    </dataValidation>
  </dataValidation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EF8E6-6754-4A9D-BB8C-D9D1E8D7356F}">
  <dimension ref="A1:U13"/>
  <sheetViews>
    <sheetView showGridLines="0" workbookViewId="0">
      <selection activeCell="D17" sqref="D17"/>
    </sheetView>
  </sheetViews>
  <sheetFormatPr defaultRowHeight="14.45"/>
  <cols>
    <col min="1" max="1" width="24.42578125" bestFit="1" customWidth="1"/>
    <col min="2" max="2" width="24.7109375" bestFit="1" customWidth="1"/>
    <col min="4" max="4" width="19" bestFit="1" customWidth="1"/>
    <col min="6" max="6" width="11.7109375" bestFit="1" customWidth="1"/>
    <col min="8" max="8" width="16.42578125" bestFit="1" customWidth="1"/>
    <col min="9" max="9" width="18.28515625" bestFit="1" customWidth="1"/>
    <col min="10" max="10" width="18.5703125" bestFit="1" customWidth="1"/>
    <col min="11" max="11" width="19.7109375" bestFit="1" customWidth="1"/>
    <col min="12" max="12" width="18.85546875" bestFit="1" customWidth="1"/>
    <col min="13" max="13" width="18.5703125" bestFit="1" customWidth="1"/>
    <col min="14" max="14" width="21.28515625" bestFit="1" customWidth="1"/>
    <col min="15" max="15" width="25.7109375" bestFit="1" customWidth="1"/>
    <col min="16" max="16" width="28" bestFit="1" customWidth="1"/>
    <col min="17" max="17" width="23" bestFit="1" customWidth="1"/>
    <col min="18" max="18" width="19.7109375" bestFit="1" customWidth="1"/>
    <col min="19" max="19" width="19.28515625" bestFit="1" customWidth="1"/>
    <col min="21" max="21" width="35.7109375" bestFit="1" customWidth="1"/>
  </cols>
  <sheetData>
    <row r="1" spans="1:21">
      <c r="A1" s="11" t="s">
        <v>98</v>
      </c>
      <c r="B1" s="11" t="s">
        <v>99</v>
      </c>
      <c r="C1" s="2"/>
      <c r="D1" s="11" t="s">
        <v>100</v>
      </c>
      <c r="E1" s="2"/>
      <c r="F1" s="11" t="s">
        <v>58</v>
      </c>
      <c r="G1" s="2"/>
      <c r="H1" s="11" t="s">
        <v>101</v>
      </c>
      <c r="I1" s="11" t="s">
        <v>102</v>
      </c>
      <c r="J1" s="11" t="s">
        <v>103</v>
      </c>
      <c r="K1" s="11" t="s">
        <v>104</v>
      </c>
      <c r="L1" s="11" t="s">
        <v>105</v>
      </c>
      <c r="M1" s="11" t="s">
        <v>106</v>
      </c>
      <c r="N1" s="11" t="s">
        <v>107</v>
      </c>
      <c r="O1" s="11" t="s">
        <v>108</v>
      </c>
      <c r="P1" s="11" t="s">
        <v>109</v>
      </c>
      <c r="Q1" s="11" t="s">
        <v>110</v>
      </c>
      <c r="R1" s="14" t="s">
        <v>111</v>
      </c>
      <c r="S1" s="14" t="s">
        <v>112</v>
      </c>
      <c r="U1" t="s">
        <v>92</v>
      </c>
    </row>
    <row r="2" spans="1:21">
      <c r="A2" s="2" t="s">
        <v>53</v>
      </c>
      <c r="B2" s="2" t="s">
        <v>101</v>
      </c>
      <c r="C2" s="2"/>
      <c r="D2" s="2" t="s">
        <v>59</v>
      </c>
      <c r="E2" s="2"/>
      <c r="F2" s="2">
        <v>1</v>
      </c>
      <c r="G2" s="2"/>
      <c r="H2" s="2" t="s">
        <v>59</v>
      </c>
      <c r="I2" s="2" t="s">
        <v>59</v>
      </c>
      <c r="J2" s="2" t="s">
        <v>59</v>
      </c>
      <c r="K2" s="2" t="s">
        <v>59</v>
      </c>
      <c r="L2" s="2" t="s">
        <v>59</v>
      </c>
      <c r="M2" s="2" t="s">
        <v>59</v>
      </c>
      <c r="N2" s="2" t="s">
        <v>59</v>
      </c>
      <c r="O2" s="2" t="s">
        <v>59</v>
      </c>
      <c r="P2" s="2" t="s">
        <v>59</v>
      </c>
      <c r="Q2" s="2" t="s">
        <v>59</v>
      </c>
      <c r="R2" s="2"/>
      <c r="S2" s="2"/>
      <c r="U2" t="s">
        <v>113</v>
      </c>
    </row>
    <row r="3" spans="1:21">
      <c r="A3" s="2" t="s">
        <v>63</v>
      </c>
      <c r="B3" s="2" t="s">
        <v>102</v>
      </c>
      <c r="C3" s="2"/>
      <c r="D3" s="2" t="s">
        <v>114</v>
      </c>
      <c r="E3" s="2"/>
      <c r="F3" s="2">
        <v>2</v>
      </c>
      <c r="G3" s="2"/>
      <c r="H3" s="2" t="s">
        <v>115</v>
      </c>
      <c r="I3" s="2" t="s">
        <v>65</v>
      </c>
      <c r="J3" s="2" t="s">
        <v>114</v>
      </c>
      <c r="K3" s="2" t="s">
        <v>114</v>
      </c>
      <c r="L3" s="2" t="s">
        <v>114</v>
      </c>
      <c r="M3" s="2" t="s">
        <v>114</v>
      </c>
      <c r="N3" s="2" t="s">
        <v>114</v>
      </c>
      <c r="O3" s="2" t="s">
        <v>79</v>
      </c>
      <c r="P3" s="2" t="s">
        <v>79</v>
      </c>
      <c r="Q3" s="2" t="s">
        <v>79</v>
      </c>
      <c r="R3" s="2"/>
      <c r="S3" s="2"/>
      <c r="U3" t="s">
        <v>116</v>
      </c>
    </row>
    <row r="4" spans="1:21">
      <c r="A4" s="2" t="s">
        <v>67</v>
      </c>
      <c r="B4" s="2" t="s">
        <v>103</v>
      </c>
      <c r="C4" s="2"/>
      <c r="D4" s="2" t="s">
        <v>115</v>
      </c>
      <c r="E4" s="2"/>
      <c r="F4" s="2">
        <v>3</v>
      </c>
      <c r="G4" s="2"/>
      <c r="H4" s="2" t="s">
        <v>65</v>
      </c>
      <c r="I4" s="2"/>
      <c r="J4" s="2" t="s">
        <v>65</v>
      </c>
      <c r="K4" s="2" t="s">
        <v>65</v>
      </c>
      <c r="L4" s="2" t="s">
        <v>65</v>
      </c>
      <c r="M4" s="2" t="s">
        <v>65</v>
      </c>
      <c r="N4" s="2" t="s">
        <v>65</v>
      </c>
      <c r="O4" s="2" t="s">
        <v>117</v>
      </c>
      <c r="P4" s="2" t="s">
        <v>117</v>
      </c>
      <c r="Q4" s="2" t="s">
        <v>117</v>
      </c>
      <c r="R4" s="2"/>
      <c r="S4" s="2"/>
      <c r="U4" t="s">
        <v>118</v>
      </c>
    </row>
    <row r="5" spans="1:21">
      <c r="A5" s="2" t="s">
        <v>70</v>
      </c>
      <c r="B5" s="2" t="s">
        <v>104</v>
      </c>
      <c r="C5" s="2"/>
      <c r="D5" s="2" t="s">
        <v>65</v>
      </c>
      <c r="E5" s="2"/>
      <c r="F5" s="2"/>
      <c r="G5" s="2"/>
      <c r="H5" s="2"/>
      <c r="I5" s="2"/>
      <c r="J5" s="2" t="s">
        <v>119</v>
      </c>
      <c r="K5" s="2" t="s">
        <v>119</v>
      </c>
      <c r="L5" s="2" t="s">
        <v>119</v>
      </c>
      <c r="M5" s="2" t="s">
        <v>119</v>
      </c>
      <c r="N5" s="2" t="s">
        <v>119</v>
      </c>
      <c r="O5" s="2" t="s">
        <v>81</v>
      </c>
      <c r="P5" s="2" t="s">
        <v>81</v>
      </c>
      <c r="Q5" s="2" t="s">
        <v>81</v>
      </c>
      <c r="R5" s="2"/>
      <c r="S5" s="2"/>
      <c r="U5" t="s">
        <v>93</v>
      </c>
    </row>
    <row r="6" spans="1:21">
      <c r="A6" s="2" t="s">
        <v>72</v>
      </c>
      <c r="B6" s="2" t="s">
        <v>106</v>
      </c>
      <c r="C6" s="2"/>
      <c r="D6" s="2" t="s">
        <v>119</v>
      </c>
      <c r="E6" s="2"/>
      <c r="F6" s="2"/>
      <c r="G6" s="2"/>
      <c r="H6" s="2"/>
      <c r="I6" s="2"/>
      <c r="J6" s="2"/>
      <c r="K6" s="2"/>
      <c r="L6" s="2"/>
      <c r="M6" s="2"/>
      <c r="N6" s="2"/>
      <c r="O6" s="2" t="s">
        <v>120</v>
      </c>
      <c r="P6" s="2" t="s">
        <v>120</v>
      </c>
      <c r="Q6" s="2" t="s">
        <v>120</v>
      </c>
      <c r="R6" s="2"/>
      <c r="S6" s="2"/>
      <c r="U6" t="s">
        <v>121</v>
      </c>
    </row>
    <row r="7" spans="1:21">
      <c r="A7" s="2" t="s">
        <v>74</v>
      </c>
      <c r="B7" s="2" t="s">
        <v>105</v>
      </c>
      <c r="C7" s="2"/>
      <c r="D7" s="2" t="s">
        <v>79</v>
      </c>
      <c r="E7" s="2"/>
      <c r="F7" s="2"/>
      <c r="G7" s="2"/>
      <c r="H7" s="2"/>
      <c r="I7" s="2"/>
      <c r="J7" s="2"/>
      <c r="K7" s="2"/>
      <c r="L7" s="2"/>
      <c r="M7" s="2"/>
      <c r="N7" s="2"/>
      <c r="O7" s="2" t="s">
        <v>122</v>
      </c>
      <c r="P7" s="2" t="s">
        <v>122</v>
      </c>
      <c r="Q7" s="2" t="s">
        <v>122</v>
      </c>
      <c r="R7" s="2" t="s">
        <v>89</v>
      </c>
      <c r="S7" s="2" t="s">
        <v>89</v>
      </c>
      <c r="U7" t="s">
        <v>123</v>
      </c>
    </row>
    <row r="8" spans="1:21">
      <c r="A8" s="2" t="s">
        <v>76</v>
      </c>
      <c r="B8" s="2" t="s">
        <v>107</v>
      </c>
      <c r="C8" s="2"/>
      <c r="D8" s="2" t="s">
        <v>117</v>
      </c>
      <c r="E8" s="2"/>
      <c r="F8" s="2"/>
      <c r="G8" s="2"/>
      <c r="H8" s="2"/>
      <c r="I8" s="2"/>
      <c r="J8" s="2"/>
      <c r="K8" s="2"/>
      <c r="L8" s="2"/>
      <c r="M8" s="2"/>
      <c r="N8" s="2"/>
      <c r="O8" s="2"/>
      <c r="P8" s="2"/>
      <c r="Q8" s="2"/>
      <c r="U8" t="s">
        <v>124</v>
      </c>
    </row>
    <row r="9" spans="1:21">
      <c r="A9" s="2" t="s">
        <v>77</v>
      </c>
      <c r="B9" s="2" t="s">
        <v>108</v>
      </c>
      <c r="C9" s="2"/>
      <c r="D9" s="2" t="s">
        <v>81</v>
      </c>
      <c r="E9" s="2"/>
      <c r="F9" s="2"/>
      <c r="G9" s="2"/>
      <c r="H9" s="2"/>
      <c r="I9" s="2"/>
      <c r="J9" s="2"/>
      <c r="K9" s="2"/>
      <c r="L9" s="2"/>
      <c r="M9" s="2"/>
      <c r="N9" s="2"/>
      <c r="O9" s="2"/>
      <c r="P9" s="2"/>
      <c r="Q9" s="2"/>
    </row>
    <row r="10" spans="1:21">
      <c r="A10" s="2" t="s">
        <v>80</v>
      </c>
      <c r="B10" s="2" t="s">
        <v>109</v>
      </c>
      <c r="C10" s="2"/>
      <c r="D10" s="2" t="s">
        <v>120</v>
      </c>
      <c r="E10" s="2"/>
      <c r="F10" s="2"/>
      <c r="G10" s="2"/>
      <c r="H10" s="2"/>
      <c r="I10" s="2"/>
      <c r="J10" s="2"/>
      <c r="K10" s="2"/>
      <c r="L10" s="2"/>
      <c r="M10" s="2"/>
      <c r="N10" s="2"/>
      <c r="O10" s="2"/>
      <c r="P10" s="2"/>
      <c r="Q10" s="2"/>
    </row>
    <row r="11" spans="1:21">
      <c r="A11" s="2" t="s">
        <v>82</v>
      </c>
      <c r="B11" s="2" t="s">
        <v>110</v>
      </c>
      <c r="D11" s="2" t="s">
        <v>122</v>
      </c>
    </row>
    <row r="12" spans="1:21">
      <c r="A12" s="2" t="s">
        <v>86</v>
      </c>
      <c r="B12" s="2" t="s">
        <v>111</v>
      </c>
      <c r="D12" s="2" t="s">
        <v>89</v>
      </c>
    </row>
    <row r="13" spans="1:21">
      <c r="A13" s="2" t="s">
        <v>90</v>
      </c>
      <c r="B13" s="2" t="s">
        <v>112</v>
      </c>
    </row>
  </sheetData>
  <pageMargins left="0.7" right="0.7" top="0.75" bottom="0.75" header="0.3" footer="0.3"/>
  <tableParts count="5">
    <tablePart r:id="rId1"/>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Vlad Mihanța</dc:creator>
  <cp:keywords/>
  <dc:description/>
  <cp:lastModifiedBy>vlad.mihanta1</cp:lastModifiedBy>
  <cp:revision/>
  <dcterms:created xsi:type="dcterms:W3CDTF">2024-08-07T08:56:45Z</dcterms:created>
  <dcterms:modified xsi:type="dcterms:W3CDTF">2025-01-28T13:44:56Z</dcterms:modified>
  <cp:category/>
  <cp:contentStatus/>
</cp:coreProperties>
</file>