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Projects\Personal\task-tracker\template\"/>
    </mc:Choice>
  </mc:AlternateContent>
  <xr:revisionPtr revIDLastSave="0" documentId="13_ncr:1_{687BD78C-68B8-4FC9-8D65-9CF56D9F04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Consolidated" sheetId="3" r:id="rId2"/>
    <sheet name="Hours" sheetId="2" r:id="rId3"/>
    <sheet name="Project-Task Mapping" sheetId="5" r:id="rId4"/>
    <sheet name="TaskTypes" sheetId="6" r:id="rId5"/>
  </sheets>
  <definedNames>
    <definedName name="projectNames">OFFSET('Project-Task Mapping'!$A$1:$M$1, 0, 0, 1, COUNTA('Project-Task Mapping'!$A$1:$M$1))</definedName>
    <definedName name="TaskTypes">OFFSET(TaskTypes!$A$2:$A$999, 0, 0, COUNTA(TaskTypes!$A$2:$A$999), 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3" l="1"/>
  <c r="F2" i="1"/>
  <c r="D2" i="3" l="1"/>
  <c r="B2" i="1" l="1"/>
  <c r="I2" i="1" l="1"/>
  <c r="C2" i="1"/>
  <c r="D2" i="1" s="1"/>
  <c r="E2" i="1" s="1"/>
  <c r="A2" i="3"/>
  <c r="B6" i="3" s="1"/>
  <c r="H2" i="1"/>
  <c r="A2" i="1"/>
  <c r="A2" i="2" l="1"/>
  <c r="B2" i="2" s="1"/>
  <c r="B2" i="3"/>
  <c r="C6" i="3" s="1"/>
  <c r="A3" i="2" l="1"/>
  <c r="B3" i="2" s="1"/>
  <c r="A4" i="2" l="1"/>
  <c r="B4" i="2" s="1"/>
  <c r="A5" i="2" l="1"/>
  <c r="B5" i="2" s="1"/>
  <c r="A6" i="2" l="1"/>
  <c r="B6" i="2" s="1"/>
  <c r="A7" i="2" l="1"/>
  <c r="B7" i="2" s="1"/>
  <c r="A8" i="2" l="1"/>
  <c r="B8" i="2" s="1"/>
  <c r="A9" i="2" l="1"/>
  <c r="B9" i="2" s="1"/>
  <c r="A10" i="2" l="1"/>
  <c r="B10" i="2" s="1"/>
</calcChain>
</file>

<file path=xl/sharedStrings.xml><?xml version="1.0" encoding="utf-8"?>
<sst xmlns="http://schemas.openxmlformats.org/spreadsheetml/2006/main" count="23" uniqueCount="21">
  <si>
    <t>Date</t>
  </si>
  <si>
    <t>Task</t>
  </si>
  <si>
    <t>Start</t>
  </si>
  <si>
    <t>End</t>
  </si>
  <si>
    <t>Time Elapsed</t>
  </si>
  <si>
    <t>Work</t>
  </si>
  <si>
    <t>Break</t>
  </si>
  <si>
    <t>Ideal Work Hours</t>
  </si>
  <si>
    <t>Leaving Time</t>
  </si>
  <si>
    <t>Break Time Remaining</t>
  </si>
  <si>
    <t>Hours Remaining</t>
  </si>
  <si>
    <t>Lunch</t>
  </si>
  <si>
    <t>Prayer</t>
  </si>
  <si>
    <t>Morning</t>
  </si>
  <si>
    <t>Hours</t>
  </si>
  <si>
    <t>Hours to Work</t>
  </si>
  <si>
    <t>Work Done</t>
  </si>
  <si>
    <t>Type</t>
  </si>
  <si>
    <t>Project</t>
  </si>
  <si>
    <t>TaskName</t>
  </si>
  <si>
    <t>TaskType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</si>
</sst>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8" fontId="0" fillId="0" borderId="0" xfId="0" applyNumberFormat="1"/>
    <xf numFmtId="0" fontId="0" fillId="0" borderId="1" xfId="0" applyFont="1" applyBorder="1"/>
  </cellXfs>
  <cellStyles count="1">
    <cellStyle name="Normal" xfId="0" builtinId="0"/>
  </cellStyles>
  <dxfs count="6">
    <dxf>
      <numFmt numFmtId="164" formatCode="[$-F400]h:mm:ss\ AM/PM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9" formatCode="m/d/yyyy"/>
    </dxf>
    <dxf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" totalsRowShown="0">
  <autoFilter ref="A1:I2" xr:uid="{00000000-0009-0000-0100-000001000000}"/>
  <tableColumns count="9">
    <tableColumn id="1" xr3:uid="{00000000-0010-0000-0000-000001000000}" name="Date" dataDxfId="4">
      <calculatedColumnFormula>TODAY()</calculatedColumnFormula>
    </tableColumn>
    <tableColumn id="2" xr3:uid="{00000000-0010-0000-0000-000002000000}" name="Task">
      <calculatedColumnFormula>IF(B1="Break","Work","Break")</calculatedColumnFormula>
    </tableColumn>
    <tableColumn id="9" xr3:uid="{00000000-0010-0000-0000-000009000000}" name="Project">
      <calculatedColumnFormula>IF(Table1[Task]="Break", "-")</calculatedColumnFormula>
    </tableColumn>
    <tableColumn id="6" xr3:uid="{00000000-0010-0000-0000-000006000000}" name="TaskName">
      <calculatedColumnFormula>IF(Table1[Project]="-", "-")</calculatedColumnFormula>
    </tableColumn>
    <tableColumn id="8" xr3:uid="{00000000-0010-0000-0000-000008000000}" name="Type">
      <calculatedColumnFormula>IF(Table1[TaskName]="-", "-")</calculatedColumnFormula>
    </tableColumn>
    <tableColumn id="3" xr3:uid="{00000000-0010-0000-0000-000003000000}" name="Start" dataDxfId="3">
      <calculatedColumnFormula>IF(ISNONTEXT(G1),IF(G1="","",G1),IF(Table10[Start]="","",Table10[Start]))</calculatedColumnFormula>
    </tableColumn>
    <tableColumn id="4" xr3:uid="{00000000-0010-0000-0000-000004000000}" name="End" dataDxfId="2"/>
    <tableColumn id="5" xr3:uid="{00000000-0010-0000-0000-000005000000}" name="Time Elapsed" dataDxfId="1">
      <calculatedColumnFormula>IF(Table1[End]="","",HOUR(Table1[End]-Table1[Start])*60 + MINUTE(Table1[End]-Table1[Start]))</calculatedColumnFormula>
    </tableColumn>
    <tableColumn id="7" xr3:uid="{00000000-0010-0000-0000-000007000000}" name="Work Done">
      <calculatedColumnFormula>IF(Table1[Task]="Break","-")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A1:D2" totalsRowShown="0">
  <autoFilter ref="A1:D2" xr:uid="{00000000-0009-0000-0100-000007000000}"/>
  <tableColumns count="4">
    <tableColumn id="1" xr3:uid="{00000000-0010-0000-0100-000001000000}" name="Work">
      <calculatedColumnFormula>SUMIF(Table1[Task], Table7[[#Headers],[Work]], Table1[Time Elapsed])/60</calculatedColumnFormula>
    </tableColumn>
    <tableColumn id="2" xr3:uid="{00000000-0010-0000-0100-000002000000}" name="Break">
      <calculatedColumnFormula>SUMIF(Table1[Task],Table7[[#Headers],[Break]],Table1[Time Elapsed])/60</calculatedColumnFormula>
    </tableColumn>
    <tableColumn id="3" xr3:uid="{00000000-0010-0000-0100-000003000000}" name="Ideal Work Hours"/>
    <tableColumn id="4" xr3:uid="{00000000-0010-0000-0100-000004000000}" name="Hours Remaining">
      <calculatedColumnFormula>IF(Table8[Leaving Time]="","",TEXT(Table8[Leaving Time]-TIME(HOUR(NOW()),MINUTE(NOW()),0),"hh:mm"))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8" displayName="Table8" ref="A5:C6" totalsRowShown="0">
  <autoFilter ref="A5:C6" xr:uid="{00000000-0009-0000-0100-000008000000}"/>
  <tableColumns count="3">
    <tableColumn id="1" xr3:uid="{00000000-0010-0000-0200-000001000000}" name="Leaving Time" dataDxfId="0">
      <calculatedColumnFormula>IF(Table10[Start]="","",Table10[Start]+TIME(8,50,0))</calculatedColumnFormula>
    </tableColumn>
    <tableColumn id="2" xr3:uid="{00000000-0010-0000-0200-000002000000}" name="Hours to Work">
      <calculatedColumnFormula>IF(Table7[Work]=0,"",Table7[Ideal Work Hours]-Table7[Work])</calculatedColumnFormula>
    </tableColumn>
    <tableColumn id="3" xr3:uid="{00000000-0010-0000-0200-000003000000}" name="Break Time Remaining">
      <calculatedColumnFormula>IF(Table7[Break]=0,"",120-Table7[Break]*60)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9" displayName="Table9" ref="E5:G6" totalsRowShown="0">
  <autoFilter ref="E5:G6" xr:uid="{00000000-0009-0000-0100-000009000000}"/>
  <tableColumns count="3">
    <tableColumn id="1" xr3:uid="{00000000-0010-0000-0300-000001000000}" name="Lunch"/>
    <tableColumn id="2" xr3:uid="{00000000-0010-0000-0300-000002000000}" name="Prayer"/>
    <tableColumn id="3" xr3:uid="{00000000-0010-0000-0300-000003000000}" name="Morning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10" displayName="Table10" ref="F1:F2" totalsRowShown="0">
  <autoFilter ref="F1:F2" xr:uid="{00000000-0009-0000-0100-00000A000000}"/>
  <tableColumns count="1">
    <tableColumn id="1" xr3:uid="{00000000-0010-0000-0400-000001000000}" name="Start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B10" totalsRowShown="0">
  <autoFilter ref="A1:B10" xr:uid="{00000000-0009-0000-0100-000006000000}"/>
  <tableColumns count="2">
    <tableColumn id="1" xr3:uid="{00000000-0010-0000-0500-000001000000}" name="Task">
      <calculatedColumnFormula>IFERROR(INDEX(Table1[TaskName], MATCH(0, INDEX(COUNTIF($A$1:$A1, Table1[TaskName]),), 0)), "")</calculatedColumnFormula>
    </tableColumn>
    <tableColumn id="2" xr3:uid="{00000000-0010-0000-0500-000002000000}" name="Hours">
      <calculatedColumnFormula>SUMIF(Table1[TaskName],Table6[[#This Row],[Task]],Table1[Time Elapsed])/60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workbookViewId="0">
      <selection activeCell="H7" sqref="H7"/>
    </sheetView>
  </sheetViews>
  <sheetFormatPr defaultRowHeight="14.4" x14ac:dyDescent="0.3"/>
  <cols>
    <col min="1" max="1" width="11.5546875" customWidth="1"/>
    <col min="3" max="3" width="11.5546875" bestFit="1" customWidth="1"/>
    <col min="4" max="4" width="13.6640625" customWidth="1"/>
    <col min="5" max="5" width="14.88671875" customWidth="1"/>
    <col min="6" max="6" width="15.5546875" customWidth="1"/>
    <col min="7" max="7" width="14.6640625" customWidth="1"/>
    <col min="8" max="8" width="18" customWidth="1"/>
    <col min="9" max="9" width="22" customWidth="1"/>
    <col min="10" max="10" width="13.6640625" customWidth="1"/>
    <col min="11" max="11" width="12.5546875" customWidth="1"/>
    <col min="12" max="12" width="17.44140625" customWidth="1"/>
    <col min="13" max="13" width="10.5546875" customWidth="1"/>
    <col min="14" max="14" width="10.44140625" bestFit="1" customWidth="1"/>
  </cols>
  <sheetData>
    <row r="1" spans="1:15" x14ac:dyDescent="0.3">
      <c r="A1" t="s">
        <v>0</v>
      </c>
      <c r="B1" t="s">
        <v>1</v>
      </c>
      <c r="C1" t="s">
        <v>18</v>
      </c>
      <c r="D1" t="s">
        <v>19</v>
      </c>
      <c r="E1" t="s">
        <v>17</v>
      </c>
      <c r="F1" t="s">
        <v>2</v>
      </c>
      <c r="G1" t="s">
        <v>3</v>
      </c>
      <c r="H1" t="s">
        <v>4</v>
      </c>
      <c r="I1" t="s">
        <v>16</v>
      </c>
    </row>
    <row r="2" spans="1:15" x14ac:dyDescent="0.3">
      <c r="A2" s="1">
        <f ca="1">TODAY()</f>
        <v>44596</v>
      </c>
      <c r="B2" t="str">
        <f>IF(B1="Break","Work","Break")</f>
        <v>Break</v>
      </c>
      <c r="C2" t="str">
        <f>IF(Table1[Task]="Break", "-")</f>
        <v>-</v>
      </c>
      <c r="D2" t="str">
        <f>IF(Table1[Project]="-", "-")</f>
        <v>-</v>
      </c>
      <c r="E2" t="str">
        <f>IF(Table1[TaskName]="-", "-")</f>
        <v>-</v>
      </c>
      <c r="F2" s="2" t="str">
        <f>IF(ISNONTEXT(G1),IF(G1="","",G1),IF(Table10[Start]="","",Table10[Start]))</f>
        <v/>
      </c>
      <c r="G2" s="2"/>
      <c r="H2" s="3" t="str">
        <f>IF(Table1[End]="","",HOUR(Table1[End]-Table1[Start])*60 + MINUTE(Table1[End]-Table1[Start]))</f>
        <v/>
      </c>
      <c r="I2" t="str">
        <f>IF(Table1[Task]="Break","-")</f>
        <v>-</v>
      </c>
      <c r="O2" s="2"/>
    </row>
    <row r="5" spans="1:15" x14ac:dyDescent="0.3">
      <c r="H5" s="2"/>
      <c r="I5" s="3"/>
      <c r="J5" s="3"/>
      <c r="L5" s="4"/>
    </row>
    <row r="9" spans="1:15" x14ac:dyDescent="0.3">
      <c r="H9" s="2"/>
    </row>
  </sheetData>
  <dataValidations count="4">
    <dataValidation type="list" allowBlank="1" showInputMessage="1" showErrorMessage="1" sqref="M5" xr:uid="{00000000-0002-0000-0000-000000000000}">
      <formula1>"Yes, No"</formula1>
    </dataValidation>
    <dataValidation type="list" allowBlank="1" showInputMessage="1" showErrorMessage="1" sqref="N5" xr:uid="{00000000-0002-0000-0000-000001000000}">
      <formula1>"-,B,BC,SL"</formula1>
    </dataValidation>
    <dataValidation type="list" allowBlank="1" showInputMessage="1" showErrorMessage="1" sqref="C2" xr:uid="{00000000-0002-0000-0000-000002000000}">
      <formula1>projectNames</formula1>
    </dataValidation>
    <dataValidation type="list" allowBlank="1" showInputMessage="1" showErrorMessage="1" sqref="E2" xr:uid="{6F82FE79-9F01-4C4E-AB63-9EC739B5A9C7}">
      <formula1>TaskTypes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" operator="beginsWith" id="{8937C544-6BBA-45E2-94D9-7A729F6A10E3}">
            <xm:f>LEFT(I2,LEN("-"))="-"</xm:f>
            <xm:f>"-"</xm:f>
            <x14:dxf>
              <fill>
                <gradientFill degree="90">
                  <stop position="0">
                    <color theme="0"/>
                  </stop>
                  <stop position="1">
                    <color theme="0" tint="-0.49803155613879818"/>
                  </stop>
                </gradientFill>
              </fill>
            </x14:dxf>
          </x14:cfRule>
          <xm:sqref>I2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OFFSET('Project-Task Mapping'!$A$2:$J$8, 0, MATCH($C2, projectNames, 0)-1, 7, 1)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D8" sqref="D8"/>
    </sheetView>
  </sheetViews>
  <sheetFormatPr defaultRowHeight="14.4" x14ac:dyDescent="0.3"/>
  <cols>
    <col min="1" max="1" width="14.6640625" customWidth="1"/>
    <col min="2" max="2" width="15.6640625" customWidth="1"/>
    <col min="3" max="3" width="22.88671875" customWidth="1"/>
    <col min="4" max="4" width="18.109375" customWidth="1"/>
    <col min="6" max="6" width="12.44140625" customWidth="1"/>
    <col min="7" max="7" width="10.5546875" customWidth="1"/>
  </cols>
  <sheetData>
    <row r="1" spans="1:7" x14ac:dyDescent="0.3">
      <c r="A1" t="s">
        <v>5</v>
      </c>
      <c r="B1" t="s">
        <v>6</v>
      </c>
      <c r="C1" t="s">
        <v>7</v>
      </c>
      <c r="D1" t="s">
        <v>10</v>
      </c>
      <c r="F1" t="s">
        <v>2</v>
      </c>
    </row>
    <row r="2" spans="1:7" x14ac:dyDescent="0.3">
      <c r="A2">
        <f>SUMIF(Table1[Task], Table7[[#Headers],[Work]], Table1[Time Elapsed])/60</f>
        <v>0</v>
      </c>
      <c r="B2">
        <f>SUMIF(Table1[Task],Table7[[#Headers],[Break]],Table1[Time Elapsed])/60</f>
        <v>0</v>
      </c>
      <c r="C2">
        <v>7.5</v>
      </c>
      <c r="D2" s="5" t="str">
        <f ca="1">IF(Table8[Leaving Time]="","",TEXT(Table8[Leaving Time]-TIME(HOUR(NOW()),MINUTE(NOW()),0),"hh:mm"))</f>
        <v/>
      </c>
    </row>
    <row r="5" spans="1:7" x14ac:dyDescent="0.3">
      <c r="A5" t="s">
        <v>8</v>
      </c>
      <c r="B5" t="s">
        <v>15</v>
      </c>
      <c r="C5" t="s">
        <v>9</v>
      </c>
      <c r="E5" t="s">
        <v>11</v>
      </c>
      <c r="F5" t="s">
        <v>12</v>
      </c>
      <c r="G5" t="s">
        <v>13</v>
      </c>
    </row>
    <row r="6" spans="1:7" x14ac:dyDescent="0.3">
      <c r="A6" s="2" t="str">
        <f>IF(Table10[Start]="","",Table10[Start]+TIME(8,50,0))</f>
        <v/>
      </c>
      <c r="B6" t="str">
        <f>IF(Table7[Work]=0,"",Table7[Ideal Work Hours]-Table7[Work])</f>
        <v/>
      </c>
      <c r="C6" t="str">
        <f>IF(Table7[Break]=0,"",120-Table7[Break]*60)</f>
        <v/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J3" sqref="J3"/>
    </sheetView>
  </sheetViews>
  <sheetFormatPr defaultRowHeight="14.4" x14ac:dyDescent="0.3"/>
  <sheetData>
    <row r="1" spans="1:2" x14ac:dyDescent="0.3">
      <c r="A1" t="s">
        <v>1</v>
      </c>
      <c r="B1" t="s">
        <v>14</v>
      </c>
    </row>
    <row r="2" spans="1:2" x14ac:dyDescent="0.3">
      <c r="A2" t="str">
        <f>IFERROR(INDEX(Table1[TaskName], MATCH(0, INDEX(COUNTIF($A$1:$A1, Table1[TaskName]),), 0)), "")</f>
        <v>-</v>
      </c>
      <c r="B2">
        <f>SUMIF(Table1[TaskName],Table6[[#This Row],[Task]],Table1[Time Elapsed])/60</f>
        <v>0</v>
      </c>
    </row>
    <row r="3" spans="1:2" x14ac:dyDescent="0.3">
      <c r="A3" t="str">
        <f>IFERROR(INDEX(Table1[TaskName], MATCH(0, INDEX(COUNTIF($A$1:$A2, Table1[TaskName]),), 0)), "")</f>
        <v/>
      </c>
      <c r="B3">
        <f>SUMIF(Table1[TaskName],Table6[[#This Row],[Task]],Table1[Time Elapsed])/60</f>
        <v>0</v>
      </c>
    </row>
    <row r="4" spans="1:2" x14ac:dyDescent="0.3">
      <c r="A4" t="str">
        <f>IFERROR(INDEX(Table1[TaskName], MATCH(0, INDEX(COUNTIF($A$1:$A3, Table1[TaskName]),), 0)), "")</f>
        <v/>
      </c>
      <c r="B4">
        <f>SUMIF(Table1[TaskName],Table6[[#This Row],[Task]],Table1[Time Elapsed])/60</f>
        <v>0</v>
      </c>
    </row>
    <row r="5" spans="1:2" x14ac:dyDescent="0.3">
      <c r="A5" t="str">
        <f>IFERROR(INDEX(Table1[TaskName], MATCH(0, INDEX(COUNTIF($A$1:$A4, Table1[TaskName]),), 0)), "")</f>
        <v/>
      </c>
      <c r="B5">
        <f>SUMIF(Table1[TaskName],Table6[[#This Row],[Task]],Table1[Time Elapsed])/60</f>
        <v>0</v>
      </c>
    </row>
    <row r="6" spans="1:2" x14ac:dyDescent="0.3">
      <c r="A6" t="str">
        <f>IFERROR(INDEX(Table1[TaskName], MATCH(0, INDEX(COUNTIF($A$1:$A5, Table1[TaskName]),), 0)), "")</f>
        <v/>
      </c>
      <c r="B6">
        <f>SUMIF(Table1[TaskName],Table6[[#This Row],[Task]],Table1[Time Elapsed])/60</f>
        <v>0</v>
      </c>
    </row>
    <row r="7" spans="1:2" x14ac:dyDescent="0.3">
      <c r="A7" t="str">
        <f>IFERROR(INDEX(Table1[TaskName], MATCH(0, INDEX(COUNTIF($A$1:$A6, Table1[TaskName]),), 0)), "")</f>
        <v/>
      </c>
      <c r="B7">
        <f>SUMIF(Table1[TaskName],Table6[[#This Row],[Task]],Table1[Time Elapsed])/60</f>
        <v>0</v>
      </c>
    </row>
    <row r="8" spans="1:2" x14ac:dyDescent="0.3">
      <c r="A8" t="str">
        <f>IFERROR(INDEX(Table1[TaskName], MATCH(0, INDEX(COUNTIF($A$1:$A7, Table1[TaskName]),), 0)), "")</f>
        <v/>
      </c>
      <c r="B8">
        <f>SUMIF(Table1[TaskName],Table6[[#This Row],[Task]],Table1[Time Elapsed])/60</f>
        <v>0</v>
      </c>
    </row>
    <row r="9" spans="1:2" x14ac:dyDescent="0.3">
      <c r="A9" t="str">
        <f>IFERROR(INDEX(Table1[TaskName], MATCH(0, INDEX(COUNTIF($A$1:$A8, Table1[TaskName]),), 0)), "")</f>
        <v/>
      </c>
      <c r="B9">
        <f>SUMIF(Table1[TaskName],Table6[[#This Row],[Task]],Table1[Time Elapsed])/60</f>
        <v>0</v>
      </c>
    </row>
    <row r="10" spans="1:2" x14ac:dyDescent="0.3">
      <c r="A10" t="str">
        <f>IFERROR(INDEX(Table1[TaskName], MATCH(0, INDEX(COUNTIF($A$1:$A9, Table1[TaskName]),), 0)), "")</f>
        <v/>
      </c>
      <c r="B10">
        <f>SUMIF(Table1[TaskName],Table6[[#This Row],[Task]],Table1[Time Elapsed])/60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2"/>
  <sheetViews>
    <sheetView workbookViewId="0">
      <selection activeCell="D10" sqref="D10"/>
    </sheetView>
  </sheetViews>
  <sheetFormatPr defaultRowHeight="14.4" x14ac:dyDescent="0.3"/>
  <cols>
    <col min="1" max="2" width="19.5546875" bestFit="1" customWidth="1"/>
    <col min="3" max="3" width="22.109375" bestFit="1" customWidth="1"/>
    <col min="4" max="4" width="10.33203125" bestFit="1" customWidth="1"/>
    <col min="5" max="5" width="19.5546875" bestFit="1" customWidth="1"/>
    <col min="6" max="6" width="22.109375" bestFit="1" customWidth="1"/>
    <col min="8" max="8" width="26.88671875" bestFit="1" customWidth="1"/>
    <col min="9" max="9" width="8.6640625" bestFit="1" customWidth="1"/>
    <col min="10" max="10" width="15.33203125" bestFit="1" customWidth="1"/>
    <col min="15" max="15" width="12.5546875" bestFit="1" customWidth="1"/>
    <col min="16" max="16" width="16.88671875" bestFit="1" customWidth="1"/>
  </cols>
  <sheetData>
    <row r="2" spans="4:4" x14ac:dyDescent="0.3">
      <c r="D2" s="6"/>
    </row>
  </sheetData>
  <dataValidations disablePrompts="1" count="2">
    <dataValidation type="list" allowBlank="1" showInputMessage="1" showErrorMessage="1" sqref="O2:O4" xr:uid="{00000000-0002-0000-0300-000000000000}">
      <formula1>projectNames</formula1>
    </dataValidation>
    <dataValidation type="list" allowBlank="1" showInputMessage="1" showErrorMessage="1" sqref="P2:P4" xr:uid="{00000000-0002-0000-0300-000001000000}">
      <formula1>OFFSET($A$2:$I$8, 0, MATCH($O2, projectNames, 0)-1, 7, 1)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32DF-6822-4F5A-86A1-3877C97A967D}">
  <dimension ref="A1"/>
  <sheetViews>
    <sheetView workbookViewId="0">
      <selection activeCell="G3" sqref="G3:G4"/>
    </sheetView>
  </sheetViews>
  <sheetFormatPr defaultRowHeight="14.4" x14ac:dyDescent="0.3"/>
  <sheetData>
    <row r="1" spans="1:1" x14ac:dyDescent="0.3">
      <c r="A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Consolidated</vt:lpstr>
      <vt:lpstr>Hours</vt:lpstr>
      <vt:lpstr>Project-Task Mapping</vt:lpstr>
      <vt:lpstr>TaskTypes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Sait</dc:creator>
  <cp:lastModifiedBy>Adnan Sait</cp:lastModifiedBy>
  <dcterms:created xsi:type="dcterms:W3CDTF">2019-02-11T12:15:33Z</dcterms:created>
  <dcterms:modified xsi:type="dcterms:W3CDTF">2022-02-04T08:59:08Z</dcterms:modified>
</cp:coreProperties>
</file>