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1709\Downloads\Work\UpWork\Randall\"/>
    </mc:Choice>
  </mc:AlternateContent>
  <bookViews>
    <workbookView xWindow="0" yWindow="0" windowWidth="20490" windowHeight="7320" activeTab="2"/>
  </bookViews>
  <sheets>
    <sheet name="Definitions" sheetId="1" r:id="rId1"/>
    <sheet name="Instructions  Questions" sheetId="2" r:id="rId2"/>
    <sheet name="Sheet1" sheetId="5" r:id="rId3"/>
    <sheet name="Sheet2" sheetId="6" r:id="rId4"/>
    <sheet name="Target Cities Data" sheetId="3" r:id="rId5"/>
    <sheet name="Sheet3" sheetId="7" r:id="rId6"/>
    <sheet name="Competition Data" sheetId="4" r:id="rId7"/>
  </sheets>
  <definedNames>
    <definedName name="_xlnm._FilterDatabase" localSheetId="4" hidden="1">'Target Cities Data'!$A$1:$AE$577</definedName>
  </definedNames>
  <calcPr calcId="162913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2" i="3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5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2" i="3"/>
</calcChain>
</file>

<file path=xl/sharedStrings.xml><?xml version="1.0" encoding="utf-8"?>
<sst xmlns="http://schemas.openxmlformats.org/spreadsheetml/2006/main" count="1632" uniqueCount="95">
  <si>
    <t>Definitions</t>
  </si>
  <si>
    <t>Install base: # of restaurants</t>
  </si>
  <si>
    <t>TOTAL_COVERS: direct covers + discovery covers + restref covers</t>
  </si>
  <si>
    <t>SUB_REV: subscription fee revenue</t>
  </si>
  <si>
    <t>TOTAL_REV: subscription fee revenue + total covers revenue</t>
  </si>
  <si>
    <t>RPR: Revenue / Install Base</t>
  </si>
  <si>
    <t>CPR: Covers / Install base</t>
  </si>
  <si>
    <t>Yield: Revenue  / Covers</t>
  </si>
  <si>
    <t>Sales Team</t>
  </si>
  <si>
    <t>AE: account executive / salesperson</t>
  </si>
  <si>
    <t>AM: account managers (manages the account once the restaurant is onboard)</t>
  </si>
  <si>
    <t>Headcount for Target Cities</t>
  </si>
  <si>
    <t># of AEs: 36</t>
  </si>
  <si>
    <t># of AMs: 44</t>
  </si>
  <si>
    <t>Instructions / Questions</t>
  </si>
  <si>
    <t>1) Create an overview our overall target city markets and state the trends</t>
  </si>
  <si>
    <t>a) Look into revenue, covers, install base, yield, competition data, headcount</t>
  </si>
  <si>
    <t>b) State any insight / opportunities you see</t>
  </si>
  <si>
    <t>c) What would your team structure be with the headcount you have?</t>
  </si>
  <si>
    <t>c) What other metrics would you like to see to further help your understanding of the market?</t>
  </si>
  <si>
    <t>2) Based on the data available and knowledge of our product, which cities should we be focusing our efforts on?</t>
  </si>
  <si>
    <t>a) Why should we focus on these cities and what should be focusing on?</t>
  </si>
  <si>
    <t>b) What would your action plan for the cities that you have chosen?</t>
  </si>
  <si>
    <t>c) How would you implement your action plan across the sales team?</t>
  </si>
  <si>
    <t>Year</t>
  </si>
  <si>
    <t>Month</t>
  </si>
  <si>
    <t>Target City</t>
  </si>
  <si>
    <t>DIRECT_COVERS</t>
  </si>
  <si>
    <t>DISCOVERY_COVERS</t>
  </si>
  <si>
    <t>RESTREF_COVERS</t>
  </si>
  <si>
    <t>TOTAL_COVERS</t>
  </si>
  <si>
    <t>SUB_REV</t>
  </si>
  <si>
    <t>TOTAL_REV</t>
  </si>
  <si>
    <t>Install Base</t>
  </si>
  <si>
    <t>January</t>
  </si>
  <si>
    <t>Target City 1</t>
  </si>
  <si>
    <t>Target City 2</t>
  </si>
  <si>
    <t>Target City 4</t>
  </si>
  <si>
    <t>Target City 5</t>
  </si>
  <si>
    <t>Target City 6</t>
  </si>
  <si>
    <t>Target City 7</t>
  </si>
  <si>
    <t>Target City 8</t>
  </si>
  <si>
    <t>Target City 9</t>
  </si>
  <si>
    <t>Target City 10</t>
  </si>
  <si>
    <t>Target City 12</t>
  </si>
  <si>
    <t>Target City 14</t>
  </si>
  <si>
    <t>Target City 15</t>
  </si>
  <si>
    <t>Target City 16</t>
  </si>
  <si>
    <t>Target City 17</t>
  </si>
  <si>
    <t>Target City 18</t>
  </si>
  <si>
    <t>Target City 19</t>
  </si>
  <si>
    <t>Target City 20</t>
  </si>
  <si>
    <t>Target City 24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</si>
  <si>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</si>
  <si>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</si>
  <si>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</si>
  <si>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</si>
  <si>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</si>
  <si>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</si>
  <si>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</si>
  <si>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</si>
  <si>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</si>
  <si>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</si>
  <si>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</si>
  <si>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Platform</t>
  </si>
  <si>
    <t>Competitor A</t>
  </si>
  <si>
    <t>Competitor B</t>
  </si>
  <si>
    <t>Competitor C</t>
  </si>
  <si>
    <t>Competitor D</t>
  </si>
  <si>
    <t>Competitor E</t>
  </si>
  <si>
    <t>Company X Market Share: Company X Install Base / (Company X + Competitor Install Base)</t>
  </si>
  <si>
    <t>RESTREF_COVERS: seated diners (covers) who booked via a restaurant's website (using Company X reservation widget)</t>
  </si>
  <si>
    <t>DISCOVERY_COVERS: seated diners (covers) who booked via one of Company X properties (ex: Company X.com) and did not search for a specific restaurant; users do not have a particular restaurant in mind and are exploring</t>
  </si>
  <si>
    <t>DIRECT_COVERS: seated diners (covers) who booked via one of Company X properties (ex: Company X.com) after searching for a specific restaurant; users have in mind which restaurant they are looking for</t>
  </si>
  <si>
    <t>Date</t>
  </si>
  <si>
    <t>COV_REV</t>
  </si>
  <si>
    <t>RPR</t>
  </si>
  <si>
    <t>CPR</t>
  </si>
  <si>
    <t>Yield</t>
  </si>
  <si>
    <t>Row Labels</t>
  </si>
  <si>
    <t>Grand Total</t>
  </si>
  <si>
    <t>Top Cities by Revenue</t>
  </si>
  <si>
    <t>2021</t>
  </si>
  <si>
    <t>Aug</t>
  </si>
  <si>
    <t>Top Cities by Cover</t>
  </si>
  <si>
    <t>Sum of Install Base</t>
  </si>
  <si>
    <t>Top Cities by Install Base</t>
  </si>
  <si>
    <t>Top Cities By Yield</t>
  </si>
  <si>
    <t>Total</t>
  </si>
  <si>
    <t>Years</t>
  </si>
  <si>
    <t>Market Share</t>
  </si>
  <si>
    <t>Cities</t>
  </si>
  <si>
    <t>Revenue</t>
  </si>
  <si>
    <t>Cover</t>
  </si>
  <si>
    <t>Avg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</si>
</sst>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64" formatCode="&quot;$&quot;#,##0"/>
    <numFmt numFmtId="165" formatCode="&quot;$&quot;#,##0.00"/>
    <numFmt numFmtId="166" formatCode="_ * #,##0_ ;_ * \-#,##0_ ;_ * &quot;-&quot;??_ ;_ @_ "/>
    <numFmt numFmtId="167" formatCode="0.0%"/>
    <numFmt numFmtId="168" formatCode="_ * #,##0.0_ ;_ * \-#,##0.0_ ;_ * &quot;-&quot;??_ ;_ @_ "/>
  </numFmts>
  <fonts count="13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3" fillId="0" borderId="0" xfId="0" applyFont="1" applyAlignment="1">
      <alignment horizontal="right"/>
    </xf>
    <xf numFmtId="3" fontId="3" fillId="0" borderId="0" xfId="0" applyNumberFormat="1" applyFont="1" applyAlignment="1"/>
    <xf numFmtId="3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7" fillId="0" borderId="0" xfId="0" applyFont="1" applyAlignment="1"/>
    <xf numFmtId="3" fontId="7" fillId="0" borderId="0" xfId="0" applyNumberFormat="1" applyFont="1" applyAlignment="1"/>
    <xf numFmtId="164" fontId="7" fillId="0" borderId="0" xfId="0" applyNumberFormat="1" applyFont="1" applyAlignment="1"/>
    <xf numFmtId="14" fontId="7" fillId="0" borderId="0" xfId="0" applyNumberFormat="1" applyFont="1" applyAlignment="1"/>
    <xf numFmtId="165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3" fillId="0" borderId="0" xfId="1" applyFont="1" applyAlignment="1">
      <alignment horizontal="right"/>
    </xf>
    <xf numFmtId="43" fontId="7" fillId="0" borderId="0" xfId="1" applyFont="1" applyAlignment="1"/>
    <xf numFmtId="43" fontId="0" fillId="0" borderId="0" xfId="1" applyFont="1" applyAlignment="1"/>
    <xf numFmtId="14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66" fontId="0" fillId="0" borderId="0" xfId="1" applyNumberFormat="1" applyFont="1" applyAlignment="1"/>
    <xf numFmtId="9" fontId="0" fillId="0" borderId="0" xfId="2" applyFont="1" applyAlignment="1"/>
    <xf numFmtId="167" fontId="0" fillId="0" borderId="0" xfId="2" applyNumberFormat="1" applyFont="1" applyAlignment="1"/>
    <xf numFmtId="166" fontId="0" fillId="0" borderId="0" xfId="0" applyNumberFormat="1" applyFont="1" applyAlignment="1"/>
    <xf numFmtId="167" fontId="10" fillId="0" borderId="0" xfId="2" applyNumberFormat="1" applyFont="1" applyAlignment="1"/>
    <xf numFmtId="0" fontId="10" fillId="0" borderId="0" xfId="0" applyFont="1" applyAlignment="1"/>
    <xf numFmtId="0" fontId="11" fillId="0" borderId="0" xfId="0" applyFont="1" applyAlignment="1">
      <alignment horizontal="left"/>
    </xf>
    <xf numFmtId="167" fontId="11" fillId="0" borderId="0" xfId="2" applyNumberFormat="1" applyFont="1" applyAlignment="1"/>
    <xf numFmtId="0" fontId="11" fillId="0" borderId="0" xfId="0" applyFont="1" applyAlignment="1"/>
    <xf numFmtId="167" fontId="12" fillId="0" borderId="0" xfId="2" applyNumberFormat="1" applyFont="1" applyAlignment="1"/>
    <xf numFmtId="0" fontId="12" fillId="0" borderId="0" xfId="0" applyFont="1" applyAlignment="1"/>
    <xf numFmtId="166" fontId="11" fillId="0" borderId="0" xfId="0" applyNumberFormat="1" applyFont="1" applyAlignment="1"/>
    <xf numFmtId="14" fontId="0" fillId="0" borderId="0" xfId="0" applyNumberFormat="1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168" fontId="0" fillId="0" borderId="0" xfId="0" applyNumberFormat="1" applyFont="1" applyAlignment="1"/>
  </cellXfs>
  <cellStyles count="3">
    <cellStyle name="Comma" xfId="1" builtinId="3"/>
    <cellStyle name="Normal" xfId="0" builtinId="0"/>
    <cellStyle name="Percent" xfId="2" builtinId="5"/>
  </cellStyles>
  <dxfs count="10">
    <dxf>
      <numFmt numFmtId="168" formatCode="_ * #,##0.0_ ;_ * \-#,##0.0_ ;_ * &quot;-&quot;??_ ;_ @_ "/>
    </dxf>
    <dxf>
      <numFmt numFmtId="35" formatCode="_ * #,##0.00_ ;_ * \-#,##0.00_ ;_ * &quot;-&quot;??_ ;_ @_ "/>
    </dxf>
    <dxf>
      <numFmt numFmtId="170" formatCode="_ * #,##0.000_ ;_ * \-#,##0.000_ ;_ * &quot;-&quot;??_ ;_ @_ "/>
    </dxf>
    <dxf>
      <numFmt numFmtId="171" formatCode="_ * #,##0.0000_ ;_ * \-#,##0.0000_ ;_ * &quot;-&quot;??_ ;_ @_ "/>
    </dxf>
    <dxf>
      <numFmt numFmtId="170" formatCode="_ * #,##0.000_ ;_ * \-#,##0.000_ ;_ * &quot;-&quot;??_ ;_ @_ "/>
    </dxf>
    <dxf>
      <numFmt numFmtId="35" formatCode="_ * #,##0.00_ ;_ * \-#,##0.00_ ;_ * &quot;-&quot;??_ ;_ @_ "/>
    </dxf>
    <dxf>
      <numFmt numFmtId="0" formatCode="General"/>
    </dxf>
    <dxf>
      <numFmt numFmtId="166" formatCode="_ * #,##0_ ;_ * \-#,##0_ ;_ * &quot;-&quot;??_ ;_ @_ "/>
    </dxf>
    <dxf>
      <numFmt numFmtId="168" formatCode="_ * #,##0.0_ ;_ * \-#,##0.0_ ;_ * &quot;-&quot;??_ ;_ @_ "/>
    </dxf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5 Cities By Average Yield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Sheet2!$J$3:$J$7</c:f>
              <c:strCache>
                <c:ptCount val="5"/>
                <c:pt idx="0">
                  <c:v>Target City 12</c:v>
                </c:pt>
                <c:pt idx="1">
                  <c:v>Target City 14</c:v>
                </c:pt>
                <c:pt idx="2">
                  <c:v>Target City 9</c:v>
                </c:pt>
                <c:pt idx="3">
                  <c:v>Target City 24</c:v>
                </c:pt>
                <c:pt idx="4">
                  <c:v>Target City 16</c:v>
                </c:pt>
              </c:strCache>
            </c:strRef>
          </c:cat>
          <c:val>
            <c:numRef>
              <c:f>Sheet2!$K$3:$K$7</c:f>
              <c:numCache>
                <c:formatCode>General</c:formatCode>
                <c:ptCount val="5"/>
                <c:pt idx="0">
                  <c:v>18.871803625366269</c:v>
                </c:pt>
                <c:pt idx="1">
                  <c:v>7.8645981171870512</c:v>
                </c:pt>
                <c:pt idx="2">
                  <c:v>3.9551885363709314</c:v>
                </c:pt>
                <c:pt idx="3">
                  <c:v>3.772345368437835</c:v>
                </c:pt>
                <c:pt idx="4">
                  <c:v>2.1712467522859309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7-44E1-91EB-3FB2133A5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-27"/>
        <c:axId val="1463591471"/>
        <c:axId val="1463597711"/>
      </c:barChart>
      <c:catAx>
        <c:axId val="146359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97711"/>
        <c:crosses val="autoZero"/>
        <c:auto val="1"/>
        <c:lblAlgn val="ctr"/>
        <c:lblOffset val="100"/>
        <c:noMultiLvlLbl val="0"/>
      </c:catAx>
      <c:valAx>
        <c:axId val="146359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9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11</xdr:row>
      <xdr:rowOff>19050</xdr:rowOff>
    </xdr:from>
    <xdr:to>
      <xdr:col>10</xdr:col>
      <xdr:colOff>238125</xdr:colOff>
      <xdr:row>28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nan Kitabi" refreshedDate="44487.843397337965" createdVersion="6" refreshedVersion="6" minRefreshableVersion="3" recordCount="576">
  <cacheSource type="worksheet">
    <worksheetSource ref="A1:O577" sheet="Target Cities Data"/>
  </cacheSource>
  <cacheFields count="16">
    <cacheField name="Year" numFmtId="0">
      <sharedItems containsSemiMixedTypes="0" containsString="0" containsNumber="1" containsInteger="1" minValue="2019" maxValue="2021"/>
    </cacheField>
    <cacheField name="Month" numFmtId="0">
      <sharedItems/>
    </cacheField>
    <cacheField name="Target City" numFmtId="0">
      <sharedItems count="18">
        <s v="Target City 1"/>
        <s v="Target City 2"/>
        <s v="Target City 4"/>
        <s v="Target City 5"/>
        <s v="Target City 6"/>
        <s v="Target City 7"/>
        <s v="Target City 8"/>
        <s v="Target City 9"/>
        <s v="Target City 10"/>
        <s v="Target City 12"/>
        <s v="Target City 14"/>
        <s v="Target City 15"/>
        <s v="Target City 16"/>
        <s v="Target City 17"/>
        <s v="Target City 18"/>
        <s v="Target City 19"/>
        <s v="Target City 20"/>
        <s v="Target City 24"/>
      </sharedItems>
    </cacheField>
    <cacheField name="DIRECT_COVERS" numFmtId="0">
      <sharedItems containsSemiMixedTypes="0" containsString="0" containsNumber="1" containsInteger="1" minValue="0" maxValue="1461093"/>
    </cacheField>
    <cacheField name="DISCOVERY_COVERS" numFmtId="0">
      <sharedItems containsSemiMixedTypes="0" containsString="0" containsNumber="1" containsInteger="1" minValue="0" maxValue="1040200"/>
    </cacheField>
    <cacheField name="RESTREF_COVERS" numFmtId="3">
      <sharedItems containsSemiMixedTypes="0" containsString="0" containsNumber="1" containsInteger="1" minValue="0" maxValue="992362"/>
    </cacheField>
    <cacheField name="TOTAL_COVERS" numFmtId="0">
      <sharedItems containsSemiMixedTypes="0" containsString="0" containsNumber="1" containsInteger="1" minValue="0" maxValue="2993496"/>
    </cacheField>
    <cacheField name="SUB_REV" numFmtId="164">
      <sharedItems containsSemiMixedTypes="0" containsString="0" containsNumber="1" containsInteger="1" minValue="0" maxValue="435719"/>
    </cacheField>
    <cacheField name="COV_REV" numFmtId="164">
      <sharedItems containsSemiMixedTypes="0" containsString="0" containsNumber="1" containsInteger="1" minValue="-8793" maxValue="2827626"/>
    </cacheField>
    <cacheField name="TOTAL_REV" numFmtId="0">
      <sharedItems containsSemiMixedTypes="0" containsString="0" containsNumber="1" containsInteger="1" minValue="0" maxValue="3222019"/>
    </cacheField>
    <cacheField name="RPR" numFmtId="165">
      <sharedItems containsSemiMixedTypes="0" containsString="0" containsNumber="1" minValue="0" maxValue="1734.6068796068796"/>
    </cacheField>
    <cacheField name="CPR" numFmtId="43">
      <sharedItems containsSemiMixedTypes="0" containsString="0" containsNumber="1" minValue="0" maxValue="1956"/>
    </cacheField>
    <cacheField name="Yield" numFmtId="165">
      <sharedItems containsSemiMixedTypes="0" containsString="0" containsNumber="1" minValue="0" maxValue="575.57831325301208"/>
    </cacheField>
    <cacheField name="Install Base" numFmtId="0">
      <sharedItems containsSemiMixedTypes="0" containsString="0" containsNumber="1" containsInteger="1" minValue="55" maxValue="3202"/>
    </cacheField>
    <cacheField name="Date" numFmtId="14">
      <sharedItems containsSemiMixedTypes="0" containsNonDate="0" containsDate="1" containsString="0" minDate="2019-01-31T00:00:00" maxDate="2021-09-01T00:00:00" count="32">
        <d v="2019-01-31T00:00:00"/>
        <d v="2019-02-28T00:00:00"/>
        <d v="2019-03-31T00:00:00"/>
        <d v="2019-04-30T00:00:00"/>
        <d v="2019-05-31T00:00:00"/>
        <d v="2019-06-30T00:00:00"/>
        <d v="2019-07-31T00:00:00"/>
        <d v="2019-08-31T00:00:00"/>
        <d v="2019-09-30T00:00:00"/>
        <d v="2019-10-31T00:00:00"/>
        <d v="2019-11-30T00:00:00"/>
        <d v="2019-12-31T00:00:00"/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</sharedItems>
      <fieldGroup par="15" base="14">
        <rangePr groupBy="months" startDate="2019-01-31T00:00:00" endDate="2021-09-01T00:00:00"/>
        <groupItems count="14">
          <s v="&lt;3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9-2021"/>
        </groupItems>
      </fieldGroup>
    </cacheField>
    <cacheField name="Years" numFmtId="0" databaseField="0">
      <fieldGroup base="14">
        <rangePr groupBy="years" startDate="2019-01-31T00:00:00" endDate="2021-09-01T00:00:00"/>
        <groupItems count="5">
          <s v="&lt;31-01-2019"/>
          <s v="2019"/>
          <s v="2020"/>
          <s v="2021"/>
          <s v="&gt;01-09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nan Kitabi" refreshedDate="44487.850626273146" createdVersion="6" refreshedVersion="6" minRefreshableVersion="3" recordCount="102">
  <cacheSource type="worksheet">
    <worksheetSource ref="A1:F103" sheet="Competition Data"/>
  </cacheSource>
  <cacheFields count="6">
    <cacheField name="Target City" numFmtId="0">
      <sharedItems count="18">
        <s v="Target City 1"/>
        <s v="Target City 2"/>
        <s v="Target City 4"/>
        <s v="Target City 5"/>
        <s v="Target City 6"/>
        <s v="Target City 7"/>
        <s v="Target City 8"/>
        <s v="Target City 9"/>
        <s v="Target City 10"/>
        <s v="Target City 12"/>
        <s v="Target City 14"/>
        <s v="Target City 15"/>
        <s v="Target City 16"/>
        <s v="Target City 17"/>
        <s v="Target City 18"/>
        <s v="Target City 19"/>
        <s v="Target City 20"/>
        <s v="Target City 24"/>
      </sharedItems>
    </cacheField>
    <cacheField name="Platform" numFmtId="0">
      <sharedItems count="5">
        <s v="Competitor A"/>
        <s v="Competitor B"/>
        <s v="Competitor C"/>
        <s v="Competitor D"/>
        <s v="Competitor E"/>
      </sharedItems>
    </cacheField>
    <cacheField name="Year" numFmtId="0">
      <sharedItems containsSemiMixedTypes="0" containsString="0" containsNumber="1" containsInteger="1" minValue="2021" maxValue="2021"/>
    </cacheField>
    <cacheField name="Month" numFmtId="0">
      <sharedItems/>
    </cacheField>
    <cacheField name="Install Base" numFmtId="0">
      <sharedItems containsString="0" containsBlank="1" containsNumber="1" containsInteger="1" minValue="1" maxValue="1052" count="58">
        <n v="76"/>
        <n v="1"/>
        <n v="11"/>
        <n v="68"/>
        <n v="3"/>
        <n v="47"/>
        <n v="88"/>
        <n v="6"/>
        <n v="9"/>
        <n v="69"/>
        <n v="2"/>
        <n v="179"/>
        <n v="12"/>
        <n v="384"/>
        <n v="62"/>
        <n v="4"/>
        <n v="46"/>
        <n v="66"/>
        <n v="857"/>
        <n v="537"/>
        <n v="131"/>
        <n v="106"/>
        <n v="30"/>
        <n v="7"/>
        <n v="39"/>
        <n v="55"/>
        <n v="17"/>
        <n v="1052"/>
        <n v="38"/>
        <n v="161"/>
        <n v="109"/>
        <n v="25"/>
        <n v="91"/>
        <n v="162"/>
        <n v="59"/>
        <n v="16"/>
        <n v="90"/>
        <n v="206"/>
        <n v="121"/>
        <n v="73"/>
        <n v="8"/>
        <n v="180"/>
        <n v="393"/>
        <n v="61"/>
        <n v="13"/>
        <n v="67"/>
        <m/>
        <n v="132"/>
        <n v="107"/>
        <n v="40"/>
        <n v="54"/>
        <n v="19"/>
        <n v="1045"/>
        <n v="166"/>
        <n v="111"/>
        <n v="26"/>
        <n v="92"/>
        <n v="124"/>
      </sharedItems>
    </cacheField>
    <cacheField name="Date" numFmtId="14">
      <sharedItems containsSemiMixedTypes="0" containsNonDate="0" containsDate="1" containsString="0" minDate="2021-07-31T00:00:00" maxDate="2021-09-01T00:00:00" count="2">
        <d v="2021-07-31T00:00:00"/>
        <d v="2021-08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">
  <r>
    <n v="2019"/>
    <s v="January"/>
    <x v="0"/>
    <n v="180067"/>
    <n v="120714"/>
    <n v="84074"/>
    <n v="384855"/>
    <n v="60766"/>
    <n v="309123"/>
    <n v="369889"/>
    <n v="1220.7557755775576"/>
    <n v="1270.1485148514851"/>
    <n v="0.96111262683348275"/>
    <n v="303"/>
    <x v="0"/>
  </r>
  <r>
    <n v="2019"/>
    <s v="January"/>
    <x v="1"/>
    <n v="72089"/>
    <n v="56922"/>
    <n v="57400"/>
    <n v="186411"/>
    <n v="27230"/>
    <n v="153024"/>
    <n v="180254"/>
    <n v="896.78606965174129"/>
    <n v="927.41791044776119"/>
    <n v="0.9669708332662772"/>
    <n v="201"/>
    <x v="0"/>
  </r>
  <r>
    <n v="2019"/>
    <s v="January"/>
    <x v="2"/>
    <n v="200596"/>
    <n v="131219"/>
    <n v="106229"/>
    <n v="438044"/>
    <n v="76996"/>
    <n v="386902"/>
    <n v="463898"/>
    <n v="1142.6059113300494"/>
    <n v="1078.9261083743843"/>
    <n v="1.0590214681630157"/>
    <n v="406"/>
    <x v="0"/>
  </r>
  <r>
    <n v="2019"/>
    <s v="January"/>
    <x v="3"/>
    <n v="21636"/>
    <n v="23710"/>
    <n v="13950"/>
    <n v="59296"/>
    <n v="11222"/>
    <n v="30861"/>
    <n v="42083"/>
    <n v="628.1044776119403"/>
    <n v="885.01492537313436"/>
    <n v="0.70971060442525635"/>
    <n v="67"/>
    <x v="0"/>
  </r>
  <r>
    <n v="2019"/>
    <s v="January"/>
    <x v="4"/>
    <n v="333502"/>
    <n v="218995"/>
    <n v="154980"/>
    <n v="707477"/>
    <n v="113625"/>
    <n v="594280"/>
    <n v="707905"/>
    <n v="1020.036023054755"/>
    <n v="1019.4193083573487"/>
    <n v="1.0006049666632273"/>
    <n v="694"/>
    <x v="0"/>
  </r>
  <r>
    <n v="2019"/>
    <s v="January"/>
    <x v="5"/>
    <n v="132530"/>
    <n v="84045"/>
    <n v="54487"/>
    <n v="271062"/>
    <n v="53420"/>
    <n v="236137"/>
    <n v="289557"/>
    <n v="943.18241042345278"/>
    <n v="882.93811074918563"/>
    <n v="1.0682316222856763"/>
    <n v="307"/>
    <x v="0"/>
  </r>
  <r>
    <n v="2019"/>
    <s v="January"/>
    <x v="6"/>
    <n v="118717"/>
    <n v="76134"/>
    <n v="69163"/>
    <n v="264014"/>
    <n v="48412"/>
    <n v="237750"/>
    <n v="286162"/>
    <n v="1000.5664335664336"/>
    <n v="923.12587412587413"/>
    <n v="1.0838894907088261"/>
    <n v="286"/>
    <x v="0"/>
  </r>
  <r>
    <n v="2019"/>
    <s v="January"/>
    <x v="7"/>
    <n v="347083"/>
    <n v="271686"/>
    <n v="668912"/>
    <n v="1287681"/>
    <n v="231227"/>
    <n v="1599623"/>
    <n v="1830850"/>
    <n v="658.34232290542968"/>
    <n v="463.02804746494064"/>
    <n v="1.4218195344965097"/>
    <n v="2781"/>
    <x v="0"/>
  </r>
  <r>
    <n v="2019"/>
    <s v="January"/>
    <x v="8"/>
    <n v="186396"/>
    <n v="100172"/>
    <n v="92628"/>
    <n v="379196"/>
    <n v="58539"/>
    <n v="325038"/>
    <n v="383577"/>
    <n v="1025.6069518716577"/>
    <n v="1013.8930481283422"/>
    <n v="1.0115533919134168"/>
    <n v="374"/>
    <x v="0"/>
  </r>
  <r>
    <n v="2019"/>
    <s v="January"/>
    <x v="9"/>
    <n v="95697"/>
    <n v="52825"/>
    <n v="22973"/>
    <n v="171495"/>
    <n v="33398"/>
    <n v="180347"/>
    <n v="213745"/>
    <n v="1008.2311320754717"/>
    <n v="808.93867924528297"/>
    <n v="1.246362867722091"/>
    <n v="212"/>
    <x v="0"/>
  </r>
  <r>
    <n v="2019"/>
    <s v="January"/>
    <x v="10"/>
    <n v="65358"/>
    <n v="54930"/>
    <n v="42841"/>
    <n v="163129"/>
    <n v="28355"/>
    <n v="162050"/>
    <n v="190405"/>
    <n v="1205.0949367088608"/>
    <n v="1032.4620253164558"/>
    <n v="1.1672050953539836"/>
    <n v="158"/>
    <x v="0"/>
  </r>
  <r>
    <n v="2019"/>
    <s v="January"/>
    <x v="11"/>
    <n v="79021"/>
    <n v="84198"/>
    <n v="54883"/>
    <n v="218102"/>
    <n v="33061"/>
    <n v="195261"/>
    <n v="228322"/>
    <n v="1170.8820512820512"/>
    <n v="1118.4717948717948"/>
    <n v="1.0468588091810254"/>
    <n v="195"/>
    <x v="0"/>
  </r>
  <r>
    <n v="2019"/>
    <s v="January"/>
    <x v="12"/>
    <n v="1258200"/>
    <n v="693331"/>
    <n v="420767"/>
    <n v="2372298"/>
    <n v="385117"/>
    <n v="2144428"/>
    <n v="2529545"/>
    <n v="1249.7751976284585"/>
    <n v="1172.0839920948617"/>
    <n v="1.0662846741851151"/>
    <n v="2024"/>
    <x v="0"/>
  </r>
  <r>
    <n v="2019"/>
    <s v="January"/>
    <x v="13"/>
    <n v="214501"/>
    <n v="141021"/>
    <n v="68091"/>
    <n v="423613"/>
    <n v="60056"/>
    <n v="383901"/>
    <n v="443957"/>
    <n v="1243.5770308123249"/>
    <n v="1186.5910364145659"/>
    <n v="1.0480249661837573"/>
    <n v="357"/>
    <x v="0"/>
  </r>
  <r>
    <n v="2019"/>
    <s v="January"/>
    <x v="14"/>
    <n v="135890"/>
    <n v="88268"/>
    <n v="64557"/>
    <n v="288715"/>
    <n v="43541"/>
    <n v="242269"/>
    <n v="285810"/>
    <n v="1013.5106382978723"/>
    <n v="1023.8120567375887"/>
    <n v="0.98993817432416054"/>
    <n v="282"/>
    <x v="0"/>
  </r>
  <r>
    <n v="2019"/>
    <s v="January"/>
    <x v="15"/>
    <n v="303768"/>
    <n v="226553"/>
    <n v="133355"/>
    <n v="663676"/>
    <n v="88853"/>
    <n v="551073"/>
    <n v="639926"/>
    <n v="1240.1666666666667"/>
    <n v="1286.1937984496124"/>
    <n v="0.96421446609490169"/>
    <n v="516"/>
    <x v="0"/>
  </r>
  <r>
    <n v="2019"/>
    <s v="January"/>
    <x v="16"/>
    <n v="88396"/>
    <n v="60130"/>
    <n v="66478"/>
    <n v="215004"/>
    <n v="45765"/>
    <n v="168590"/>
    <n v="214355"/>
    <n v="760.1241134751773"/>
    <n v="762.42553191489367"/>
    <n v="0.99698145150787887"/>
    <n v="282"/>
    <x v="0"/>
  </r>
  <r>
    <n v="2019"/>
    <s v="January"/>
    <x v="17"/>
    <n v="288366"/>
    <n v="186845"/>
    <n v="154464"/>
    <n v="629675"/>
    <n v="84508"/>
    <n v="475416"/>
    <n v="559924"/>
    <n v="1345.9711538461538"/>
    <n v="1513.6418269230769"/>
    <n v="0.88922698217334339"/>
    <n v="416"/>
    <x v="0"/>
  </r>
  <r>
    <n v="2019"/>
    <s v="February"/>
    <x v="0"/>
    <n v="193141"/>
    <n v="138130"/>
    <n v="91346"/>
    <n v="422617"/>
    <n v="63741"/>
    <n v="355237"/>
    <n v="418978"/>
    <n v="1378.2171052631579"/>
    <n v="1390.1875"/>
    <n v="0.99138936673157962"/>
    <n v="304"/>
    <x v="1"/>
  </r>
  <r>
    <n v="2019"/>
    <s v="February"/>
    <x v="1"/>
    <n v="89319"/>
    <n v="73196"/>
    <n v="68528"/>
    <n v="231043"/>
    <n v="28815"/>
    <n v="192537"/>
    <n v="221352"/>
    <n v="1101.2537313432836"/>
    <n v="1149.4676616915424"/>
    <n v="0.95805542691187351"/>
    <n v="201"/>
    <x v="1"/>
  </r>
  <r>
    <n v="2019"/>
    <s v="February"/>
    <x v="2"/>
    <n v="247037"/>
    <n v="162144"/>
    <n v="127207"/>
    <n v="536388"/>
    <n v="75536"/>
    <n v="476686"/>
    <n v="552222"/>
    <n v="1350.1760391198045"/>
    <n v="1311.4621026894865"/>
    <n v="1.0295196760553926"/>
    <n v="409"/>
    <x v="1"/>
  </r>
  <r>
    <n v="2019"/>
    <s v="February"/>
    <x v="3"/>
    <n v="21452"/>
    <n v="27061"/>
    <n v="15225"/>
    <n v="63738"/>
    <n v="12965"/>
    <n v="38627"/>
    <n v="51592"/>
    <n v="747.71014492753625"/>
    <n v="923.73913043478262"/>
    <n v="0.80943863943016725"/>
    <n v="69"/>
    <x v="1"/>
  </r>
  <r>
    <n v="2019"/>
    <s v="February"/>
    <x v="4"/>
    <n v="396471"/>
    <n v="251936"/>
    <n v="183794"/>
    <n v="832201"/>
    <n v="117238"/>
    <n v="713958"/>
    <n v="831196"/>
    <n v="1215.1988304093568"/>
    <n v="1216.6681286549708"/>
    <n v="0.99879235905748731"/>
    <n v="684"/>
    <x v="1"/>
  </r>
  <r>
    <n v="2019"/>
    <s v="February"/>
    <x v="5"/>
    <n v="151191"/>
    <n v="96416"/>
    <n v="64771"/>
    <n v="312378"/>
    <n v="54314"/>
    <n v="276295"/>
    <n v="330609"/>
    <n v="1087.5296052631579"/>
    <n v="1027.5592105263158"/>
    <n v="1.0583619845187562"/>
    <n v="304"/>
    <x v="1"/>
  </r>
  <r>
    <n v="2019"/>
    <s v="February"/>
    <x v="6"/>
    <n v="144652"/>
    <n v="92023"/>
    <n v="92336"/>
    <n v="329011"/>
    <n v="46246"/>
    <n v="272829"/>
    <n v="319075"/>
    <n v="1119.5614035087719"/>
    <n v="1154.4245614035087"/>
    <n v="0.96980040181027383"/>
    <n v="285"/>
    <x v="1"/>
  </r>
  <r>
    <n v="2019"/>
    <s v="February"/>
    <x v="7"/>
    <n v="374692"/>
    <n v="278888"/>
    <n v="760537"/>
    <n v="1414117"/>
    <n v="222861"/>
    <n v="1601580"/>
    <n v="1824441"/>
    <n v="653.45308022922632"/>
    <n v="506.48889684813753"/>
    <n v="1.2901626951659586"/>
    <n v="2792"/>
    <x v="1"/>
  </r>
  <r>
    <n v="2019"/>
    <s v="February"/>
    <x v="8"/>
    <n v="172152"/>
    <n v="98704"/>
    <n v="94367"/>
    <n v="365223"/>
    <n v="57725"/>
    <n v="309412"/>
    <n v="367137"/>
    <n v="984.28150134048258"/>
    <n v="979.15013404825743"/>
    <n v="1.0052406338045523"/>
    <n v="373"/>
    <x v="1"/>
  </r>
  <r>
    <n v="2019"/>
    <s v="February"/>
    <x v="9"/>
    <n v="100665"/>
    <n v="53054"/>
    <n v="27738"/>
    <n v="181457"/>
    <n v="31855"/>
    <n v="189675"/>
    <n v="221530"/>
    <n v="1025.601851851852"/>
    <n v="840.0787037037037"/>
    <n v="1.2208401990554236"/>
    <n v="216"/>
    <x v="1"/>
  </r>
  <r>
    <n v="2019"/>
    <s v="February"/>
    <x v="10"/>
    <n v="80653"/>
    <n v="71136"/>
    <n v="51365"/>
    <n v="203154"/>
    <n v="29400"/>
    <n v="205512"/>
    <n v="234912"/>
    <n v="1486.7848101265822"/>
    <n v="1285.7848101265822"/>
    <n v="1.1563247585575476"/>
    <n v="158"/>
    <x v="1"/>
  </r>
  <r>
    <n v="2019"/>
    <s v="February"/>
    <x v="11"/>
    <n v="87937"/>
    <n v="85373"/>
    <n v="59144"/>
    <n v="232454"/>
    <n v="33231"/>
    <n v="207836"/>
    <n v="241067"/>
    <n v="1236.2410256410255"/>
    <n v="1192.071794871795"/>
    <n v="1.037052492105965"/>
    <n v="195"/>
    <x v="1"/>
  </r>
  <r>
    <n v="2019"/>
    <s v="February"/>
    <x v="12"/>
    <n v="1285708"/>
    <n v="686213"/>
    <n v="418977"/>
    <n v="2390898"/>
    <n v="383751"/>
    <n v="2201469"/>
    <n v="2585220"/>
    <n v="1282.3511904761904"/>
    <n v="1185.9613095238096"/>
    <n v="1.0812757382372649"/>
    <n v="2016"/>
    <x v="1"/>
  </r>
  <r>
    <n v="2019"/>
    <s v="February"/>
    <x v="13"/>
    <n v="185758"/>
    <n v="124997"/>
    <n v="79822"/>
    <n v="390577"/>
    <n v="59905"/>
    <n v="308019"/>
    <n v="367924"/>
    <n v="1013.564738292011"/>
    <n v="1075.969696969697"/>
    <n v="0.9420011931066089"/>
    <n v="363"/>
    <x v="1"/>
  </r>
  <r>
    <n v="2019"/>
    <s v="February"/>
    <x v="14"/>
    <n v="161321"/>
    <n v="109981"/>
    <n v="76258"/>
    <n v="347560"/>
    <n v="41516"/>
    <n v="290956"/>
    <n v="332472"/>
    <n v="1174.8127208480566"/>
    <n v="1228.1272084805653"/>
    <n v="0.95658879042467493"/>
    <n v="283"/>
    <x v="1"/>
  </r>
  <r>
    <n v="2019"/>
    <s v="February"/>
    <x v="15"/>
    <n v="290598"/>
    <n v="206115"/>
    <n v="130222"/>
    <n v="626935"/>
    <n v="89903"/>
    <n v="512279"/>
    <n v="602182"/>
    <n v="1162.5135135135135"/>
    <n v="1210.2992277992278"/>
    <n v="0.96051743801191514"/>
    <n v="518"/>
    <x v="1"/>
  </r>
  <r>
    <n v="2019"/>
    <s v="February"/>
    <x v="16"/>
    <n v="82917"/>
    <n v="52718"/>
    <n v="58915"/>
    <n v="194550"/>
    <n v="45441"/>
    <n v="150756"/>
    <n v="196197"/>
    <n v="713.44363636363641"/>
    <n v="707.4545454545455"/>
    <n v="1.0084656900539708"/>
    <n v="275"/>
    <x v="1"/>
  </r>
  <r>
    <n v="2019"/>
    <s v="February"/>
    <x v="17"/>
    <n v="311652"/>
    <n v="187196"/>
    <n v="148928"/>
    <n v="647776"/>
    <n v="84380"/>
    <n v="504854"/>
    <n v="589234"/>
    <n v="1426.7167070217918"/>
    <n v="1568.4648910411622"/>
    <n v="0.90962616707009836"/>
    <n v="413"/>
    <x v="1"/>
  </r>
  <r>
    <n v="2019"/>
    <s v="March"/>
    <x v="0"/>
    <n v="219387"/>
    <n v="111787"/>
    <n v="103604"/>
    <n v="434778"/>
    <n v="61356"/>
    <n v="312419"/>
    <n v="373775"/>
    <n v="1209.6278317152103"/>
    <n v="1407.0485436893205"/>
    <n v="0.85969161273109496"/>
    <n v="309"/>
    <x v="2"/>
  </r>
  <r>
    <n v="2019"/>
    <s v="March"/>
    <x v="1"/>
    <n v="100689"/>
    <n v="77577"/>
    <n v="69290"/>
    <n v="247556"/>
    <n v="27319"/>
    <n v="215792"/>
    <n v="243111"/>
    <n v="1209.5074626865671"/>
    <n v="1231.6218905472638"/>
    <n v="0.98204446670652301"/>
    <n v="201"/>
    <x v="2"/>
  </r>
  <r>
    <n v="2019"/>
    <s v="March"/>
    <x v="2"/>
    <n v="330281"/>
    <n v="180899"/>
    <n v="146690"/>
    <n v="657870"/>
    <n v="72595"/>
    <n v="580592"/>
    <n v="653187"/>
    <n v="1581.5665859564165"/>
    <n v="1592.9055690072639"/>
    <n v="0.99288157234712027"/>
    <n v="413"/>
    <x v="2"/>
  </r>
  <r>
    <n v="2019"/>
    <s v="March"/>
    <x v="3"/>
    <n v="29510"/>
    <n v="34115"/>
    <n v="21941"/>
    <n v="85566"/>
    <n v="12722"/>
    <n v="47932"/>
    <n v="60654"/>
    <n v="866.48571428571427"/>
    <n v="1222.3714285714286"/>
    <n v="0.70885632143608446"/>
    <n v="70"/>
    <x v="2"/>
  </r>
  <r>
    <n v="2019"/>
    <s v="March"/>
    <x v="4"/>
    <n v="474787"/>
    <n v="273285"/>
    <n v="208308"/>
    <n v="956380"/>
    <n v="117289"/>
    <n v="764950"/>
    <n v="882239"/>
    <n v="1276.7568740955137"/>
    <n v="1384.0520984081043"/>
    <n v="0.92247746711558165"/>
    <n v="691"/>
    <x v="2"/>
  </r>
  <r>
    <n v="2019"/>
    <s v="March"/>
    <x v="5"/>
    <n v="167621"/>
    <n v="90963"/>
    <n v="66914"/>
    <n v="325498"/>
    <n v="47341"/>
    <n v="273794"/>
    <n v="321135"/>
    <n v="1052.9016393442623"/>
    <n v="1067.2065573770492"/>
    <n v="0.98659592378447791"/>
    <n v="305"/>
    <x v="2"/>
  </r>
  <r>
    <n v="2019"/>
    <s v="March"/>
    <x v="6"/>
    <n v="153532"/>
    <n v="86848"/>
    <n v="89602"/>
    <n v="329982"/>
    <n v="46618"/>
    <n v="278083"/>
    <n v="324701"/>
    <n v="1159.6464285714285"/>
    <n v="1178.5071428571428"/>
    <n v="0.98399609675679278"/>
    <n v="280"/>
    <x v="2"/>
  </r>
  <r>
    <n v="2019"/>
    <s v="March"/>
    <x v="7"/>
    <n v="427297"/>
    <n v="303548"/>
    <n v="867574"/>
    <n v="1598419"/>
    <n v="231213"/>
    <n v="1848893"/>
    <n v="2080106"/>
    <n v="745.29057685417411"/>
    <n v="572.70476531709062"/>
    <n v="1.3013521485918274"/>
    <n v="2791"/>
    <x v="2"/>
  </r>
  <r>
    <n v="2019"/>
    <s v="March"/>
    <x v="8"/>
    <n v="200337"/>
    <n v="95475"/>
    <n v="106616"/>
    <n v="402428"/>
    <n v="57002"/>
    <n v="333366"/>
    <n v="390368"/>
    <n v="1049.3763440860216"/>
    <n v="1081.7956989247311"/>
    <n v="0.97003190632858549"/>
    <n v="372"/>
    <x v="2"/>
  </r>
  <r>
    <n v="2019"/>
    <s v="March"/>
    <x v="9"/>
    <n v="114822"/>
    <n v="52437"/>
    <n v="28497"/>
    <n v="195756"/>
    <n v="32307"/>
    <n v="202834"/>
    <n v="235141"/>
    <n v="1063.9864253393664"/>
    <n v="885.77375565610862"/>
    <n v="1.2011943439792394"/>
    <n v="221"/>
    <x v="2"/>
  </r>
  <r>
    <n v="2019"/>
    <s v="March"/>
    <x v="10"/>
    <n v="96357"/>
    <n v="77733"/>
    <n v="58112"/>
    <n v="232202"/>
    <n v="27356"/>
    <n v="229744"/>
    <n v="257100"/>
    <n v="1596.8944099378882"/>
    <n v="1442.2484472049689"/>
    <n v="1.107225605291944"/>
    <n v="161"/>
    <x v="2"/>
  </r>
  <r>
    <n v="2019"/>
    <s v="March"/>
    <x v="11"/>
    <n v="116115"/>
    <n v="104022"/>
    <n v="76289"/>
    <n v="296426"/>
    <n v="35526"/>
    <n v="259770"/>
    <n v="295296"/>
    <n v="1498.9644670050761"/>
    <n v="1504.7005076142132"/>
    <n v="0.99618791873857215"/>
    <n v="197"/>
    <x v="2"/>
  </r>
  <r>
    <n v="2019"/>
    <s v="March"/>
    <x v="12"/>
    <n v="1461093"/>
    <n v="716100"/>
    <n v="490147"/>
    <n v="2667340"/>
    <n v="378233"/>
    <n v="2452659"/>
    <n v="2830892"/>
    <n v="1417.5723585378066"/>
    <n v="1335.6735102653981"/>
    <n v="1.0613165175793111"/>
    <n v="1997"/>
    <x v="2"/>
  </r>
  <r>
    <n v="2019"/>
    <s v="March"/>
    <x v="13"/>
    <n v="214356"/>
    <n v="133987"/>
    <n v="89669"/>
    <n v="438012"/>
    <n v="58869"/>
    <n v="379350"/>
    <n v="438219"/>
    <n v="1184.3756756756757"/>
    <n v="1183.8162162162162"/>
    <n v="1.0004725897920606"/>
    <n v="370"/>
    <x v="2"/>
  </r>
  <r>
    <n v="2019"/>
    <s v="March"/>
    <x v="14"/>
    <n v="207191"/>
    <n v="125972"/>
    <n v="93251"/>
    <n v="426414"/>
    <n v="43463"/>
    <n v="358478"/>
    <n v="401941"/>
    <n v="1400.4912891986062"/>
    <n v="1485.7630662020906"/>
    <n v="0.942607419080987"/>
    <n v="287"/>
    <x v="2"/>
  </r>
  <r>
    <n v="2019"/>
    <s v="March"/>
    <x v="15"/>
    <n v="331376"/>
    <n v="218378"/>
    <n v="149226"/>
    <n v="698980"/>
    <n v="79598"/>
    <n v="566006"/>
    <n v="645604"/>
    <n v="1248.7504835589941"/>
    <n v="1351.992263056093"/>
    <n v="0.92363730006581013"/>
    <n v="517"/>
    <x v="2"/>
  </r>
  <r>
    <n v="2019"/>
    <s v="March"/>
    <x v="16"/>
    <n v="114994"/>
    <n v="64189"/>
    <n v="78429"/>
    <n v="257612"/>
    <n v="43253"/>
    <n v="197121"/>
    <n v="240374"/>
    <n v="896.91791044776119"/>
    <n v="961.2388059701492"/>
    <n v="0.93308541527568589"/>
    <n v="268"/>
    <x v="2"/>
  </r>
  <r>
    <n v="2019"/>
    <s v="March"/>
    <x v="17"/>
    <n v="388863"/>
    <n v="221434"/>
    <n v="185795"/>
    <n v="796092"/>
    <n v="79084"/>
    <n v="626901"/>
    <n v="705985"/>
    <n v="1734.6068796068796"/>
    <n v="1956"/>
    <n v="0.88681333313235156"/>
    <n v="407"/>
    <x v="2"/>
  </r>
  <r>
    <n v="2019"/>
    <s v="April"/>
    <x v="0"/>
    <n v="194107"/>
    <n v="105030"/>
    <n v="88753"/>
    <n v="387890"/>
    <n v="61327"/>
    <n v="272877"/>
    <n v="334204"/>
    <n v="1078.0774193548386"/>
    <n v="1251.258064516129"/>
    <n v="0.86159478202583206"/>
    <n v="310"/>
    <x v="3"/>
  </r>
  <r>
    <n v="2019"/>
    <s v="April"/>
    <x v="1"/>
    <n v="90549"/>
    <n v="70141"/>
    <n v="65520"/>
    <n v="226210"/>
    <n v="27839"/>
    <n v="187968"/>
    <n v="215807"/>
    <n v="1052.7170731707317"/>
    <n v="1103.4634146341464"/>
    <n v="0.95401175898501389"/>
    <n v="205"/>
    <x v="3"/>
  </r>
  <r>
    <n v="2019"/>
    <s v="April"/>
    <x v="2"/>
    <n v="295194"/>
    <n v="195293"/>
    <n v="139937"/>
    <n v="630424"/>
    <n v="71296"/>
    <n v="550746"/>
    <n v="622042"/>
    <n v="1509.8106796116506"/>
    <n v="1530.1553398058252"/>
    <n v="0.98670418638884305"/>
    <n v="412"/>
    <x v="3"/>
  </r>
  <r>
    <n v="2019"/>
    <s v="April"/>
    <x v="3"/>
    <n v="29734"/>
    <n v="38689"/>
    <n v="21083"/>
    <n v="89506"/>
    <n v="13042"/>
    <n v="53769"/>
    <n v="66811"/>
    <n v="982.51470588235293"/>
    <n v="1316.2647058823529"/>
    <n v="0.74644157933546351"/>
    <n v="68"/>
    <x v="3"/>
  </r>
  <r>
    <n v="2019"/>
    <s v="April"/>
    <x v="4"/>
    <n v="421206"/>
    <n v="249141"/>
    <n v="184478"/>
    <n v="854825"/>
    <n v="119203"/>
    <n v="663490"/>
    <n v="782693"/>
    <n v="1135.9840348330915"/>
    <n v="1240.6748911465893"/>
    <n v="0.91561781651215157"/>
    <n v="689"/>
    <x v="3"/>
  </r>
  <r>
    <n v="2019"/>
    <s v="April"/>
    <x v="5"/>
    <n v="148509"/>
    <n v="88453"/>
    <n v="57582"/>
    <n v="294544"/>
    <n v="52777"/>
    <n v="234492"/>
    <n v="287269"/>
    <n v="948.08250825082507"/>
    <n v="972.0924092409241"/>
    <n v="0.9753008039545874"/>
    <n v="303"/>
    <x v="3"/>
  </r>
  <r>
    <n v="2019"/>
    <s v="April"/>
    <x v="6"/>
    <n v="127830"/>
    <n v="80944"/>
    <n v="70736"/>
    <n v="279510"/>
    <n v="45627"/>
    <n v="234539"/>
    <n v="280166"/>
    <n v="1011.4296028880866"/>
    <n v="1009.0613718411553"/>
    <n v="1.0023469643304355"/>
    <n v="277"/>
    <x v="3"/>
  </r>
  <r>
    <n v="2019"/>
    <s v="April"/>
    <x v="7"/>
    <n v="339819"/>
    <n v="245805"/>
    <n v="727329"/>
    <n v="1312953"/>
    <n v="226137"/>
    <n v="1447913"/>
    <n v="1674050"/>
    <n v="593.63475177304963"/>
    <n v="465.58617021276598"/>
    <n v="1.2750266003428912"/>
    <n v="2820"/>
    <x v="3"/>
  </r>
  <r>
    <n v="2019"/>
    <s v="April"/>
    <x v="8"/>
    <n v="174534"/>
    <n v="82979"/>
    <n v="92699"/>
    <n v="350212"/>
    <n v="55502"/>
    <n v="273039"/>
    <n v="328541"/>
    <n v="873.77925531914889"/>
    <n v="931.41489361702122"/>
    <n v="0.93812033853779997"/>
    <n v="376"/>
    <x v="3"/>
  </r>
  <r>
    <n v="2019"/>
    <s v="April"/>
    <x v="9"/>
    <n v="97075"/>
    <n v="45793"/>
    <n v="24504"/>
    <n v="167372"/>
    <n v="34410"/>
    <n v="169740"/>
    <n v="204150"/>
    <n v="883.76623376623377"/>
    <n v="724.55411255411252"/>
    <n v="1.2197380684941328"/>
    <n v="231"/>
    <x v="3"/>
  </r>
  <r>
    <n v="2019"/>
    <s v="April"/>
    <x v="10"/>
    <n v="79843"/>
    <n v="70978"/>
    <n v="47290"/>
    <n v="198111"/>
    <n v="28573"/>
    <n v="194722"/>
    <n v="223295"/>
    <n v="1404.3710691823899"/>
    <n v="1245.9811320754718"/>
    <n v="1.1271206545825321"/>
    <n v="159"/>
    <x v="3"/>
  </r>
  <r>
    <n v="2019"/>
    <s v="April"/>
    <x v="11"/>
    <n v="100850"/>
    <n v="90160"/>
    <n v="67444"/>
    <n v="258454"/>
    <n v="34996"/>
    <n v="214489"/>
    <n v="249485"/>
    <n v="1286.0051546391753"/>
    <n v="1332.2371134020618"/>
    <n v="0.96529749974850454"/>
    <n v="194"/>
    <x v="3"/>
  </r>
  <r>
    <n v="2019"/>
    <s v="April"/>
    <x v="12"/>
    <n v="1341635"/>
    <n v="673782"/>
    <n v="465104"/>
    <n v="2480521"/>
    <n v="372326"/>
    <n v="2191699"/>
    <n v="2564025"/>
    <n v="1287.8076343545956"/>
    <n v="1245.8669010547464"/>
    <n v="1.0336638956090274"/>
    <n v="1991"/>
    <x v="3"/>
  </r>
  <r>
    <n v="2019"/>
    <s v="April"/>
    <x v="13"/>
    <n v="188238"/>
    <n v="119454"/>
    <n v="74502"/>
    <n v="382194"/>
    <n v="59000"/>
    <n v="328036"/>
    <n v="387036"/>
    <n v="1046.0432432432433"/>
    <n v="1032.9567567567567"/>
    <n v="1.0126689586963689"/>
    <n v="370"/>
    <x v="3"/>
  </r>
  <r>
    <n v="2019"/>
    <s v="April"/>
    <x v="14"/>
    <n v="164679"/>
    <n v="96619"/>
    <n v="76337"/>
    <n v="337635"/>
    <n v="44830"/>
    <n v="265908"/>
    <n v="310738"/>
    <n v="1109.7785714285715"/>
    <n v="1205.8392857142858"/>
    <n v="0.92033705036503921"/>
    <n v="280"/>
    <x v="3"/>
  </r>
  <r>
    <n v="2019"/>
    <s v="April"/>
    <x v="15"/>
    <n v="293990"/>
    <n v="195030"/>
    <n v="134326"/>
    <n v="623346"/>
    <n v="88135"/>
    <n v="491373"/>
    <n v="579508"/>
    <n v="1125.2582524271845"/>
    <n v="1210.3805825242719"/>
    <n v="0.92967308685705852"/>
    <n v="515"/>
    <x v="3"/>
  </r>
  <r>
    <n v="2019"/>
    <s v="April"/>
    <x v="16"/>
    <n v="115850"/>
    <n v="63398"/>
    <n v="79740"/>
    <n v="258988"/>
    <n v="44301"/>
    <n v="182433"/>
    <n v="226734"/>
    <n v="862.10646387832696"/>
    <n v="984.74524714828897"/>
    <n v="0.87546141133952149"/>
    <n v="263"/>
    <x v="3"/>
  </r>
  <r>
    <n v="2019"/>
    <s v="April"/>
    <x v="17"/>
    <n v="364297"/>
    <n v="220800"/>
    <n v="175697"/>
    <n v="760794"/>
    <n v="83570"/>
    <n v="583577"/>
    <n v="667147"/>
    <n v="1635.1642156862745"/>
    <n v="1864.6911764705883"/>
    <n v="0.87690886100573873"/>
    <n v="408"/>
    <x v="3"/>
  </r>
  <r>
    <n v="2019"/>
    <s v="May"/>
    <x v="0"/>
    <n v="209334"/>
    <n v="126645"/>
    <n v="96707"/>
    <n v="432686"/>
    <n v="64974"/>
    <n v="313550"/>
    <n v="378524"/>
    <n v="1205.4904458598726"/>
    <n v="1377.9808917197452"/>
    <n v="0.87482377520881194"/>
    <n v="314"/>
    <x v="4"/>
  </r>
  <r>
    <n v="2019"/>
    <s v="May"/>
    <x v="1"/>
    <n v="100401"/>
    <n v="87696"/>
    <n v="77883"/>
    <n v="265980"/>
    <n v="29019"/>
    <n v="224762"/>
    <n v="253781"/>
    <n v="1208.4809523809524"/>
    <n v="1266.5714285714287"/>
    <n v="0.95413564929693961"/>
    <n v="210"/>
    <x v="4"/>
  </r>
  <r>
    <n v="2019"/>
    <s v="May"/>
    <x v="2"/>
    <n v="315196"/>
    <n v="227250"/>
    <n v="156898"/>
    <n v="699344"/>
    <n v="77829"/>
    <n v="622953"/>
    <n v="700782"/>
    <n v="1692.7101449275362"/>
    <n v="1689.2367149758454"/>
    <n v="1.0020562126793109"/>
    <n v="414"/>
    <x v="4"/>
  </r>
  <r>
    <n v="2019"/>
    <s v="May"/>
    <x v="3"/>
    <n v="28647"/>
    <n v="42345"/>
    <n v="22441"/>
    <n v="93433"/>
    <n v="13015"/>
    <n v="59226"/>
    <n v="72241"/>
    <n v="1046.9710144927535"/>
    <n v="1354.1014492753623"/>
    <n v="0.77318506309333956"/>
    <n v="69"/>
    <x v="4"/>
  </r>
  <r>
    <n v="2019"/>
    <s v="May"/>
    <x v="4"/>
    <n v="494170"/>
    <n v="327254"/>
    <n v="216640"/>
    <n v="1038064"/>
    <n v="129208"/>
    <n v="817734"/>
    <n v="946942"/>
    <n v="1352.7742857142857"/>
    <n v="1482.9485714285715"/>
    <n v="0.91221928513078188"/>
    <n v="700"/>
    <x v="4"/>
  </r>
  <r>
    <n v="2019"/>
    <s v="May"/>
    <x v="5"/>
    <n v="164660"/>
    <n v="105600"/>
    <n v="70407"/>
    <n v="340667"/>
    <n v="52660"/>
    <n v="269906"/>
    <n v="322566"/>
    <n v="1075.22"/>
    <n v="1135.5566666666666"/>
    <n v="0.94686600110958796"/>
    <n v="300"/>
    <x v="4"/>
  </r>
  <r>
    <n v="2019"/>
    <s v="May"/>
    <x v="6"/>
    <n v="144829"/>
    <n v="96523"/>
    <n v="80047"/>
    <n v="321399"/>
    <n v="47127"/>
    <n v="284923"/>
    <n v="332050"/>
    <n v="1234.3866171003717"/>
    <n v="1194.7918215613383"/>
    <n v="1.0331394932778259"/>
    <n v="269"/>
    <x v="4"/>
  </r>
  <r>
    <n v="2019"/>
    <s v="May"/>
    <x v="7"/>
    <n v="342157"/>
    <n v="275734"/>
    <n v="779945"/>
    <n v="1397836"/>
    <n v="222005"/>
    <n v="1502041"/>
    <n v="1724046"/>
    <n v="605.14075114075115"/>
    <n v="490.64092664092664"/>
    <n v="1.2333678628966489"/>
    <n v="2849"/>
    <x v="4"/>
  </r>
  <r>
    <n v="2019"/>
    <s v="May"/>
    <x v="8"/>
    <n v="192112"/>
    <n v="100760"/>
    <n v="104610"/>
    <n v="397482"/>
    <n v="59672"/>
    <n v="317565"/>
    <n v="377237"/>
    <n v="1005.9653333333333"/>
    <n v="1059.952"/>
    <n v="0.94906687598432127"/>
    <n v="375"/>
    <x v="4"/>
  </r>
  <r>
    <n v="2019"/>
    <s v="May"/>
    <x v="9"/>
    <n v="94279"/>
    <n v="48754"/>
    <n v="26466"/>
    <n v="169499"/>
    <n v="37850"/>
    <n v="169327"/>
    <n v="207177"/>
    <n v="904.70305676855901"/>
    <n v="740.17030567685595"/>
    <n v="1.2222903969934926"/>
    <n v="229"/>
    <x v="4"/>
  </r>
  <r>
    <n v="2019"/>
    <s v="May"/>
    <x v="10"/>
    <n v="83270"/>
    <n v="84346"/>
    <n v="53777"/>
    <n v="221393"/>
    <n v="30797"/>
    <n v="214146"/>
    <n v="244943"/>
    <n v="1521.3850931677018"/>
    <n v="1375.111801242236"/>
    <n v="1.1063719268450223"/>
    <n v="161"/>
    <x v="4"/>
  </r>
  <r>
    <n v="2019"/>
    <s v="May"/>
    <x v="11"/>
    <n v="104011"/>
    <n v="102901"/>
    <n v="66226"/>
    <n v="273138"/>
    <n v="35956"/>
    <n v="237285"/>
    <n v="273241"/>
    <n v="1415.7564766839378"/>
    <n v="1415.2227979274612"/>
    <n v="1.0003770987559402"/>
    <n v="193"/>
    <x v="4"/>
  </r>
  <r>
    <n v="2019"/>
    <s v="May"/>
    <x v="12"/>
    <n v="1435385"/>
    <n v="762359"/>
    <n v="497802"/>
    <n v="2695546"/>
    <n v="395927"/>
    <n v="2418954"/>
    <n v="2814881"/>
    <n v="1428.8736040609137"/>
    <n v="1368.2974619289339"/>
    <n v="1.0442711791970902"/>
    <n v="1970"/>
    <x v="4"/>
  </r>
  <r>
    <n v="2019"/>
    <s v="May"/>
    <x v="13"/>
    <n v="208412"/>
    <n v="152201"/>
    <n v="84269"/>
    <n v="444882"/>
    <n v="64786"/>
    <n v="386555"/>
    <n v="451341"/>
    <n v="1226.4701086956522"/>
    <n v="1208.9184782608695"/>
    <n v="1.0145184565794976"/>
    <n v="368"/>
    <x v="4"/>
  </r>
  <r>
    <n v="2019"/>
    <s v="May"/>
    <x v="14"/>
    <n v="159700"/>
    <n v="94461"/>
    <n v="82826"/>
    <n v="336987"/>
    <n v="43644"/>
    <n v="256307"/>
    <n v="299951"/>
    <n v="1086.7789855072465"/>
    <n v="1220.9673913043478"/>
    <n v="0.89009665061263488"/>
    <n v="276"/>
    <x v="4"/>
  </r>
  <r>
    <n v="2019"/>
    <s v="May"/>
    <x v="15"/>
    <n v="305115"/>
    <n v="216145"/>
    <n v="143339"/>
    <n v="664599"/>
    <n v="92044"/>
    <n v="545537"/>
    <n v="637581"/>
    <n v="1235.6220930232557"/>
    <n v="1287.9825581395348"/>
    <n v="0.95934691445518272"/>
    <n v="516"/>
    <x v="4"/>
  </r>
  <r>
    <n v="2019"/>
    <s v="May"/>
    <x v="16"/>
    <n v="110788"/>
    <n v="69252"/>
    <n v="75873"/>
    <n v="255913"/>
    <n v="45097"/>
    <n v="187221"/>
    <n v="232318"/>
    <n v="879.99242424242425"/>
    <n v="969.36742424242425"/>
    <n v="0.90780069789342477"/>
    <n v="264"/>
    <x v="4"/>
  </r>
  <r>
    <n v="2019"/>
    <s v="May"/>
    <x v="17"/>
    <n v="362279"/>
    <n v="232154"/>
    <n v="178551"/>
    <n v="772984"/>
    <n v="81884"/>
    <n v="593889"/>
    <n v="675773"/>
    <n v="1676.8560794044665"/>
    <n v="1918.0744416873449"/>
    <n v="0.87423931155107992"/>
    <n v="403"/>
    <x v="4"/>
  </r>
  <r>
    <n v="2019"/>
    <s v="June"/>
    <x v="0"/>
    <n v="207023"/>
    <n v="107670"/>
    <n v="93074"/>
    <n v="407767"/>
    <n v="70538"/>
    <n v="283410"/>
    <n v="353948"/>
    <n v="1130.8242811501598"/>
    <n v="1302.7699680511182"/>
    <n v="0.86801531266630205"/>
    <n v="313"/>
    <x v="5"/>
  </r>
  <r>
    <n v="2019"/>
    <s v="June"/>
    <x v="1"/>
    <n v="90552"/>
    <n v="63171"/>
    <n v="66178"/>
    <n v="219901"/>
    <n v="29759"/>
    <n v="185222"/>
    <n v="214981"/>
    <n v="1014.061320754717"/>
    <n v="1037.2688679245282"/>
    <n v="0.97762629546932478"/>
    <n v="212"/>
    <x v="5"/>
  </r>
  <r>
    <n v="2019"/>
    <s v="June"/>
    <x v="2"/>
    <n v="278894"/>
    <n v="180868"/>
    <n v="137048"/>
    <n v="596810"/>
    <n v="89731"/>
    <n v="524702"/>
    <n v="614433"/>
    <n v="1480.5614457831325"/>
    <n v="1438.0963855421687"/>
    <n v="1.0295286607127896"/>
    <n v="415"/>
    <x v="5"/>
  </r>
  <r>
    <n v="2019"/>
    <s v="June"/>
    <x v="3"/>
    <n v="26218"/>
    <n v="33480"/>
    <n v="20055"/>
    <n v="79753"/>
    <n v="13730"/>
    <n v="46452"/>
    <n v="60182"/>
    <n v="859.74285714285713"/>
    <n v="1139.3285714285714"/>
    <n v="0.75460484245106763"/>
    <n v="70"/>
    <x v="5"/>
  </r>
  <r>
    <n v="2019"/>
    <s v="June"/>
    <x v="4"/>
    <n v="505264"/>
    <n v="333287"/>
    <n v="220346"/>
    <n v="1058897"/>
    <n v="131054"/>
    <n v="828587"/>
    <n v="959641"/>
    <n v="1380.778417266187"/>
    <n v="1523.5928057553956"/>
    <n v="0.90626472640870637"/>
    <n v="695"/>
    <x v="5"/>
  </r>
  <r>
    <n v="2019"/>
    <s v="June"/>
    <x v="5"/>
    <n v="153874"/>
    <n v="88976"/>
    <n v="61323"/>
    <n v="304173"/>
    <n v="55213"/>
    <n v="235278"/>
    <n v="290491"/>
    <n v="968.30333333333328"/>
    <n v="1013.91"/>
    <n v="0.95501901878207462"/>
    <n v="300"/>
    <x v="5"/>
  </r>
  <r>
    <n v="2019"/>
    <s v="June"/>
    <x v="6"/>
    <n v="135009"/>
    <n v="87382"/>
    <n v="75742"/>
    <n v="298133"/>
    <n v="48714"/>
    <n v="269628"/>
    <n v="318342"/>
    <n v="1196.7744360902257"/>
    <n v="1120.8007518796992"/>
    <n v="1.0677851831229686"/>
    <n v="266"/>
    <x v="5"/>
  </r>
  <r>
    <n v="2019"/>
    <s v="June"/>
    <x v="7"/>
    <n v="319037"/>
    <n v="287747"/>
    <n v="765804"/>
    <n v="1372588"/>
    <n v="229137"/>
    <n v="1467967"/>
    <n v="1697104"/>
    <n v="594.43222416812614"/>
    <n v="480.7663747810858"/>
    <n v="1.2364263712053434"/>
    <n v="2855"/>
    <x v="5"/>
  </r>
  <r>
    <n v="2019"/>
    <s v="June"/>
    <x v="8"/>
    <n v="189782"/>
    <n v="92844"/>
    <n v="104100"/>
    <n v="386726"/>
    <n v="64221"/>
    <n v="316397"/>
    <n v="380618"/>
    <n v="1009.5968169761273"/>
    <n v="1025.7984084880636"/>
    <n v="0.98420587185759423"/>
    <n v="377"/>
    <x v="5"/>
  </r>
  <r>
    <n v="2019"/>
    <s v="June"/>
    <x v="9"/>
    <n v="82177"/>
    <n v="39632"/>
    <n v="23314"/>
    <n v="145123"/>
    <n v="40031"/>
    <n v="142121"/>
    <n v="182152"/>
    <n v="781.76824034334766"/>
    <n v="622.84549356223181"/>
    <n v="1.2551559711417211"/>
    <n v="233"/>
    <x v="5"/>
  </r>
  <r>
    <n v="2019"/>
    <s v="June"/>
    <x v="10"/>
    <n v="77655"/>
    <n v="68846"/>
    <n v="48294"/>
    <n v="194795"/>
    <n v="34663"/>
    <n v="191466"/>
    <n v="226129"/>
    <n v="1404.5279503105589"/>
    <n v="1209.9068322981366"/>
    <n v="1.1608562848122386"/>
    <n v="161"/>
    <x v="5"/>
  </r>
  <r>
    <n v="2019"/>
    <s v="June"/>
    <x v="11"/>
    <n v="77686"/>
    <n v="62822"/>
    <n v="52989"/>
    <n v="193497"/>
    <n v="39233"/>
    <n v="162689"/>
    <n v="201922"/>
    <n v="1051.6770833333333"/>
    <n v="1007.796875"/>
    <n v="1.0435407267296133"/>
    <n v="192"/>
    <x v="5"/>
  </r>
  <r>
    <n v="2019"/>
    <s v="June"/>
    <x v="12"/>
    <n v="1313568"/>
    <n v="692145"/>
    <n v="454343"/>
    <n v="2460056"/>
    <n v="435719"/>
    <n v="2240985"/>
    <n v="2676704"/>
    <n v="1369.1580562659847"/>
    <n v="1258.3406649616368"/>
    <n v="1.088066287921901"/>
    <n v="1955"/>
    <x v="5"/>
  </r>
  <r>
    <n v="2019"/>
    <s v="June"/>
    <x v="13"/>
    <n v="188887"/>
    <n v="119215"/>
    <n v="78551"/>
    <n v="386653"/>
    <n v="72256"/>
    <n v="327102"/>
    <n v="399358"/>
    <n v="1091.1420765027322"/>
    <n v="1056.4289617486338"/>
    <n v="1.0328589200135523"/>
    <n v="366"/>
    <x v="5"/>
  </r>
  <r>
    <n v="2019"/>
    <s v="June"/>
    <x v="14"/>
    <n v="117555"/>
    <n v="62221"/>
    <n v="56351"/>
    <n v="236127"/>
    <n v="49330"/>
    <n v="187306"/>
    <n v="236636"/>
    <n v="863.63503649635038"/>
    <n v="861.77737226277372"/>
    <n v="1.0021556196453603"/>
    <n v="274"/>
    <x v="5"/>
  </r>
  <r>
    <n v="2019"/>
    <s v="June"/>
    <x v="15"/>
    <n v="289573"/>
    <n v="199427"/>
    <n v="138661"/>
    <n v="627661"/>
    <n v="98151"/>
    <n v="519591"/>
    <n v="617742"/>
    <n v="1183.4137931034484"/>
    <n v="1202.4157088122606"/>
    <n v="0.98419688334945132"/>
    <n v="522"/>
    <x v="5"/>
  </r>
  <r>
    <n v="2019"/>
    <s v="June"/>
    <x v="16"/>
    <n v="122051"/>
    <n v="77023"/>
    <n v="85321"/>
    <n v="284395"/>
    <n v="51868"/>
    <n v="196732"/>
    <n v="248600"/>
    <n v="931.08614232209743"/>
    <n v="1065.1498127340824"/>
    <n v="0.87413632447827849"/>
    <n v="267"/>
    <x v="5"/>
  </r>
  <r>
    <n v="2019"/>
    <s v="June"/>
    <x v="17"/>
    <n v="331738"/>
    <n v="195173"/>
    <n v="164268"/>
    <n v="691179"/>
    <n v="94557"/>
    <n v="536711"/>
    <n v="631268"/>
    <n v="1594.1111111111111"/>
    <n v="1745.4015151515152"/>
    <n v="0.91332057252896859"/>
    <n v="396"/>
    <x v="5"/>
  </r>
  <r>
    <n v="2019"/>
    <s v="July"/>
    <x v="0"/>
    <n v="190374"/>
    <n v="99447"/>
    <n v="86316"/>
    <n v="376137"/>
    <n v="60461"/>
    <n v="252576"/>
    <n v="313037"/>
    <n v="1009.7967741935483"/>
    <n v="1213.3451612903225"/>
    <n v="0.83224197566312275"/>
    <n v="310"/>
    <x v="6"/>
  </r>
  <r>
    <n v="2019"/>
    <s v="July"/>
    <x v="1"/>
    <n v="81597"/>
    <n v="55292"/>
    <n v="60848"/>
    <n v="197737"/>
    <n v="27209"/>
    <n v="163939"/>
    <n v="191148"/>
    <n v="901.64150943396226"/>
    <n v="932.72169811320759"/>
    <n v="0.96667796113018811"/>
    <n v="212"/>
    <x v="6"/>
  </r>
  <r>
    <n v="2019"/>
    <s v="July"/>
    <x v="2"/>
    <n v="249419"/>
    <n v="161773"/>
    <n v="127302"/>
    <n v="538494"/>
    <n v="70107"/>
    <n v="469610"/>
    <n v="539717"/>
    <n v="1297.3966346153845"/>
    <n v="1294.4567307692307"/>
    <n v="1.0022711487964582"/>
    <n v="416"/>
    <x v="6"/>
  </r>
  <r>
    <n v="2019"/>
    <s v="July"/>
    <x v="3"/>
    <n v="25790"/>
    <n v="32712"/>
    <n v="18754"/>
    <n v="77256"/>
    <n v="10145"/>
    <n v="44714"/>
    <n v="54859"/>
    <n v="795.05797101449275"/>
    <n v="1119.6521739130435"/>
    <n v="0.71009371440405922"/>
    <n v="69"/>
    <x v="6"/>
  </r>
  <r>
    <n v="2019"/>
    <s v="July"/>
    <x v="4"/>
    <n v="449914"/>
    <n v="288129"/>
    <n v="199897"/>
    <n v="937940"/>
    <n v="133588"/>
    <n v="728950"/>
    <n v="862538"/>
    <n v="1239.278735632184"/>
    <n v="1347.6149425287356"/>
    <n v="0.91960893020875534"/>
    <n v="696"/>
    <x v="6"/>
  </r>
  <r>
    <n v="2019"/>
    <s v="July"/>
    <x v="5"/>
    <n v="137027"/>
    <n v="78783"/>
    <n v="56595"/>
    <n v="272405"/>
    <n v="48659"/>
    <n v="214004"/>
    <n v="262663"/>
    <n v="896.4607508532423"/>
    <n v="929.70989761092153"/>
    <n v="0.96423707347515653"/>
    <n v="293"/>
    <x v="6"/>
  </r>
  <r>
    <n v="2019"/>
    <s v="July"/>
    <x v="6"/>
    <n v="123539"/>
    <n v="76844"/>
    <n v="71512"/>
    <n v="271895"/>
    <n v="42375"/>
    <n v="240182"/>
    <n v="282557"/>
    <n v="1066.2528301886794"/>
    <n v="1026.0188679245282"/>
    <n v="1.0392136670405856"/>
    <n v="265"/>
    <x v="6"/>
  </r>
  <r>
    <n v="2019"/>
    <s v="July"/>
    <x v="7"/>
    <n v="307219"/>
    <n v="292696"/>
    <n v="767430"/>
    <n v="1367345"/>
    <n v="222081"/>
    <n v="1478779"/>
    <n v="1700860"/>
    <n v="588.94044321329636"/>
    <n v="473.45740997229916"/>
    <n v="1.2439143010725164"/>
    <n v="2888"/>
    <x v="6"/>
  </r>
  <r>
    <n v="2019"/>
    <s v="July"/>
    <x v="8"/>
    <n v="194861"/>
    <n v="86375"/>
    <n v="95508"/>
    <n v="376744"/>
    <n v="55704"/>
    <n v="305447"/>
    <n v="361151"/>
    <n v="963.06933333333336"/>
    <n v="1004.6506666666667"/>
    <n v="0.95861115240056904"/>
    <n v="375"/>
    <x v="6"/>
  </r>
  <r>
    <n v="2019"/>
    <s v="July"/>
    <x v="9"/>
    <n v="77713"/>
    <n v="39498"/>
    <n v="22802"/>
    <n v="140013"/>
    <n v="37050"/>
    <n v="137943"/>
    <n v="174993"/>
    <n v="757.5454545454545"/>
    <n v="606.11688311688317"/>
    <n v="1.2498339439909152"/>
    <n v="231"/>
    <x v="6"/>
  </r>
  <r>
    <n v="2019"/>
    <s v="July"/>
    <x v="10"/>
    <n v="73867"/>
    <n v="62903"/>
    <n v="46391"/>
    <n v="183161"/>
    <n v="28366"/>
    <n v="178501"/>
    <n v="206867"/>
    <n v="1292.91875"/>
    <n v="1144.7562499999999"/>
    <n v="1.1294271160345271"/>
    <n v="160"/>
    <x v="6"/>
  </r>
  <r>
    <n v="2019"/>
    <s v="July"/>
    <x v="11"/>
    <n v="51014"/>
    <n v="39157"/>
    <n v="33081"/>
    <n v="123252"/>
    <n v="33385"/>
    <n v="104532"/>
    <n v="137917"/>
    <n v="753.64480874316939"/>
    <n v="673.50819672131149"/>
    <n v="1.1189838704442929"/>
    <n v="183"/>
    <x v="6"/>
  </r>
  <r>
    <n v="2019"/>
    <s v="July"/>
    <x v="12"/>
    <n v="1211831"/>
    <n v="618127"/>
    <n v="420376"/>
    <n v="2250334"/>
    <n v="360032"/>
    <n v="2011840"/>
    <n v="2371872"/>
    <n v="1214.4761904761904"/>
    <n v="1152.2447516641066"/>
    <n v="1.0540088715719533"/>
    <n v="1953"/>
    <x v="6"/>
  </r>
  <r>
    <n v="2019"/>
    <s v="July"/>
    <x v="13"/>
    <n v="153418"/>
    <n v="96537"/>
    <n v="69693"/>
    <n v="319648"/>
    <n v="53119"/>
    <n v="266705"/>
    <n v="319824"/>
    <n v="898.38202247191009"/>
    <n v="897.88764044943821"/>
    <n v="1.0005506056662328"/>
    <n v="356"/>
    <x v="6"/>
  </r>
  <r>
    <n v="2019"/>
    <s v="July"/>
    <x v="14"/>
    <n v="94376"/>
    <n v="50201"/>
    <n v="48768"/>
    <n v="193345"/>
    <n v="38678"/>
    <n v="156208"/>
    <n v="194886"/>
    <n v="713.86813186813185"/>
    <n v="708.22344322344327"/>
    <n v="1.007970208694303"/>
    <n v="273"/>
    <x v="6"/>
  </r>
  <r>
    <n v="2019"/>
    <s v="July"/>
    <x v="15"/>
    <n v="271371"/>
    <n v="185212"/>
    <n v="135110"/>
    <n v="591693"/>
    <n v="85689"/>
    <n v="485988"/>
    <n v="571677"/>
    <n v="1105.7582205029014"/>
    <n v="1144.4738878143135"/>
    <n v="0.96617164644503151"/>
    <n v="517"/>
    <x v="6"/>
  </r>
  <r>
    <n v="2019"/>
    <s v="July"/>
    <x v="16"/>
    <n v="113387"/>
    <n v="72579"/>
    <n v="80143"/>
    <n v="266109"/>
    <n v="44223"/>
    <n v="181127"/>
    <n v="225350"/>
    <n v="863.40996168582376"/>
    <n v="1019.5747126436781"/>
    <n v="0.84683344043230402"/>
    <n v="261"/>
    <x v="6"/>
  </r>
  <r>
    <n v="2019"/>
    <s v="July"/>
    <x v="17"/>
    <n v="306061"/>
    <n v="180547"/>
    <n v="158388"/>
    <n v="644996"/>
    <n v="73724"/>
    <n v="474365"/>
    <n v="548089"/>
    <n v="1391.0888324873097"/>
    <n v="1637.0456852791879"/>
    <n v="0.84975565739942571"/>
    <n v="394"/>
    <x v="6"/>
  </r>
  <r>
    <n v="2019"/>
    <s v="August"/>
    <x v="0"/>
    <n v="196839"/>
    <n v="113888"/>
    <n v="92931"/>
    <n v="403658"/>
    <n v="66010"/>
    <n v="288462"/>
    <n v="354472"/>
    <n v="1147.1585760517798"/>
    <n v="1306.3365695792879"/>
    <n v="0.878149324428105"/>
    <n v="309"/>
    <x v="7"/>
  </r>
  <r>
    <n v="2019"/>
    <s v="August"/>
    <x v="1"/>
    <n v="92300"/>
    <n v="69939"/>
    <n v="69261"/>
    <n v="231500"/>
    <n v="30671"/>
    <n v="187967"/>
    <n v="218638"/>
    <n v="1031.3113207547169"/>
    <n v="1091.9811320754718"/>
    <n v="0.94444060475161984"/>
    <n v="212"/>
    <x v="7"/>
  </r>
  <r>
    <n v="2019"/>
    <s v="August"/>
    <x v="2"/>
    <n v="290552"/>
    <n v="185015"/>
    <n v="140893"/>
    <n v="616460"/>
    <n v="80794"/>
    <n v="524519"/>
    <n v="605313"/>
    <n v="1469.2063106796118"/>
    <n v="1496.2621359223301"/>
    <n v="0.98191772377769848"/>
    <n v="412"/>
    <x v="7"/>
  </r>
  <r>
    <n v="2019"/>
    <s v="August"/>
    <x v="3"/>
    <n v="24935"/>
    <n v="32049"/>
    <n v="19210"/>
    <n v="76194"/>
    <n v="12480"/>
    <n v="45787"/>
    <n v="58267"/>
    <n v="832.38571428571424"/>
    <n v="1088.4857142857143"/>
    <n v="0.76471900674593796"/>
    <n v="70"/>
    <x v="7"/>
  </r>
  <r>
    <n v="2019"/>
    <s v="August"/>
    <x v="4"/>
    <n v="462734"/>
    <n v="310522"/>
    <n v="217407"/>
    <n v="990663"/>
    <n v="132828"/>
    <n v="764147"/>
    <n v="896975"/>
    <n v="1281.3928571428571"/>
    <n v="1415.2328571428573"/>
    <n v="0.90542899048415049"/>
    <n v="700"/>
    <x v="7"/>
  </r>
  <r>
    <n v="2019"/>
    <s v="August"/>
    <x v="5"/>
    <n v="158682"/>
    <n v="105292"/>
    <n v="65888"/>
    <n v="329862"/>
    <n v="52864"/>
    <n v="259384"/>
    <n v="312248"/>
    <n v="1054.8918918918919"/>
    <n v="1114.3986486486488"/>
    <n v="0.94660191231484681"/>
    <n v="296"/>
    <x v="7"/>
  </r>
  <r>
    <n v="2019"/>
    <s v="August"/>
    <x v="6"/>
    <n v="130797"/>
    <n v="89723"/>
    <n v="78732"/>
    <n v="299252"/>
    <n v="44376"/>
    <n v="266216"/>
    <n v="310592"/>
    <n v="1172.0452830188678"/>
    <n v="1129.2528301886794"/>
    <n v="1.0378944835790571"/>
    <n v="265"/>
    <x v="7"/>
  </r>
  <r>
    <n v="2019"/>
    <s v="August"/>
    <x v="7"/>
    <n v="288590"/>
    <n v="274033"/>
    <n v="758020"/>
    <n v="1320643"/>
    <n v="222706"/>
    <n v="1341793"/>
    <n v="1564499"/>
    <n v="537.99828060522691"/>
    <n v="454.1413342503439"/>
    <n v="1.184649447276819"/>
    <n v="2908"/>
    <x v="7"/>
  </r>
  <r>
    <n v="2019"/>
    <s v="August"/>
    <x v="8"/>
    <n v="182496"/>
    <n v="91790"/>
    <n v="101042"/>
    <n v="375328"/>
    <n v="61107"/>
    <n v="302785"/>
    <n v="363892"/>
    <n v="972.97326203208559"/>
    <n v="1003.5508021390374"/>
    <n v="0.9695306505243414"/>
    <n v="374"/>
    <x v="7"/>
  </r>
  <r>
    <n v="2019"/>
    <s v="August"/>
    <x v="9"/>
    <n v="100096"/>
    <n v="54309"/>
    <n v="23838"/>
    <n v="178243"/>
    <n v="39640"/>
    <n v="168714"/>
    <n v="208354"/>
    <n v="913.83333333333337"/>
    <n v="781.76754385964909"/>
    <n v="1.1689323002866874"/>
    <n v="228"/>
    <x v="7"/>
  </r>
  <r>
    <n v="2019"/>
    <s v="August"/>
    <x v="10"/>
    <n v="75090"/>
    <n v="70858"/>
    <n v="48160"/>
    <n v="194108"/>
    <n v="31263"/>
    <n v="194037"/>
    <n v="225300"/>
    <n v="1408.125"/>
    <n v="1213.175"/>
    <n v="1.1606940466132256"/>
    <n v="160"/>
    <x v="7"/>
  </r>
  <r>
    <n v="2019"/>
    <s v="August"/>
    <x v="11"/>
    <n v="76010"/>
    <n v="60098"/>
    <n v="46033"/>
    <n v="182141"/>
    <n v="35042"/>
    <n v="157592"/>
    <n v="192634"/>
    <n v="1052.6448087431695"/>
    <n v="995.30601092896177"/>
    <n v="1.0576092148390532"/>
    <n v="183"/>
    <x v="7"/>
  </r>
  <r>
    <n v="2019"/>
    <s v="August"/>
    <x v="12"/>
    <n v="1223840"/>
    <n v="647618"/>
    <n v="430195"/>
    <n v="2301653"/>
    <n v="395136"/>
    <n v="2001855"/>
    <n v="2396991"/>
    <n v="1234.9258114374034"/>
    <n v="1185.8078310149408"/>
    <n v="1.041421534870808"/>
    <n v="1941"/>
    <x v="7"/>
  </r>
  <r>
    <n v="2019"/>
    <s v="August"/>
    <x v="13"/>
    <n v="157481"/>
    <n v="101908"/>
    <n v="74824"/>
    <n v="334213"/>
    <n v="56665"/>
    <n v="279551"/>
    <n v="336216"/>
    <n v="960.61714285714288"/>
    <n v="954.89428571428573"/>
    <n v="1.0059931839874572"/>
    <n v="350"/>
    <x v="7"/>
  </r>
  <r>
    <n v="2019"/>
    <s v="August"/>
    <x v="14"/>
    <n v="108401"/>
    <n v="67336"/>
    <n v="57407"/>
    <n v="233144"/>
    <n v="43410"/>
    <n v="189842"/>
    <n v="233252"/>
    <n v="848.18909090909096"/>
    <n v="847.79636363636359"/>
    <n v="1.0004632330233676"/>
    <n v="275"/>
    <x v="7"/>
  </r>
  <r>
    <n v="2019"/>
    <s v="August"/>
    <x v="15"/>
    <n v="289941"/>
    <n v="207774"/>
    <n v="148385"/>
    <n v="646100"/>
    <n v="89679"/>
    <n v="535822"/>
    <n v="625501"/>
    <n v="1226.4725490196079"/>
    <n v="1266.8627450980391"/>
    <n v="0.96811793839962856"/>
    <n v="510"/>
    <x v="7"/>
  </r>
  <r>
    <n v="2019"/>
    <s v="August"/>
    <x v="16"/>
    <n v="114633"/>
    <n v="77524"/>
    <n v="86407"/>
    <n v="278564"/>
    <n v="46369"/>
    <n v="188365"/>
    <n v="234734"/>
    <n v="916.9296875"/>
    <n v="1088.140625"/>
    <n v="0.84265734265734271"/>
    <n v="256"/>
    <x v="7"/>
  </r>
  <r>
    <n v="2019"/>
    <s v="August"/>
    <x v="17"/>
    <n v="306147"/>
    <n v="200002"/>
    <n v="174452"/>
    <n v="680601"/>
    <n v="82346"/>
    <n v="512492"/>
    <n v="594838"/>
    <n v="1529.1465295629821"/>
    <n v="1749.6169665809769"/>
    <n v="0.87398931238714017"/>
    <n v="389"/>
    <x v="7"/>
  </r>
  <r>
    <n v="2019"/>
    <s v="September"/>
    <x v="0"/>
    <n v="169050"/>
    <n v="103670"/>
    <n v="87304"/>
    <n v="360024"/>
    <n v="64778"/>
    <n v="255890"/>
    <n v="320668"/>
    <n v="1047.9346405228757"/>
    <n v="1176.5490196078431"/>
    <n v="0.89068506544008175"/>
    <n v="306"/>
    <x v="8"/>
  </r>
  <r>
    <n v="2019"/>
    <s v="September"/>
    <x v="1"/>
    <n v="76275"/>
    <n v="68818"/>
    <n v="65423"/>
    <n v="210516"/>
    <n v="31434"/>
    <n v="166027"/>
    <n v="197461"/>
    <n v="944.78947368421052"/>
    <n v="1007.2535885167464"/>
    <n v="0.93798571129985364"/>
    <n v="209"/>
    <x v="8"/>
  </r>
  <r>
    <n v="2019"/>
    <s v="September"/>
    <x v="2"/>
    <n v="235176"/>
    <n v="169125"/>
    <n v="130048"/>
    <n v="534349"/>
    <n v="79194"/>
    <n v="468310"/>
    <n v="547504"/>
    <n v="1325.6755447941889"/>
    <n v="1293.8232445520582"/>
    <n v="1.024618741683806"/>
    <n v="413"/>
    <x v="8"/>
  </r>
  <r>
    <n v="2019"/>
    <s v="September"/>
    <x v="3"/>
    <n v="20037"/>
    <n v="22937"/>
    <n v="16361"/>
    <n v="59335"/>
    <n v="13189"/>
    <n v="34305"/>
    <n v="47494"/>
    <n v="688.31884057971013"/>
    <n v="859.92753623188401"/>
    <n v="0.80043818993848492"/>
    <n v="69"/>
    <x v="8"/>
  </r>
  <r>
    <n v="2019"/>
    <s v="September"/>
    <x v="4"/>
    <n v="383488"/>
    <n v="266650"/>
    <n v="193528"/>
    <n v="843666"/>
    <n v="135690"/>
    <n v="640580"/>
    <n v="776270"/>
    <n v="1115.3304597701149"/>
    <n v="1212.1637931034484"/>
    <n v="0.92011530629419702"/>
    <n v="696"/>
    <x v="8"/>
  </r>
  <r>
    <n v="2019"/>
    <s v="September"/>
    <x v="5"/>
    <n v="128001"/>
    <n v="87994"/>
    <n v="60061"/>
    <n v="276056"/>
    <n v="55353"/>
    <n v="218352"/>
    <n v="273705"/>
    <n v="930.96938775510205"/>
    <n v="938.96598639455783"/>
    <n v="0.99148361202074942"/>
    <n v="294"/>
    <x v="8"/>
  </r>
  <r>
    <n v="2019"/>
    <s v="September"/>
    <x v="6"/>
    <n v="112306"/>
    <n v="78070"/>
    <n v="70706"/>
    <n v="261082"/>
    <n v="44950"/>
    <n v="231229"/>
    <n v="276179"/>
    <n v="1030.5186567164178"/>
    <n v="974.18656716417911"/>
    <n v="1.0578247447162195"/>
    <n v="268"/>
    <x v="8"/>
  </r>
  <r>
    <n v="2019"/>
    <s v="September"/>
    <x v="7"/>
    <n v="277359"/>
    <n v="259323"/>
    <n v="708754"/>
    <n v="1245436"/>
    <n v="228843"/>
    <n v="1265599"/>
    <n v="1494442"/>
    <n v="512.84900480439262"/>
    <n v="427.39739190116677"/>
    <n v="1.1999348019488758"/>
    <n v="2914"/>
    <x v="8"/>
  </r>
  <r>
    <n v="2019"/>
    <s v="September"/>
    <x v="8"/>
    <n v="154142"/>
    <n v="80381"/>
    <n v="89348"/>
    <n v="323871"/>
    <n v="65176"/>
    <n v="271974"/>
    <n v="337150"/>
    <n v="896.67553191489367"/>
    <n v="861.35904255319144"/>
    <n v="1.0410008923305885"/>
    <n v="376"/>
    <x v="8"/>
  </r>
  <r>
    <n v="2019"/>
    <s v="September"/>
    <x v="9"/>
    <n v="78541"/>
    <n v="42804"/>
    <n v="20121"/>
    <n v="141466"/>
    <n v="39502"/>
    <n v="131030"/>
    <n v="170532"/>
    <n v="735.05172413793105"/>
    <n v="609.76724137931035"/>
    <n v="1.2054627967144049"/>
    <n v="232"/>
    <x v="8"/>
  </r>
  <r>
    <n v="2019"/>
    <s v="September"/>
    <x v="10"/>
    <n v="68422"/>
    <n v="70901"/>
    <n v="47162"/>
    <n v="186485"/>
    <n v="31554"/>
    <n v="192222"/>
    <n v="223776"/>
    <n v="1398.6"/>
    <n v="1165.53125"/>
    <n v="1.1999678258304958"/>
    <n v="160"/>
    <x v="8"/>
  </r>
  <r>
    <n v="2019"/>
    <s v="September"/>
    <x v="11"/>
    <n v="64751"/>
    <n v="58372"/>
    <n v="48307"/>
    <n v="171430"/>
    <n v="35752"/>
    <n v="150408"/>
    <n v="186160"/>
    <n v="1011.7391304347826"/>
    <n v="931.68478260869563"/>
    <n v="1.0859242839643004"/>
    <n v="184"/>
    <x v="8"/>
  </r>
  <r>
    <n v="2019"/>
    <s v="September"/>
    <x v="12"/>
    <n v="1067625"/>
    <n v="632206"/>
    <n v="409095"/>
    <n v="2108926"/>
    <n v="395032"/>
    <n v="1945514"/>
    <n v="2340546"/>
    <n v="1206.4670103092783"/>
    <n v="1087.0752577319588"/>
    <n v="1.1098284150321065"/>
    <n v="1940"/>
    <x v="8"/>
  </r>
  <r>
    <n v="2019"/>
    <s v="September"/>
    <x v="13"/>
    <n v="213771"/>
    <n v="149814"/>
    <n v="76284"/>
    <n v="439869"/>
    <n v="52720"/>
    <n v="372455"/>
    <n v="425175"/>
    <n v="1221.7672413793102"/>
    <n v="1263.9913793103449"/>
    <n v="0.96659459975583639"/>
    <n v="348"/>
    <x v="8"/>
  </r>
  <r>
    <n v="2019"/>
    <s v="September"/>
    <x v="14"/>
    <n v="110567"/>
    <n v="72732"/>
    <n v="66362"/>
    <n v="249661"/>
    <n v="43664"/>
    <n v="190440"/>
    <n v="234104"/>
    <n v="863.85239852398524"/>
    <n v="921.25830258302585"/>
    <n v="0.93768750425577085"/>
    <n v="271"/>
    <x v="8"/>
  </r>
  <r>
    <n v="2019"/>
    <s v="September"/>
    <x v="15"/>
    <n v="249789"/>
    <n v="193523"/>
    <n v="134718"/>
    <n v="578030"/>
    <n v="90554"/>
    <n v="479814"/>
    <n v="570368"/>
    <n v="1120.565815324165"/>
    <n v="1135.6188605108055"/>
    <n v="0.98674463263152434"/>
    <n v="509"/>
    <x v="8"/>
  </r>
  <r>
    <n v="2019"/>
    <s v="September"/>
    <x v="16"/>
    <n v="89607"/>
    <n v="64050"/>
    <n v="73766"/>
    <n v="227423"/>
    <n v="45399"/>
    <n v="154340"/>
    <n v="199739"/>
    <n v="780.23046875"/>
    <n v="888.37109375"/>
    <n v="0.87827088728932434"/>
    <n v="256"/>
    <x v="8"/>
  </r>
  <r>
    <n v="2019"/>
    <s v="September"/>
    <x v="17"/>
    <n v="261589"/>
    <n v="168900"/>
    <n v="142000"/>
    <n v="572489"/>
    <n v="81532"/>
    <n v="473889"/>
    <n v="555421"/>
    <n v="1424.1564102564103"/>
    <n v="1467.9205128205128"/>
    <n v="0.97018632672418159"/>
    <n v="390"/>
    <x v="8"/>
  </r>
  <r>
    <n v="2019"/>
    <s v="October"/>
    <x v="0"/>
    <n v="176432"/>
    <n v="102988"/>
    <n v="92839"/>
    <n v="372259"/>
    <n v="63123"/>
    <n v="260029"/>
    <n v="323152"/>
    <n v="1052.6123778501628"/>
    <n v="1212.5700325732898"/>
    <n v="0.86808378037871481"/>
    <n v="307"/>
    <x v="9"/>
  </r>
  <r>
    <n v="2019"/>
    <s v="October"/>
    <x v="1"/>
    <n v="79206"/>
    <n v="64023"/>
    <n v="65550"/>
    <n v="208779"/>
    <n v="29921"/>
    <n v="166385"/>
    <n v="196306"/>
    <n v="957.59024390243906"/>
    <n v="1018.4341463414634"/>
    <n v="0.94025740136699576"/>
    <n v="205"/>
    <x v="9"/>
  </r>
  <r>
    <n v="2019"/>
    <s v="October"/>
    <x v="2"/>
    <n v="258964"/>
    <n v="182686"/>
    <n v="145288"/>
    <n v="586938"/>
    <n v="81696"/>
    <n v="513015"/>
    <n v="594711"/>
    <n v="1433.0385542168674"/>
    <n v="1414.3084337349399"/>
    <n v="1.013243306788792"/>
    <n v="415"/>
    <x v="9"/>
  </r>
  <r>
    <n v="2019"/>
    <s v="October"/>
    <x v="3"/>
    <n v="22590"/>
    <n v="27520"/>
    <n v="18481"/>
    <n v="68591"/>
    <n v="12819"/>
    <n v="39601"/>
    <n v="52420"/>
    <n v="759.71014492753625"/>
    <n v="994.07246376811599"/>
    <n v="0.76424020644107826"/>
    <n v="69"/>
    <x v="9"/>
  </r>
  <r>
    <n v="2019"/>
    <s v="October"/>
    <x v="4"/>
    <n v="416497"/>
    <n v="286401"/>
    <n v="207173"/>
    <n v="910071"/>
    <n v="130995"/>
    <n v="655634"/>
    <n v="786629"/>
    <n v="1141.6966618287372"/>
    <n v="1320.8577648766327"/>
    <n v="0.86436003344793977"/>
    <n v="689"/>
    <x v="9"/>
  </r>
  <r>
    <n v="2019"/>
    <s v="October"/>
    <x v="5"/>
    <n v="134241"/>
    <n v="90121"/>
    <n v="58981"/>
    <n v="283343"/>
    <n v="52386"/>
    <n v="223138"/>
    <n v="275524"/>
    <n v="946.81786941580754"/>
    <n v="973.68728522336767"/>
    <n v="0.97240447090628668"/>
    <n v="291"/>
    <x v="9"/>
  </r>
  <r>
    <n v="2019"/>
    <s v="October"/>
    <x v="6"/>
    <n v="112417"/>
    <n v="76531"/>
    <n v="70306"/>
    <n v="259254"/>
    <n v="45262"/>
    <n v="222526"/>
    <n v="267788"/>
    <n v="980.90842490842488"/>
    <n v="949.64835164835165"/>
    <n v="1.0329175248983622"/>
    <n v="273"/>
    <x v="9"/>
  </r>
  <r>
    <n v="2019"/>
    <s v="October"/>
    <x v="7"/>
    <n v="311842"/>
    <n v="300416"/>
    <n v="811066"/>
    <n v="1423324"/>
    <n v="235165"/>
    <n v="1555551"/>
    <n v="1790716"/>
    <n v="611.37453055650394"/>
    <n v="485.94195971321273"/>
    <n v="1.2581225356981263"/>
    <n v="2929"/>
    <x v="9"/>
  </r>
  <r>
    <n v="2019"/>
    <s v="October"/>
    <x v="8"/>
    <n v="165400"/>
    <n v="84960"/>
    <n v="95012"/>
    <n v="345372"/>
    <n v="64503"/>
    <n v="286391"/>
    <n v="350894"/>
    <n v="953.51630434782612"/>
    <n v="938.51086956521738"/>
    <n v="1.0159885572657887"/>
    <n v="368"/>
    <x v="9"/>
  </r>
  <r>
    <n v="2019"/>
    <s v="October"/>
    <x v="9"/>
    <n v="70527"/>
    <n v="38441"/>
    <n v="20537"/>
    <n v="129505"/>
    <n v="34732"/>
    <n v="122583"/>
    <n v="157315"/>
    <n v="672.28632478632483"/>
    <n v="553.4401709401709"/>
    <n v="1.2147407436006332"/>
    <n v="234"/>
    <x v="9"/>
  </r>
  <r>
    <n v="2019"/>
    <s v="October"/>
    <x v="10"/>
    <n v="72320"/>
    <n v="71005"/>
    <n v="49299"/>
    <n v="192624"/>
    <n v="31318"/>
    <n v="196628"/>
    <n v="227946"/>
    <n v="1433.6226415094341"/>
    <n v="1211.4716981132076"/>
    <n v="1.183372788437578"/>
    <n v="159"/>
    <x v="9"/>
  </r>
  <r>
    <n v="2019"/>
    <s v="October"/>
    <x v="11"/>
    <n v="76002"/>
    <n v="69682"/>
    <n v="59116"/>
    <n v="204800"/>
    <n v="36334"/>
    <n v="174993"/>
    <n v="211327"/>
    <n v="1136.1666666666667"/>
    <n v="1101.0752688172042"/>
    <n v="1.0318701171875"/>
    <n v="186"/>
    <x v="9"/>
  </r>
  <r>
    <n v="2019"/>
    <s v="October"/>
    <x v="12"/>
    <n v="1205172"/>
    <n v="686289"/>
    <n v="474500"/>
    <n v="2365961"/>
    <n v="396241"/>
    <n v="2149103"/>
    <n v="2545344"/>
    <n v="1310.6817713697219"/>
    <n v="1218.3115345005149"/>
    <n v="1.0758182404528223"/>
    <n v="1942"/>
    <x v="9"/>
  </r>
  <r>
    <n v="2019"/>
    <s v="October"/>
    <x v="13"/>
    <n v="168866"/>
    <n v="117571"/>
    <n v="79638"/>
    <n v="366075"/>
    <n v="49475"/>
    <n v="306889"/>
    <n v="356364"/>
    <n v="1009.5297450424929"/>
    <n v="1037.0396600566571"/>
    <n v="0.97347264904732633"/>
    <n v="353"/>
    <x v="9"/>
  </r>
  <r>
    <n v="2019"/>
    <s v="October"/>
    <x v="14"/>
    <n v="113562"/>
    <n v="71550"/>
    <n v="60402"/>
    <n v="245514"/>
    <n v="43689"/>
    <n v="202546"/>
    <n v="246235"/>
    <n v="908.61623616236159"/>
    <n v="905.95571955719561"/>
    <n v="1.0029366960743582"/>
    <n v="271"/>
    <x v="9"/>
  </r>
  <r>
    <n v="2019"/>
    <s v="October"/>
    <x v="15"/>
    <n v="267822"/>
    <n v="205419"/>
    <n v="137698"/>
    <n v="610939"/>
    <n v="89676"/>
    <n v="513005"/>
    <n v="602681"/>
    <n v="1181.7274509803922"/>
    <n v="1197.9196078431373"/>
    <n v="0.98648310224097657"/>
    <n v="510"/>
    <x v="9"/>
  </r>
  <r>
    <n v="2019"/>
    <s v="October"/>
    <x v="16"/>
    <n v="97686"/>
    <n v="67797"/>
    <n v="79986"/>
    <n v="245469"/>
    <n v="43431"/>
    <n v="161397"/>
    <n v="204828"/>
    <n v="793.90697674418607"/>
    <n v="951.43023255813955"/>
    <n v="0.83443530547645528"/>
    <n v="258"/>
    <x v="9"/>
  </r>
  <r>
    <n v="2019"/>
    <s v="October"/>
    <x v="17"/>
    <n v="297725"/>
    <n v="190791"/>
    <n v="156736"/>
    <n v="645252"/>
    <n v="81905"/>
    <n v="490352"/>
    <n v="572257"/>
    <n v="1494.1436031331593"/>
    <n v="1684.7310704960835"/>
    <n v="0.88687365556402775"/>
    <n v="383"/>
    <x v="9"/>
  </r>
  <r>
    <n v="2019"/>
    <s v="November"/>
    <x v="0"/>
    <n v="184530"/>
    <n v="122689"/>
    <n v="104144"/>
    <n v="411363"/>
    <n v="62758"/>
    <n v="307137"/>
    <n v="369895"/>
    <n v="1197.0711974110031"/>
    <n v="1331.2718446601941"/>
    <n v="0.89919365621118086"/>
    <n v="309"/>
    <x v="10"/>
  </r>
  <r>
    <n v="2019"/>
    <s v="November"/>
    <x v="1"/>
    <n v="82898"/>
    <n v="81427"/>
    <n v="73128"/>
    <n v="237453"/>
    <n v="31424"/>
    <n v="188045"/>
    <n v="219469"/>
    <n v="1070.580487804878"/>
    <n v="1158.3073170731707"/>
    <n v="0.92426290676470713"/>
    <n v="205"/>
    <x v="10"/>
  </r>
  <r>
    <n v="2019"/>
    <s v="November"/>
    <x v="2"/>
    <n v="247917"/>
    <n v="197464"/>
    <n v="146473"/>
    <n v="591854"/>
    <n v="79513"/>
    <n v="520928"/>
    <n v="600441"/>
    <n v="1446.8457831325302"/>
    <n v="1426.1542168674698"/>
    <n v="1.014508645713301"/>
    <n v="415"/>
    <x v="10"/>
  </r>
  <r>
    <n v="2019"/>
    <s v="November"/>
    <x v="3"/>
    <n v="21846"/>
    <n v="30518"/>
    <n v="17854"/>
    <n v="70218"/>
    <n v="12740"/>
    <n v="42618"/>
    <n v="55358"/>
    <n v="802.28985507246375"/>
    <n v="1017.6521739130435"/>
    <n v="0.7883733515622775"/>
    <n v="69"/>
    <x v="10"/>
  </r>
  <r>
    <n v="2019"/>
    <s v="November"/>
    <x v="4"/>
    <n v="416629"/>
    <n v="309287"/>
    <n v="214964"/>
    <n v="940880"/>
    <n v="132566"/>
    <n v="697403"/>
    <n v="829969"/>
    <n v="1197.6464646464647"/>
    <n v="1357.6911976911977"/>
    <n v="0.88211993027803759"/>
    <n v="693"/>
    <x v="10"/>
  </r>
  <r>
    <n v="2019"/>
    <s v="November"/>
    <x v="5"/>
    <n v="136791"/>
    <n v="100943"/>
    <n v="63054"/>
    <n v="300788"/>
    <n v="53064"/>
    <n v="245440"/>
    <n v="298504"/>
    <n v="998.34113712374585"/>
    <n v="1005.9799331103679"/>
    <n v="0.99240661196590285"/>
    <n v="299"/>
    <x v="10"/>
  </r>
  <r>
    <n v="2019"/>
    <s v="November"/>
    <x v="6"/>
    <n v="125306"/>
    <n v="97139"/>
    <n v="79246"/>
    <n v="301691"/>
    <n v="43661"/>
    <n v="270283"/>
    <n v="313944"/>
    <n v="1137.4782608695652"/>
    <n v="1093.0833333333333"/>
    <n v="1.0406144034790563"/>
    <n v="276"/>
    <x v="10"/>
  </r>
  <r>
    <n v="2019"/>
    <s v="November"/>
    <x v="7"/>
    <n v="347070"/>
    <n v="322406"/>
    <n v="868688"/>
    <n v="1538164"/>
    <n v="242286"/>
    <n v="1660574"/>
    <n v="1902860"/>
    <n v="594.27232979387884"/>
    <n v="480.37601499063084"/>
    <n v="1.2370982548024787"/>
    <n v="3202"/>
    <x v="10"/>
  </r>
  <r>
    <n v="2019"/>
    <s v="November"/>
    <x v="8"/>
    <n v="164315"/>
    <n v="97604"/>
    <n v="97761"/>
    <n v="359680"/>
    <n v="62412"/>
    <n v="313365"/>
    <n v="375777"/>
    <n v="1023.9155313351498"/>
    <n v="980.05449591280649"/>
    <n v="1.0447536699288256"/>
    <n v="367"/>
    <x v="10"/>
  </r>
  <r>
    <n v="2019"/>
    <s v="November"/>
    <x v="9"/>
    <n v="79315"/>
    <n v="49531"/>
    <n v="23667"/>
    <n v="152513"/>
    <n v="39380"/>
    <n v="150015"/>
    <n v="189395"/>
    <n v="792.44769874476992"/>
    <n v="638.12970711297066"/>
    <n v="1.2418285654337664"/>
    <n v="239"/>
    <x v="10"/>
  </r>
  <r>
    <n v="2019"/>
    <s v="November"/>
    <x v="10"/>
    <n v="70963"/>
    <n v="77403"/>
    <n v="51399"/>
    <n v="199765"/>
    <n v="29320"/>
    <n v="204683"/>
    <n v="234003"/>
    <n v="1453.4347826086957"/>
    <n v="1240.7763975155281"/>
    <n v="1.1713913848772308"/>
    <n v="161"/>
    <x v="10"/>
  </r>
  <r>
    <n v="2019"/>
    <s v="November"/>
    <x v="11"/>
    <n v="75294"/>
    <n v="80808"/>
    <n v="60822"/>
    <n v="216924"/>
    <n v="36871"/>
    <n v="194842"/>
    <n v="231713"/>
    <n v="1280.1823204419888"/>
    <n v="1198.4751381215469"/>
    <n v="1.0681759510243218"/>
    <n v="181"/>
    <x v="10"/>
  </r>
  <r>
    <n v="2019"/>
    <s v="November"/>
    <x v="12"/>
    <n v="1248598"/>
    <n v="821299"/>
    <n v="516931"/>
    <n v="2586828"/>
    <n v="388374"/>
    <n v="2428901"/>
    <n v="2817275"/>
    <n v="1441.7988741044012"/>
    <n v="1323.8628454452405"/>
    <n v="1.0890847787328728"/>
    <n v="1954"/>
    <x v="10"/>
  </r>
  <r>
    <n v="2019"/>
    <s v="November"/>
    <x v="13"/>
    <n v="188120"/>
    <n v="151705"/>
    <n v="90456"/>
    <n v="430281"/>
    <n v="60703"/>
    <n v="368081"/>
    <n v="428784"/>
    <n v="1201.0756302521008"/>
    <n v="1205.2689075630253"/>
    <n v="0.99652087821679325"/>
    <n v="357"/>
    <x v="10"/>
  </r>
  <r>
    <n v="2019"/>
    <s v="November"/>
    <x v="14"/>
    <n v="137712"/>
    <n v="105124"/>
    <n v="75286"/>
    <n v="318122"/>
    <n v="44127"/>
    <n v="261928"/>
    <n v="306055"/>
    <n v="1108.894927536232"/>
    <n v="1152.6159420289855"/>
    <n v="0.96206801164333178"/>
    <n v="276"/>
    <x v="10"/>
  </r>
  <r>
    <n v="2019"/>
    <s v="November"/>
    <x v="15"/>
    <n v="253792"/>
    <n v="226950"/>
    <n v="136036"/>
    <n v="616778"/>
    <n v="90288"/>
    <n v="536559"/>
    <n v="626847"/>
    <n v="1233.9507874015749"/>
    <n v="1214.1299212598426"/>
    <n v="1.016325160754761"/>
    <n v="508"/>
    <x v="10"/>
  </r>
  <r>
    <n v="2019"/>
    <s v="November"/>
    <x v="16"/>
    <n v="101524"/>
    <n v="77013"/>
    <n v="84224"/>
    <n v="262761"/>
    <n v="46293"/>
    <n v="175052"/>
    <n v="221345"/>
    <n v="854.61389961389966"/>
    <n v="1014.5212355212356"/>
    <n v="0.84238147974775557"/>
    <n v="259"/>
    <x v="10"/>
  </r>
  <r>
    <n v="2019"/>
    <s v="November"/>
    <x v="17"/>
    <n v="297061"/>
    <n v="212084"/>
    <n v="159233"/>
    <n v="668378"/>
    <n v="80998"/>
    <n v="538763"/>
    <n v="619761"/>
    <n v="1639.5793650793651"/>
    <n v="1768.1957671957673"/>
    <n v="0.92726122044711223"/>
    <n v="378"/>
    <x v="10"/>
  </r>
  <r>
    <n v="2019"/>
    <s v="December"/>
    <x v="0"/>
    <n v="199810"/>
    <n v="158191"/>
    <n v="113345"/>
    <n v="471346"/>
    <n v="64921"/>
    <n v="366867"/>
    <n v="431788"/>
    <n v="1383.9358974358975"/>
    <n v="1510.7243589743589"/>
    <n v="0.91607439121155165"/>
    <n v="312"/>
    <x v="11"/>
  </r>
  <r>
    <n v="2019"/>
    <s v="December"/>
    <x v="1"/>
    <n v="80687"/>
    <n v="81604"/>
    <n v="70846"/>
    <n v="233137"/>
    <n v="31482"/>
    <n v="179220"/>
    <n v="210702"/>
    <n v="1022.8252427184466"/>
    <n v="1131.7330097087379"/>
    <n v="0.90376902851113294"/>
    <n v="206"/>
    <x v="11"/>
  </r>
  <r>
    <n v="2019"/>
    <s v="December"/>
    <x v="2"/>
    <n v="240711"/>
    <n v="209320"/>
    <n v="147868"/>
    <n v="597899"/>
    <n v="80326"/>
    <n v="523345"/>
    <n v="603671"/>
    <n v="1451.1322115384614"/>
    <n v="1437.2572115384614"/>
    <n v="1.0096538044050918"/>
    <n v="416"/>
    <x v="11"/>
  </r>
  <r>
    <n v="2019"/>
    <s v="December"/>
    <x v="3"/>
    <n v="21031"/>
    <n v="32424"/>
    <n v="16398"/>
    <n v="69853"/>
    <n v="13359"/>
    <n v="43052"/>
    <n v="56411"/>
    <n v="805.87142857142862"/>
    <n v="997.9"/>
    <n v="0.80756731994330955"/>
    <n v="70"/>
    <x v="11"/>
  </r>
  <r>
    <n v="2019"/>
    <s v="December"/>
    <x v="4"/>
    <n v="460441"/>
    <n v="375682"/>
    <n v="237695"/>
    <n v="1073818"/>
    <n v="132616"/>
    <n v="817482"/>
    <n v="950098"/>
    <n v="1387.0043795620438"/>
    <n v="1567.6175182481752"/>
    <n v="0.88478494493480275"/>
    <n v="685"/>
    <x v="11"/>
  </r>
  <r>
    <n v="2019"/>
    <s v="December"/>
    <x v="5"/>
    <n v="154118"/>
    <n v="129576"/>
    <n v="73251"/>
    <n v="356945"/>
    <n v="52281"/>
    <n v="286909"/>
    <n v="339190"/>
    <n v="1145.9121621621621"/>
    <n v="1205.8952702702702"/>
    <n v="0.9502584431775204"/>
    <n v="296"/>
    <x v="11"/>
  </r>
  <r>
    <n v="2019"/>
    <s v="December"/>
    <x v="6"/>
    <n v="137763"/>
    <n v="124500"/>
    <n v="92782"/>
    <n v="355045"/>
    <n v="44261"/>
    <n v="312860"/>
    <n v="357121"/>
    <n v="1312.9448529411766"/>
    <n v="1305.3125"/>
    <n v="1.0058471461364051"/>
    <n v="272"/>
    <x v="11"/>
  </r>
  <r>
    <n v="2019"/>
    <s v="December"/>
    <x v="7"/>
    <n v="349456"/>
    <n v="420721"/>
    <n v="943855"/>
    <n v="1714032"/>
    <n v="242400"/>
    <n v="1933487"/>
    <n v="2175887"/>
    <n v="687.70132743362831"/>
    <n v="541.72945638432361"/>
    <n v="1.2694552960504821"/>
    <n v="3164"/>
    <x v="11"/>
  </r>
  <r>
    <n v="2019"/>
    <s v="December"/>
    <x v="8"/>
    <n v="167249"/>
    <n v="110875"/>
    <n v="107870"/>
    <n v="385994"/>
    <n v="61822"/>
    <n v="326626"/>
    <n v="388448"/>
    <n v="1061.3333333333333"/>
    <n v="1054.6284153005465"/>
    <n v="1.0063576117763489"/>
    <n v="366"/>
    <x v="11"/>
  </r>
  <r>
    <n v="2019"/>
    <s v="December"/>
    <x v="9"/>
    <n v="97034"/>
    <n v="77309"/>
    <n v="29357"/>
    <n v="203700"/>
    <n v="40666"/>
    <n v="206498"/>
    <n v="247164"/>
    <n v="1004.7317073170732"/>
    <n v="828.04878048780483"/>
    <n v="1.2133726067746686"/>
    <n v="246"/>
    <x v="11"/>
  </r>
  <r>
    <n v="2019"/>
    <s v="December"/>
    <x v="10"/>
    <n v="74006"/>
    <n v="79075"/>
    <n v="53887"/>
    <n v="206968"/>
    <n v="31062"/>
    <n v="202463"/>
    <n v="233525"/>
    <n v="1506.6129032258063"/>
    <n v="1335.2774193548387"/>
    <n v="1.1283145220517181"/>
    <n v="155"/>
    <x v="11"/>
  </r>
  <r>
    <n v="2019"/>
    <s v="December"/>
    <x v="11"/>
    <n v="83536"/>
    <n v="106960"/>
    <n v="65926"/>
    <n v="256422"/>
    <n v="37682"/>
    <n v="239582"/>
    <n v="277264"/>
    <n v="1531.8453038674033"/>
    <n v="1416.6961325966852"/>
    <n v="1.0812800773724562"/>
    <n v="181"/>
    <x v="11"/>
  </r>
  <r>
    <n v="2019"/>
    <s v="December"/>
    <x v="12"/>
    <n v="1352806"/>
    <n v="1040200"/>
    <n v="600490"/>
    <n v="2993496"/>
    <n v="394393"/>
    <n v="2827626"/>
    <n v="3222019"/>
    <n v="1644.7263910158244"/>
    <n v="1528.0735068912711"/>
    <n v="1.0763398381023392"/>
    <n v="1959"/>
    <x v="11"/>
  </r>
  <r>
    <n v="2019"/>
    <s v="December"/>
    <x v="13"/>
    <n v="190548"/>
    <n v="166309"/>
    <n v="93073"/>
    <n v="449930"/>
    <n v="62575"/>
    <n v="376860"/>
    <n v="439435"/>
    <n v="1224.0529247910863"/>
    <n v="1253.2869080779944"/>
    <n v="0.97667414931211527"/>
    <n v="359"/>
    <x v="11"/>
  </r>
  <r>
    <n v="2019"/>
    <s v="December"/>
    <x v="14"/>
    <n v="151969"/>
    <n v="131546"/>
    <n v="83004"/>
    <n v="366519"/>
    <n v="45358"/>
    <n v="292378"/>
    <n v="337736"/>
    <n v="1193.4134275618374"/>
    <n v="1295.1201413427561"/>
    <n v="0.92146928262927708"/>
    <n v="283"/>
    <x v="11"/>
  </r>
  <r>
    <n v="2019"/>
    <s v="December"/>
    <x v="15"/>
    <n v="264106"/>
    <n v="271901"/>
    <n v="150334"/>
    <n v="686341"/>
    <n v="90595"/>
    <n v="594482"/>
    <n v="685077"/>
    <n v="1322.5424710424711"/>
    <n v="1324.9826254826255"/>
    <n v="0.99815834985816088"/>
    <n v="518"/>
    <x v="11"/>
  </r>
  <r>
    <n v="2019"/>
    <s v="December"/>
    <x v="16"/>
    <n v="100811"/>
    <n v="93242"/>
    <n v="86119"/>
    <n v="280172"/>
    <n v="45576"/>
    <n v="199307"/>
    <n v="244883"/>
    <n v="938.24904214559388"/>
    <n v="1073.4559386973181"/>
    <n v="0.874045229359108"/>
    <n v="261"/>
    <x v="11"/>
  </r>
  <r>
    <n v="2019"/>
    <s v="December"/>
    <x v="17"/>
    <n v="300996"/>
    <n v="233724"/>
    <n v="163766"/>
    <n v="698486"/>
    <n v="79992"/>
    <n v="548828"/>
    <n v="628820"/>
    <n v="1659.155672823219"/>
    <n v="1842.9709762532982"/>
    <n v="0.90026142256251374"/>
    <n v="379"/>
    <x v="11"/>
  </r>
  <r>
    <n v="2020"/>
    <s v="January"/>
    <x v="0"/>
    <n v="193853"/>
    <n v="139068"/>
    <n v="98820"/>
    <n v="431741"/>
    <n v="65458"/>
    <n v="340245"/>
    <n v="405703"/>
    <n v="1308.7193548387097"/>
    <n v="1392.7129032258065"/>
    <n v="0.93969069418934037"/>
    <n v="310"/>
    <x v="12"/>
  </r>
  <r>
    <n v="2020"/>
    <s v="January"/>
    <x v="1"/>
    <n v="80848"/>
    <n v="70450"/>
    <n v="66209"/>
    <n v="217507"/>
    <n v="30198"/>
    <n v="170645"/>
    <n v="200843"/>
    <n v="984.52450980392155"/>
    <n v="1066.2107843137255"/>
    <n v="0.9233863737718786"/>
    <n v="204"/>
    <x v="12"/>
  </r>
  <r>
    <n v="2020"/>
    <s v="January"/>
    <x v="2"/>
    <n v="207336"/>
    <n v="154869"/>
    <n v="116005"/>
    <n v="478210"/>
    <n v="77541"/>
    <n v="416995"/>
    <n v="494536"/>
    <n v="1203.250608272506"/>
    <n v="1163.5279805352798"/>
    <n v="1.034139813052843"/>
    <n v="411"/>
    <x v="12"/>
  </r>
  <r>
    <n v="2020"/>
    <s v="January"/>
    <x v="3"/>
    <n v="20317"/>
    <n v="24121"/>
    <n v="14216"/>
    <n v="58654"/>
    <n v="12837"/>
    <n v="31836"/>
    <n v="44673"/>
    <n v="638.18571428571431"/>
    <n v="837.91428571428571"/>
    <n v="0.7616360350530228"/>
    <n v="70"/>
    <x v="12"/>
  </r>
  <r>
    <n v="2020"/>
    <s v="January"/>
    <x v="4"/>
    <n v="383429"/>
    <n v="261388"/>
    <n v="199585"/>
    <n v="844402"/>
    <n v="128827"/>
    <n v="583829"/>
    <n v="712656"/>
    <n v="1009.42776203966"/>
    <n v="1196.0368271954674"/>
    <n v="0.84397715779924731"/>
    <n v="706"/>
    <x v="12"/>
  </r>
  <r>
    <n v="2020"/>
    <s v="January"/>
    <x v="5"/>
    <n v="138039"/>
    <n v="103898"/>
    <n v="61557"/>
    <n v="303494"/>
    <n v="50894"/>
    <n v="241524"/>
    <n v="292418"/>
    <n v="974.72666666666669"/>
    <n v="1011.6466666666666"/>
    <n v="0.96350504458078245"/>
    <n v="300"/>
    <x v="12"/>
  </r>
  <r>
    <n v="2020"/>
    <s v="January"/>
    <x v="6"/>
    <n v="122705"/>
    <n v="91031"/>
    <n v="78436"/>
    <n v="292172"/>
    <n v="43700"/>
    <n v="255151"/>
    <n v="298851"/>
    <n v="1098.7169117647059"/>
    <n v="1074.1617647058824"/>
    <n v="1.0228598222964556"/>
    <n v="272"/>
    <x v="12"/>
  </r>
  <r>
    <n v="2020"/>
    <s v="January"/>
    <x v="7"/>
    <n v="291052"/>
    <n v="300637"/>
    <n v="706096"/>
    <n v="1297785"/>
    <n v="245076"/>
    <n v="1495042"/>
    <n v="1740118"/>
    <n v="549.27967171717171"/>
    <n v="409.65435606060606"/>
    <n v="1.3408368874659515"/>
    <n v="3168"/>
    <x v="12"/>
  </r>
  <r>
    <n v="2020"/>
    <s v="January"/>
    <x v="8"/>
    <n v="186405"/>
    <n v="105261"/>
    <n v="100349"/>
    <n v="392015"/>
    <n v="61988"/>
    <n v="323259"/>
    <n v="385247"/>
    <n v="1064.2182320441989"/>
    <n v="1082.9143646408841"/>
    <n v="0.98273535451449567"/>
    <n v="362"/>
    <x v="12"/>
  </r>
  <r>
    <n v="2020"/>
    <s v="January"/>
    <x v="9"/>
    <n v="95116"/>
    <n v="65107"/>
    <n v="27145"/>
    <n v="187368"/>
    <n v="40808"/>
    <n v="194071"/>
    <n v="234879"/>
    <n v="958.68979591836739"/>
    <n v="764.76734693877552"/>
    <n v="1.2535705136416038"/>
    <n v="245"/>
    <x v="12"/>
  </r>
  <r>
    <n v="2020"/>
    <s v="January"/>
    <x v="10"/>
    <n v="64071"/>
    <n v="66550"/>
    <n v="48664"/>
    <n v="179285"/>
    <n v="29850"/>
    <n v="176737"/>
    <n v="206587"/>
    <n v="1307.5126582278481"/>
    <n v="1134.7151898734178"/>
    <n v="1.1522826784170455"/>
    <n v="158"/>
    <x v="12"/>
  </r>
  <r>
    <n v="2020"/>
    <s v="January"/>
    <x v="11"/>
    <n v="71861"/>
    <n v="88712"/>
    <n v="56241"/>
    <n v="216814"/>
    <n v="34474"/>
    <n v="200012"/>
    <n v="234486"/>
    <n v="1295.5027624309391"/>
    <n v="1197.8674033149171"/>
    <n v="1.0815076517199074"/>
    <n v="181"/>
    <x v="12"/>
  </r>
  <r>
    <n v="2020"/>
    <s v="January"/>
    <x v="12"/>
    <n v="1164298"/>
    <n v="759112"/>
    <n v="444881"/>
    <n v="2368291"/>
    <n v="392196"/>
    <n v="2168327"/>
    <n v="2560523"/>
    <n v="1303.0651399491094"/>
    <n v="1205.2371501272264"/>
    <n v="1.0811690793065547"/>
    <n v="1965"/>
    <x v="12"/>
  </r>
  <r>
    <n v="2020"/>
    <s v="January"/>
    <x v="13"/>
    <n v="225758"/>
    <n v="165974"/>
    <n v="75234"/>
    <n v="466966"/>
    <n v="63971"/>
    <n v="393383"/>
    <n v="457354"/>
    <n v="1277.5251396648046"/>
    <n v="1304.3743016759777"/>
    <n v="0.97941606026991257"/>
    <n v="358"/>
    <x v="12"/>
  </r>
  <r>
    <n v="2020"/>
    <s v="January"/>
    <x v="14"/>
    <n v="146453"/>
    <n v="115154"/>
    <n v="73654"/>
    <n v="335261"/>
    <n v="46186"/>
    <n v="276717"/>
    <n v="322903"/>
    <n v="1121.1909722222222"/>
    <n v="1164.1006944444443"/>
    <n v="0.96313916620185469"/>
    <n v="288"/>
    <x v="12"/>
  </r>
  <r>
    <n v="2020"/>
    <s v="January"/>
    <x v="15"/>
    <n v="259285"/>
    <n v="239895"/>
    <n v="128374"/>
    <n v="627554"/>
    <n v="92205"/>
    <n v="536934"/>
    <n v="629139"/>
    <n v="1202.942638623327"/>
    <n v="1199.9120458891014"/>
    <n v="1.0025256790650685"/>
    <n v="523"/>
    <x v="12"/>
  </r>
  <r>
    <n v="2020"/>
    <s v="January"/>
    <x v="16"/>
    <n v="80541"/>
    <n v="60691"/>
    <n v="64181"/>
    <n v="205413"/>
    <n v="46342"/>
    <n v="139392"/>
    <n v="185734"/>
    <n v="714.36153846153843"/>
    <n v="790.05"/>
    <n v="0.90419788426243719"/>
    <n v="260"/>
    <x v="12"/>
  </r>
  <r>
    <n v="2020"/>
    <s v="January"/>
    <x v="17"/>
    <n v="299314"/>
    <n v="209893"/>
    <n v="158981"/>
    <n v="668188"/>
    <n v="79540"/>
    <n v="506892"/>
    <n v="586432"/>
    <n v="1580.6792452830189"/>
    <n v="1801.045822102426"/>
    <n v="0.87764521362251346"/>
    <n v="371"/>
    <x v="12"/>
  </r>
  <r>
    <n v="2020"/>
    <s v="February"/>
    <x v="0"/>
    <n v="195891"/>
    <n v="147879"/>
    <n v="104405"/>
    <n v="448175"/>
    <n v="65768"/>
    <n v="345741"/>
    <n v="411509"/>
    <n v="1323.1800643086817"/>
    <n v="1441.0771704180065"/>
    <n v="0.9181882077313549"/>
    <n v="311"/>
    <x v="13"/>
  </r>
  <r>
    <n v="2020"/>
    <s v="February"/>
    <x v="1"/>
    <n v="90657"/>
    <n v="94938"/>
    <n v="79593"/>
    <n v="265188"/>
    <n v="30974"/>
    <n v="210146"/>
    <n v="241120"/>
    <n v="1159.2307692307693"/>
    <n v="1274.9423076923076"/>
    <n v="0.90924174547867931"/>
    <n v="208"/>
    <x v="13"/>
  </r>
  <r>
    <n v="2020"/>
    <s v="February"/>
    <x v="2"/>
    <n v="239549"/>
    <n v="196487"/>
    <n v="143407"/>
    <n v="579443"/>
    <n v="78777"/>
    <n v="501837"/>
    <n v="580614"/>
    <n v="1405.8450363196125"/>
    <n v="1403.0096852300242"/>
    <n v="1.0020209062841383"/>
    <n v="413"/>
    <x v="13"/>
  </r>
  <r>
    <n v="2020"/>
    <s v="February"/>
    <x v="3"/>
    <n v="19864"/>
    <n v="28852"/>
    <n v="14975"/>
    <n v="63691"/>
    <n v="13146"/>
    <n v="39852"/>
    <n v="52998"/>
    <n v="768.08695652173913"/>
    <n v="923.05797101449275"/>
    <n v="0.83211128730903894"/>
    <n v="69"/>
    <x v="13"/>
  </r>
  <r>
    <n v="2020"/>
    <s v="February"/>
    <x v="4"/>
    <n v="416367"/>
    <n v="309245"/>
    <n v="219221"/>
    <n v="944833"/>
    <n v="135468"/>
    <n v="661433"/>
    <n v="796901"/>
    <n v="1154.9289855072464"/>
    <n v="1369.3231884057971"/>
    <n v="0.84343053216811859"/>
    <n v="690"/>
    <x v="13"/>
  </r>
  <r>
    <n v="2020"/>
    <s v="February"/>
    <x v="5"/>
    <n v="152015"/>
    <n v="129577"/>
    <n v="72576"/>
    <n v="354168"/>
    <n v="51649"/>
    <n v="288352"/>
    <n v="340001"/>
    <n v="1111.1143790849674"/>
    <n v="1157.4117647058824"/>
    <n v="0.95999920941474104"/>
    <n v="306"/>
    <x v="13"/>
  </r>
  <r>
    <n v="2020"/>
    <s v="February"/>
    <x v="6"/>
    <n v="143819"/>
    <n v="113130"/>
    <n v="97908"/>
    <n v="354857"/>
    <n v="42654"/>
    <n v="284561"/>
    <n v="327215"/>
    <n v="1202.9963235294117"/>
    <n v="1304.6213235294117"/>
    <n v="0.92210383337513424"/>
    <n v="272"/>
    <x v="13"/>
  </r>
  <r>
    <n v="2020"/>
    <s v="February"/>
    <x v="7"/>
    <n v="301772"/>
    <n v="350900"/>
    <n v="798282"/>
    <n v="1450954"/>
    <n v="243513"/>
    <n v="1621917"/>
    <n v="1865430"/>
    <n v="585.69230769230774"/>
    <n v="455.55855572998428"/>
    <n v="1.2856575742580398"/>
    <n v="3185"/>
    <x v="13"/>
  </r>
  <r>
    <n v="2020"/>
    <s v="February"/>
    <x v="8"/>
    <n v="173730"/>
    <n v="117717"/>
    <n v="112134"/>
    <n v="403581"/>
    <n v="58296"/>
    <n v="343348"/>
    <n v="401644"/>
    <n v="1112.5872576177285"/>
    <n v="1117.9529085872575"/>
    <n v="0.99520046781191385"/>
    <n v="361"/>
    <x v="13"/>
  </r>
  <r>
    <n v="2020"/>
    <s v="February"/>
    <x v="9"/>
    <n v="102185"/>
    <n v="77090"/>
    <n v="32477"/>
    <n v="211752"/>
    <n v="43552"/>
    <n v="223253"/>
    <n v="266805"/>
    <n v="1067.22"/>
    <n v="847.00800000000004"/>
    <n v="1.2599880992859571"/>
    <n v="250"/>
    <x v="13"/>
  </r>
  <r>
    <n v="2020"/>
    <s v="February"/>
    <x v="10"/>
    <n v="71954"/>
    <n v="85116"/>
    <n v="58374"/>
    <n v="215444"/>
    <n v="28738"/>
    <n v="218106"/>
    <n v="246844"/>
    <n v="1623.9736842105262"/>
    <n v="1417.3947368421052"/>
    <n v="1.1457455301609698"/>
    <n v="152"/>
    <x v="13"/>
  </r>
  <r>
    <n v="2020"/>
    <s v="February"/>
    <x v="11"/>
    <n v="71752"/>
    <n v="91175"/>
    <n v="57721"/>
    <n v="220648"/>
    <n v="37317"/>
    <n v="205434"/>
    <n v="242751"/>
    <n v="1333.7967032967033"/>
    <n v="1212.3516483516485"/>
    <n v="1.1001731264276131"/>
    <n v="182"/>
    <x v="13"/>
  </r>
  <r>
    <n v="2020"/>
    <s v="February"/>
    <x v="12"/>
    <n v="1153522"/>
    <n v="799462"/>
    <n v="468065"/>
    <n v="2421049"/>
    <n v="394540"/>
    <n v="2219769"/>
    <n v="2614309"/>
    <n v="1345.5012866700979"/>
    <n v="1246.0365414307771"/>
    <n v="1.0798249023460491"/>
    <n v="1943"/>
    <x v="13"/>
  </r>
  <r>
    <n v="2020"/>
    <s v="February"/>
    <x v="13"/>
    <n v="183545"/>
    <n v="157088"/>
    <n v="89336"/>
    <n v="429969"/>
    <n v="62008"/>
    <n v="369180"/>
    <n v="431188"/>
    <n v="1221.4957507082154"/>
    <n v="1218.0424929178471"/>
    <n v="1.0028350881110033"/>
    <n v="353"/>
    <x v="13"/>
  </r>
  <r>
    <n v="2020"/>
    <s v="February"/>
    <x v="14"/>
    <n v="166767"/>
    <n v="145256"/>
    <n v="89080"/>
    <n v="401103"/>
    <n v="46562"/>
    <n v="334982"/>
    <n v="381544"/>
    <n v="1302.1979522184301"/>
    <n v="1368.9522184300342"/>
    <n v="0.95123696407157265"/>
    <n v="293"/>
    <x v="13"/>
  </r>
  <r>
    <n v="2020"/>
    <s v="February"/>
    <x v="15"/>
    <n v="240536"/>
    <n v="226491"/>
    <n v="129889"/>
    <n v="596916"/>
    <n v="90350"/>
    <n v="512653"/>
    <n v="603003"/>
    <n v="1155.1781609195402"/>
    <n v="1143.5172413793102"/>
    <n v="1.0101974147116177"/>
    <n v="522"/>
    <x v="13"/>
  </r>
  <r>
    <n v="2020"/>
    <s v="February"/>
    <x v="16"/>
    <n v="91693"/>
    <n v="77060"/>
    <n v="77184"/>
    <n v="245937"/>
    <n v="45178"/>
    <n v="170063"/>
    <n v="215241"/>
    <n v="806.14606741573039"/>
    <n v="921.11235955056179"/>
    <n v="0.87518754803059318"/>
    <n v="267"/>
    <x v="13"/>
  </r>
  <r>
    <n v="2020"/>
    <s v="February"/>
    <x v="17"/>
    <n v="290001"/>
    <n v="225025"/>
    <n v="153483"/>
    <n v="668509"/>
    <n v="77995"/>
    <n v="547430"/>
    <n v="625425"/>
    <n v="1699.5244565217392"/>
    <n v="1816.6005434782608"/>
    <n v="0.93555210176676751"/>
    <n v="368"/>
    <x v="13"/>
  </r>
  <r>
    <n v="2020"/>
    <s v="March"/>
    <x v="0"/>
    <n v="77575"/>
    <n v="48496"/>
    <n v="39203"/>
    <n v="165274"/>
    <n v="31095"/>
    <n v="132441"/>
    <n v="163536"/>
    <n v="530.96103896103898"/>
    <n v="536.60389610389609"/>
    <n v="0.9894841293851423"/>
    <n v="308"/>
    <x v="14"/>
  </r>
  <r>
    <n v="2020"/>
    <s v="March"/>
    <x v="1"/>
    <n v="37427"/>
    <n v="32744"/>
    <n v="32140"/>
    <n v="102311"/>
    <n v="15639"/>
    <n v="82231"/>
    <n v="97870"/>
    <n v="477.41463414634148"/>
    <n v="499.07804878048779"/>
    <n v="0.95659313270322843"/>
    <n v="205"/>
    <x v="14"/>
  </r>
  <r>
    <n v="2020"/>
    <s v="March"/>
    <x v="2"/>
    <n v="111509"/>
    <n v="66742"/>
    <n v="50429"/>
    <n v="228680"/>
    <n v="36673"/>
    <n v="207476"/>
    <n v="244149"/>
    <n v="599.87469287469287"/>
    <n v="561.86732186732183"/>
    <n v="1.0676447437467202"/>
    <n v="407"/>
    <x v="14"/>
  </r>
  <r>
    <n v="2020"/>
    <s v="March"/>
    <x v="3"/>
    <n v="10677"/>
    <n v="13700"/>
    <n v="8167"/>
    <n v="32544"/>
    <n v="7090"/>
    <n v="19516"/>
    <n v="26606"/>
    <n v="403.12121212121212"/>
    <n v="493.09090909090907"/>
    <n v="0.81753933136676504"/>
    <n v="66"/>
    <x v="14"/>
  </r>
  <r>
    <n v="2020"/>
    <s v="March"/>
    <x v="4"/>
    <n v="151354"/>
    <n v="108599"/>
    <n v="74577"/>
    <n v="334530"/>
    <n v="61031"/>
    <n v="264165"/>
    <n v="325196"/>
    <n v="478.2294117647059"/>
    <n v="491.95588235294116"/>
    <n v="0.97209816757839351"/>
    <n v="680"/>
    <x v="14"/>
  </r>
  <r>
    <n v="2020"/>
    <s v="March"/>
    <x v="5"/>
    <n v="62430"/>
    <n v="43493"/>
    <n v="27011"/>
    <n v="132934"/>
    <n v="29060"/>
    <n v="104831"/>
    <n v="133891"/>
    <n v="449.29865771812081"/>
    <n v="446.08724832214767"/>
    <n v="1.0071990611882589"/>
    <n v="298"/>
    <x v="14"/>
  </r>
  <r>
    <n v="2020"/>
    <s v="March"/>
    <x v="6"/>
    <n v="51857"/>
    <n v="35295"/>
    <n v="31367"/>
    <n v="118519"/>
    <n v="19827"/>
    <n v="103166"/>
    <n v="122993"/>
    <n v="458.92910447761193"/>
    <n v="442.2350746268657"/>
    <n v="1.0377492216437871"/>
    <n v="268"/>
    <x v="14"/>
  </r>
  <r>
    <n v="2020"/>
    <s v="March"/>
    <x v="7"/>
    <n v="122027"/>
    <n v="123107"/>
    <n v="332265"/>
    <n v="577399"/>
    <n v="137261"/>
    <n v="1127760"/>
    <n v="1265021"/>
    <n v="395.31906249999997"/>
    <n v="180.43718749999999"/>
    <n v="2.1908957237542843"/>
    <n v="3200"/>
    <x v="14"/>
  </r>
  <r>
    <n v="2020"/>
    <s v="March"/>
    <x v="8"/>
    <n v="62767"/>
    <n v="36564"/>
    <n v="40802"/>
    <n v="140133"/>
    <n v="28713"/>
    <n v="126230"/>
    <n v="154943"/>
    <n v="436.45915492957744"/>
    <n v="394.74084507042255"/>
    <n v="1.1056853132381381"/>
    <n v="355"/>
    <x v="14"/>
  </r>
  <r>
    <n v="2020"/>
    <s v="March"/>
    <x v="9"/>
    <n v="39651"/>
    <n v="25332"/>
    <n v="12676"/>
    <n v="77659"/>
    <n v="23775"/>
    <n v="84259"/>
    <n v="108034"/>
    <n v="440.95510204081631"/>
    <n v="316.97551020408162"/>
    <n v="1.3911330302991283"/>
    <n v="245"/>
    <x v="14"/>
  </r>
  <r>
    <n v="2020"/>
    <s v="March"/>
    <x v="10"/>
    <n v="29383"/>
    <n v="30189"/>
    <n v="22362"/>
    <n v="81934"/>
    <n v="16510"/>
    <n v="81551"/>
    <n v="98061"/>
    <n v="649.41059602649011"/>
    <n v="542.60927152317879"/>
    <n v="1.1968291551736763"/>
    <n v="151"/>
    <x v="14"/>
  </r>
  <r>
    <n v="2020"/>
    <s v="March"/>
    <x v="11"/>
    <n v="32156"/>
    <n v="31468"/>
    <n v="27261"/>
    <n v="90885"/>
    <n v="18587"/>
    <n v="82190"/>
    <n v="100777"/>
    <n v="559.87222222222226"/>
    <n v="504.91666666666669"/>
    <n v="1.1088408428233483"/>
    <n v="180"/>
    <x v="14"/>
  </r>
  <r>
    <n v="2020"/>
    <s v="March"/>
    <x v="12"/>
    <n v="383400"/>
    <n v="238520"/>
    <n v="153337"/>
    <n v="775257"/>
    <n v="196785"/>
    <n v="796883"/>
    <n v="993668"/>
    <n v="522.70804839558127"/>
    <n v="407.81536033666492"/>
    <n v="1.2817272207796899"/>
    <n v="1901"/>
    <x v="14"/>
  </r>
  <r>
    <n v="2020"/>
    <s v="March"/>
    <x v="13"/>
    <n v="67575"/>
    <n v="50622"/>
    <n v="31394"/>
    <n v="149591"/>
    <n v="28913"/>
    <n v="135208"/>
    <n v="164121"/>
    <n v="477.09593023255815"/>
    <n v="434.85755813953489"/>
    <n v="1.0971315119225087"/>
    <n v="344"/>
    <x v="14"/>
  </r>
  <r>
    <n v="2020"/>
    <s v="March"/>
    <x v="14"/>
    <n v="79390"/>
    <n v="62302"/>
    <n v="40376"/>
    <n v="182068"/>
    <n v="24095"/>
    <n v="159105"/>
    <n v="183200"/>
    <n v="623.12925170068024"/>
    <n v="619.2789115646259"/>
    <n v="1.0062174572137883"/>
    <n v="294"/>
    <x v="14"/>
  </r>
  <r>
    <n v="2020"/>
    <s v="March"/>
    <x v="15"/>
    <n v="80762"/>
    <n v="65997"/>
    <n v="42929"/>
    <n v="189688"/>
    <n v="43792"/>
    <n v="159911"/>
    <n v="203703"/>
    <n v="392.49132947976881"/>
    <n v="365.48747591522158"/>
    <n v="1.0738844839947703"/>
    <n v="519"/>
    <x v="14"/>
  </r>
  <r>
    <n v="2020"/>
    <s v="March"/>
    <x v="16"/>
    <n v="22662"/>
    <n v="14461"/>
    <n v="19146"/>
    <n v="56269"/>
    <n v="21189"/>
    <n v="39329"/>
    <n v="60518"/>
    <n v="233.66023166023166"/>
    <n v="217.25482625482624"/>
    <n v="1.0755122714105458"/>
    <n v="259"/>
    <x v="14"/>
  </r>
  <r>
    <n v="2020"/>
    <s v="March"/>
    <x v="17"/>
    <n v="114106"/>
    <n v="78307"/>
    <n v="57944"/>
    <n v="250357"/>
    <n v="34697"/>
    <n v="216358"/>
    <n v="251055"/>
    <n v="689.71153846153845"/>
    <n v="687.79395604395609"/>
    <n v="1.0027880187092832"/>
    <n v="364"/>
    <x v="14"/>
  </r>
  <r>
    <n v="2020"/>
    <s v="April"/>
    <x v="0"/>
    <n v="1506"/>
    <n v="1151"/>
    <n v="773"/>
    <n v="3430"/>
    <n v="0"/>
    <n v="52496"/>
    <n v="52496"/>
    <n v="174.98666666666668"/>
    <n v="11.433333333333334"/>
    <n v="15.304956268221574"/>
    <n v="300"/>
    <x v="15"/>
  </r>
  <r>
    <n v="2020"/>
    <s v="April"/>
    <x v="1"/>
    <n v="288"/>
    <n v="601"/>
    <n v="4216"/>
    <n v="5105"/>
    <n v="0"/>
    <n v="9218"/>
    <n v="9218"/>
    <n v="45.408866995073893"/>
    <n v="25.147783251231527"/>
    <n v="1.8056807051909893"/>
    <n v="203"/>
    <x v="15"/>
  </r>
  <r>
    <n v="2020"/>
    <s v="April"/>
    <x v="2"/>
    <n v="2921"/>
    <n v="1045"/>
    <n v="1841"/>
    <n v="5807"/>
    <n v="809"/>
    <n v="38632"/>
    <n v="39441"/>
    <n v="99.097989949748737"/>
    <n v="14.590452261306533"/>
    <n v="6.7919752023420008"/>
    <n v="398"/>
    <x v="15"/>
  </r>
  <r>
    <n v="2020"/>
    <s v="April"/>
    <x v="3"/>
    <n v="986"/>
    <n v="954"/>
    <n v="602"/>
    <n v="2542"/>
    <n v="720"/>
    <n v="5205"/>
    <n v="5925"/>
    <n v="100.42372881355932"/>
    <n v="43.084745762711862"/>
    <n v="2.330841856805665"/>
    <n v="59"/>
    <x v="15"/>
  </r>
  <r>
    <n v="2020"/>
    <s v="April"/>
    <x v="4"/>
    <n v="1168"/>
    <n v="659"/>
    <n v="251"/>
    <n v="2078"/>
    <n v="41"/>
    <n v="59807"/>
    <n v="59848"/>
    <n v="89.325373134328359"/>
    <n v="3.1014925373134328"/>
    <n v="28.800769971126083"/>
    <n v="670"/>
    <x v="15"/>
  </r>
  <r>
    <n v="2020"/>
    <s v="April"/>
    <x v="5"/>
    <n v="382"/>
    <n v="355"/>
    <n v="1289"/>
    <n v="2026"/>
    <n v="0"/>
    <n v="21620"/>
    <n v="21620"/>
    <n v="72.307692307692307"/>
    <n v="6.7759197324414719"/>
    <n v="10.671273445212242"/>
    <n v="299"/>
    <x v="15"/>
  </r>
  <r>
    <n v="2020"/>
    <s v="April"/>
    <x v="6"/>
    <n v="950"/>
    <n v="671"/>
    <n v="1376"/>
    <n v="2997"/>
    <n v="0"/>
    <n v="27678"/>
    <n v="27678"/>
    <n v="106.45384615384616"/>
    <n v="11.526923076923078"/>
    <n v="9.2352352352352352"/>
    <n v="260"/>
    <x v="15"/>
  </r>
  <r>
    <n v="2020"/>
    <s v="April"/>
    <x v="7"/>
    <n v="1820"/>
    <n v="1167"/>
    <n v="4956"/>
    <n v="7943"/>
    <n v="0"/>
    <n v="47218"/>
    <n v="47218"/>
    <n v="14.890570797855567"/>
    <n v="2.5048880479344056"/>
    <n v="5.944605312854085"/>
    <n v="3171"/>
    <x v="15"/>
  </r>
  <r>
    <n v="2020"/>
    <s v="April"/>
    <x v="8"/>
    <n v="1388"/>
    <n v="699"/>
    <n v="754"/>
    <n v="2841"/>
    <n v="0"/>
    <n v="27683"/>
    <n v="27683"/>
    <n v="80.473837209302332"/>
    <n v="8.2587209302325579"/>
    <n v="9.744104188665963"/>
    <n v="344"/>
    <x v="15"/>
  </r>
  <r>
    <n v="2020"/>
    <s v="April"/>
    <x v="9"/>
    <n v="46"/>
    <n v="8"/>
    <n v="29"/>
    <n v="83"/>
    <n v="0"/>
    <n v="47773"/>
    <n v="47773"/>
    <n v="192.63306451612902"/>
    <n v="0.33467741935483869"/>
    <n v="575.57831325301208"/>
    <n v="248"/>
    <x v="15"/>
  </r>
  <r>
    <n v="2020"/>
    <s v="April"/>
    <x v="10"/>
    <n v="58"/>
    <n v="49"/>
    <n v="57"/>
    <n v="164"/>
    <n v="0"/>
    <n v="37003"/>
    <n v="37003"/>
    <n v="245.05298013245033"/>
    <n v="1.0860927152317881"/>
    <n v="225.6280487804878"/>
    <n v="151"/>
    <x v="15"/>
  </r>
  <r>
    <n v="2020"/>
    <s v="April"/>
    <x v="11"/>
    <n v="286"/>
    <n v="272"/>
    <n v="275"/>
    <n v="833"/>
    <n v="0"/>
    <n v="18265"/>
    <n v="18265"/>
    <n v="102.0391061452514"/>
    <n v="4.6536312849162007"/>
    <n v="21.926770708283314"/>
    <n v="179"/>
    <x v="15"/>
  </r>
  <r>
    <n v="2020"/>
    <s v="April"/>
    <x v="12"/>
    <n v="2909"/>
    <n v="1843"/>
    <n v="1235"/>
    <n v="5987"/>
    <n v="0"/>
    <n v="92175"/>
    <n v="92175"/>
    <n v="49.529822675980654"/>
    <n v="3.217087587318646"/>
    <n v="15.395857691665276"/>
    <n v="1861"/>
    <x v="15"/>
  </r>
  <r>
    <n v="2020"/>
    <s v="April"/>
    <x v="13"/>
    <n v="2067"/>
    <n v="1815"/>
    <n v="1200"/>
    <n v="5082"/>
    <n v="155"/>
    <n v="14156"/>
    <n v="14311"/>
    <n v="42.71940298507463"/>
    <n v="15.170149253731344"/>
    <n v="2.8160173160173159"/>
    <n v="335"/>
    <x v="15"/>
  </r>
  <r>
    <n v="2020"/>
    <s v="April"/>
    <x v="14"/>
    <n v="292"/>
    <n v="73"/>
    <n v="15"/>
    <n v="380"/>
    <n v="0"/>
    <n v="14133"/>
    <n v="14133"/>
    <n v="47.585858585858588"/>
    <n v="1.2794612794612794"/>
    <n v="37.192105263157892"/>
    <n v="297"/>
    <x v="15"/>
  </r>
  <r>
    <n v="2020"/>
    <s v="April"/>
    <x v="15"/>
    <n v="1396"/>
    <n v="955"/>
    <n v="532"/>
    <n v="2883"/>
    <n v="481"/>
    <n v="34924"/>
    <n v="35405"/>
    <n v="69.970355731225297"/>
    <n v="5.6976284584980235"/>
    <n v="12.280610475199445"/>
    <n v="506"/>
    <x v="15"/>
  </r>
  <r>
    <n v="2020"/>
    <s v="April"/>
    <x v="16"/>
    <n v="628"/>
    <n v="556"/>
    <n v="594"/>
    <n v="1778"/>
    <n v="0"/>
    <n v="4613"/>
    <n v="4613"/>
    <n v="18.752032520325205"/>
    <n v="7.2276422764227641"/>
    <n v="2.5944881889763778"/>
    <n v="246"/>
    <x v="15"/>
  </r>
  <r>
    <n v="2020"/>
    <s v="April"/>
    <x v="17"/>
    <n v="366"/>
    <n v="186"/>
    <n v="210"/>
    <n v="762"/>
    <n v="0"/>
    <n v="76629"/>
    <n v="76629"/>
    <n v="212.26869806094183"/>
    <n v="2.1108033240997228"/>
    <n v="100.56299212598425"/>
    <n v="361"/>
    <x v="15"/>
  </r>
  <r>
    <n v="2020"/>
    <s v="May"/>
    <x v="0"/>
    <n v="16881"/>
    <n v="19264"/>
    <n v="12995"/>
    <n v="49140"/>
    <n v="0"/>
    <n v="18270"/>
    <n v="18270"/>
    <n v="61.308724832214764"/>
    <n v="164.8993288590604"/>
    <n v="0.37179487179487181"/>
    <n v="298"/>
    <x v="16"/>
  </r>
  <r>
    <n v="2020"/>
    <s v="May"/>
    <x v="1"/>
    <n v="13547"/>
    <n v="22009"/>
    <n v="18681"/>
    <n v="54237"/>
    <n v="0"/>
    <n v="20218"/>
    <n v="20218"/>
    <n v="95.819905213270147"/>
    <n v="257.04739336492889"/>
    <n v="0.3727713553478253"/>
    <n v="211"/>
    <x v="16"/>
  </r>
  <r>
    <n v="2020"/>
    <s v="May"/>
    <x v="2"/>
    <n v="85"/>
    <n v="14"/>
    <n v="253"/>
    <n v="352"/>
    <n v="0"/>
    <n v="4887"/>
    <n v="4887"/>
    <n v="12.435114503816793"/>
    <n v="0.89567430025445294"/>
    <n v="13.883522727272727"/>
    <n v="393"/>
    <x v="16"/>
  </r>
  <r>
    <n v="2020"/>
    <s v="May"/>
    <x v="3"/>
    <n v="1265"/>
    <n v="4116"/>
    <n v="1890"/>
    <n v="7271"/>
    <n v="0"/>
    <n v="1735"/>
    <n v="1735"/>
    <n v="29.913793103448278"/>
    <n v="125.36206896551724"/>
    <n v="0.23861917205336267"/>
    <n v="58"/>
    <x v="16"/>
  </r>
  <r>
    <n v="2020"/>
    <s v="May"/>
    <x v="4"/>
    <n v="93"/>
    <n v="0"/>
    <n v="0"/>
    <n v="93"/>
    <n v="0"/>
    <n v="0"/>
    <n v="0"/>
    <n v="0"/>
    <n v="0.14027149321266968"/>
    <n v="0"/>
    <n v="663"/>
    <x v="16"/>
  </r>
  <r>
    <n v="2020"/>
    <s v="May"/>
    <x v="5"/>
    <n v="18575"/>
    <n v="30294"/>
    <n v="14220"/>
    <n v="63089"/>
    <n v="0"/>
    <n v="32591"/>
    <n v="32591"/>
    <n v="109"/>
    <n v="211"/>
    <n v="0.51658767772511849"/>
    <n v="299"/>
    <x v="16"/>
  </r>
  <r>
    <n v="2020"/>
    <s v="May"/>
    <x v="6"/>
    <n v="1881"/>
    <n v="4831"/>
    <n v="3488"/>
    <n v="10200"/>
    <n v="0"/>
    <n v="6718"/>
    <n v="6718"/>
    <n v="25.739463601532567"/>
    <n v="39.080459770114942"/>
    <n v="0.6586274509803921"/>
    <n v="261"/>
    <x v="16"/>
  </r>
  <r>
    <n v="2020"/>
    <s v="May"/>
    <x v="7"/>
    <n v="0"/>
    <n v="0"/>
    <n v="0"/>
    <n v="0"/>
    <n v="0"/>
    <n v="27424"/>
    <n v="27424"/>
    <n v="8.697748176339994"/>
    <n v="0"/>
    <n v="0"/>
    <n v="3153"/>
    <x v="16"/>
  </r>
  <r>
    <n v="2020"/>
    <s v="May"/>
    <x v="8"/>
    <n v="76"/>
    <n v="121"/>
    <n v="144"/>
    <n v="341"/>
    <n v="0"/>
    <n v="3194"/>
    <n v="3194"/>
    <n v="9.6495468277945626"/>
    <n v="1.0302114803625377"/>
    <n v="9.3665689149560123"/>
    <n v="331"/>
    <x v="16"/>
  </r>
  <r>
    <n v="2020"/>
    <s v="May"/>
    <x v="9"/>
    <n v="1861"/>
    <n v="2525"/>
    <n v="1671"/>
    <n v="6057"/>
    <n v="0"/>
    <n v="4121"/>
    <n v="4121"/>
    <n v="16.684210526315791"/>
    <n v="24.522267206477732"/>
    <n v="0.68036982004292557"/>
    <n v="247"/>
    <x v="16"/>
  </r>
  <r>
    <n v="2020"/>
    <s v="May"/>
    <x v="10"/>
    <n v="4034"/>
    <n v="7175"/>
    <n v="5656"/>
    <n v="16865"/>
    <n v="0"/>
    <n v="8137"/>
    <n v="8137"/>
    <n v="54.979729729729726"/>
    <n v="113.95270270270271"/>
    <n v="0.48247850578120366"/>
    <n v="148"/>
    <x v="16"/>
  </r>
  <r>
    <n v="2020"/>
    <s v="May"/>
    <x v="11"/>
    <n v="3244"/>
    <n v="8808"/>
    <n v="4079"/>
    <n v="16131"/>
    <n v="0"/>
    <n v="6886"/>
    <n v="6886"/>
    <n v="35.312820512820515"/>
    <n v="82.723076923076917"/>
    <n v="0.42687992064968072"/>
    <n v="195"/>
    <x v="16"/>
  </r>
  <r>
    <n v="2020"/>
    <s v="May"/>
    <x v="12"/>
    <n v="19"/>
    <n v="17"/>
    <n v="21"/>
    <n v="57"/>
    <n v="0"/>
    <n v="1439"/>
    <n v="1439"/>
    <n v="0.78676872607982506"/>
    <n v="3.116457080371788E-2"/>
    <n v="25.245614035087719"/>
    <n v="1829"/>
    <x v="16"/>
  </r>
  <r>
    <n v="2020"/>
    <s v="May"/>
    <x v="13"/>
    <n v="0"/>
    <n v="0"/>
    <n v="0"/>
    <n v="0"/>
    <n v="0"/>
    <n v="1786"/>
    <n v="1786"/>
    <n v="5.4451219512195124"/>
    <n v="0"/>
    <n v="0"/>
    <n v="328"/>
    <x v="16"/>
  </r>
  <r>
    <n v="2020"/>
    <s v="May"/>
    <x v="14"/>
    <n v="27882"/>
    <n v="32479"/>
    <n v="20172"/>
    <n v="80533"/>
    <n v="0"/>
    <n v="31810"/>
    <n v="31810"/>
    <n v="107.10437710437711"/>
    <n v="271.15488215488216"/>
    <n v="0.39499335676058261"/>
    <n v="297"/>
    <x v="16"/>
  </r>
  <r>
    <n v="2020"/>
    <s v="May"/>
    <x v="15"/>
    <n v="4"/>
    <n v="0"/>
    <n v="0"/>
    <n v="4"/>
    <n v="0"/>
    <n v="0"/>
    <n v="0"/>
    <n v="0"/>
    <n v="7.9840319361277438E-3"/>
    <n v="0"/>
    <n v="501"/>
    <x v="16"/>
  </r>
  <r>
    <n v="2020"/>
    <s v="May"/>
    <x v="16"/>
    <n v="0"/>
    <n v="0"/>
    <n v="0"/>
    <n v="0"/>
    <n v="0"/>
    <n v="0"/>
    <n v="0"/>
    <n v="0"/>
    <n v="0"/>
    <n v="0"/>
    <n v="242"/>
    <x v="16"/>
  </r>
  <r>
    <n v="2020"/>
    <s v="May"/>
    <x v="17"/>
    <n v="1177"/>
    <n v="3963"/>
    <n v="1695"/>
    <n v="6835"/>
    <n v="0"/>
    <n v="5481"/>
    <n v="5481"/>
    <n v="15.526912181303116"/>
    <n v="19.362606232294617"/>
    <n v="0.80190197512801753"/>
    <n v="353"/>
    <x v="16"/>
  </r>
  <r>
    <n v="2020"/>
    <s v="June"/>
    <x v="0"/>
    <n v="55487"/>
    <n v="43851"/>
    <n v="34647"/>
    <n v="133985"/>
    <n v="0"/>
    <n v="21398"/>
    <n v="21398"/>
    <n v="75.08070175438597"/>
    <n v="470.12280701754383"/>
    <n v="0.15970444452737248"/>
    <n v="285"/>
    <x v="17"/>
  </r>
  <r>
    <n v="2020"/>
    <s v="June"/>
    <x v="1"/>
    <n v="37223"/>
    <n v="38182"/>
    <n v="44383"/>
    <n v="119788"/>
    <n v="0"/>
    <n v="23544"/>
    <n v="23544"/>
    <n v="109"/>
    <n v="554.57407407407402"/>
    <n v="0.19654723344575417"/>
    <n v="216"/>
    <x v="17"/>
  </r>
  <r>
    <n v="2020"/>
    <s v="June"/>
    <x v="2"/>
    <n v="27578"/>
    <n v="65724"/>
    <n v="27753"/>
    <n v="121055"/>
    <n v="0"/>
    <n v="34836"/>
    <n v="34836"/>
    <n v="88.192405063291133"/>
    <n v="306.46835443037975"/>
    <n v="0.28777002189087603"/>
    <n v="395"/>
    <x v="17"/>
  </r>
  <r>
    <n v="2020"/>
    <s v="June"/>
    <x v="3"/>
    <n v="5363"/>
    <n v="10496"/>
    <n v="5740"/>
    <n v="21599"/>
    <n v="0"/>
    <n v="4069"/>
    <n v="4069"/>
    <n v="73.981818181818184"/>
    <n v="392.70909090909089"/>
    <n v="0.18838835131256076"/>
    <n v="55"/>
    <x v="17"/>
  </r>
  <r>
    <n v="2020"/>
    <s v="June"/>
    <x v="4"/>
    <n v="54270"/>
    <n v="141332"/>
    <n v="52702"/>
    <n v="248304"/>
    <n v="0"/>
    <n v="135626"/>
    <n v="135626"/>
    <n v="208.01533742331287"/>
    <n v="380.83435582822085"/>
    <n v="0.54620948514723888"/>
    <n v="652"/>
    <x v="17"/>
  </r>
  <r>
    <n v="2020"/>
    <s v="June"/>
    <x v="5"/>
    <n v="42123"/>
    <n v="40273"/>
    <n v="25137"/>
    <n v="107533"/>
    <n v="0"/>
    <n v="35490"/>
    <n v="35490"/>
    <n v="122.80276816608996"/>
    <n v="372.08650519031141"/>
    <n v="0.33003822082523504"/>
    <n v="289"/>
    <x v="17"/>
  </r>
  <r>
    <n v="2020"/>
    <s v="June"/>
    <x v="6"/>
    <n v="44622"/>
    <n v="47858"/>
    <n v="45271"/>
    <n v="137751"/>
    <n v="0"/>
    <n v="57333"/>
    <n v="57333"/>
    <n v="209.24452554744525"/>
    <n v="502.74087591240874"/>
    <n v="0.41620750484569985"/>
    <n v="274"/>
    <x v="17"/>
  </r>
  <r>
    <n v="2020"/>
    <s v="June"/>
    <x v="7"/>
    <n v="45"/>
    <n v="12"/>
    <n v="215"/>
    <n v="272"/>
    <n v="0"/>
    <n v="24647"/>
    <n v="24647"/>
    <n v="7.8744408945686901"/>
    <n v="8.6900958466453668E-2"/>
    <n v="90.61397058823529"/>
    <n v="3130"/>
    <x v="17"/>
  </r>
  <r>
    <n v="2020"/>
    <s v="June"/>
    <x v="8"/>
    <n v="18006"/>
    <n v="17459"/>
    <n v="15931"/>
    <n v="51396"/>
    <n v="0"/>
    <n v="23002"/>
    <n v="23002"/>
    <n v="68.662686567164172"/>
    <n v="153.42089552238807"/>
    <n v="0.44754455599657561"/>
    <n v="335"/>
    <x v="17"/>
  </r>
  <r>
    <n v="2020"/>
    <s v="June"/>
    <x v="9"/>
    <n v="18419"/>
    <n v="15761"/>
    <n v="9966"/>
    <n v="44146"/>
    <n v="0"/>
    <n v="23555"/>
    <n v="23555"/>
    <n v="98.970588235294116"/>
    <n v="185.48739495798318"/>
    <n v="0.53357042540660538"/>
    <n v="238"/>
    <x v="17"/>
  </r>
  <r>
    <n v="2020"/>
    <s v="June"/>
    <x v="10"/>
    <n v="16518"/>
    <n v="20395"/>
    <n v="18072"/>
    <n v="54985"/>
    <n v="0"/>
    <n v="21874"/>
    <n v="21874"/>
    <n v="151.90277777777777"/>
    <n v="381.84027777777777"/>
    <n v="0.39781758661453126"/>
    <n v="144"/>
    <x v="17"/>
  </r>
  <r>
    <n v="2020"/>
    <s v="June"/>
    <x v="11"/>
    <n v="13881"/>
    <n v="22456"/>
    <n v="15339"/>
    <n v="51676"/>
    <n v="0"/>
    <n v="14598"/>
    <n v="14598"/>
    <n v="76.429319371727743"/>
    <n v="270.55497382198951"/>
    <n v="0.28249090486879791"/>
    <n v="191"/>
    <x v="17"/>
  </r>
  <r>
    <n v="2020"/>
    <s v="June"/>
    <x v="12"/>
    <n v="6253"/>
    <n v="19085"/>
    <n v="4377"/>
    <n v="29715"/>
    <n v="0"/>
    <n v="61631"/>
    <n v="61631"/>
    <n v="34.277530589543936"/>
    <n v="16.526696329254726"/>
    <n v="2.0740703348477201"/>
    <n v="1798"/>
    <x v="17"/>
  </r>
  <r>
    <n v="2020"/>
    <s v="June"/>
    <x v="13"/>
    <n v="12576"/>
    <n v="35334"/>
    <n v="10424"/>
    <n v="58334"/>
    <n v="0"/>
    <n v="24802"/>
    <n v="24802"/>
    <n v="77.024844720496901"/>
    <n v="181.1614906832298"/>
    <n v="0.42517228374532862"/>
    <n v="322"/>
    <x v="17"/>
  </r>
  <r>
    <n v="2020"/>
    <s v="June"/>
    <x v="14"/>
    <n v="53486"/>
    <n v="44381"/>
    <n v="33863"/>
    <n v="131730"/>
    <n v="0"/>
    <n v="33539"/>
    <n v="33539"/>
    <n v="114.46757679180887"/>
    <n v="449.59044368600684"/>
    <n v="0.25460411447658088"/>
    <n v="293"/>
    <x v="17"/>
  </r>
  <r>
    <n v="2020"/>
    <s v="June"/>
    <x v="15"/>
    <n v="6986"/>
    <n v="17438"/>
    <n v="8127"/>
    <n v="32551"/>
    <n v="0"/>
    <n v="10406"/>
    <n v="10406"/>
    <n v="21.455670103092782"/>
    <n v="67.115463917525773"/>
    <n v="0.31968295904887717"/>
    <n v="485"/>
    <x v="17"/>
  </r>
  <r>
    <n v="2020"/>
    <s v="June"/>
    <x v="16"/>
    <n v="6986"/>
    <n v="9150"/>
    <n v="10716"/>
    <n v="26852"/>
    <n v="0"/>
    <n v="6376"/>
    <n v="6376"/>
    <n v="26.131147540983605"/>
    <n v="110.04918032786885"/>
    <n v="0.23744972441531356"/>
    <n v="244"/>
    <x v="17"/>
  </r>
  <r>
    <n v="2020"/>
    <s v="June"/>
    <x v="17"/>
    <n v="26042"/>
    <n v="36492"/>
    <n v="25312"/>
    <n v="87846"/>
    <n v="0"/>
    <n v="24405"/>
    <n v="24405"/>
    <n v="69.728571428571428"/>
    <n v="250.98857142857142"/>
    <n v="0.2778157229697425"/>
    <n v="350"/>
    <x v="17"/>
  </r>
  <r>
    <n v="2020"/>
    <s v="July"/>
    <x v="0"/>
    <n v="69784"/>
    <n v="43769"/>
    <n v="38425"/>
    <n v="151978"/>
    <n v="2404"/>
    <n v="26194"/>
    <n v="28598"/>
    <n v="100.34385964912281"/>
    <n v="533.25614035087722"/>
    <n v="0.18817197225914278"/>
    <n v="285"/>
    <x v="18"/>
  </r>
  <r>
    <n v="2020"/>
    <s v="July"/>
    <x v="1"/>
    <n v="39395"/>
    <n v="31960"/>
    <n v="34848"/>
    <n v="106203"/>
    <n v="3534"/>
    <n v="25662"/>
    <n v="29196"/>
    <n v="133.31506849315068"/>
    <n v="484.94520547945206"/>
    <n v="0.27490748848902574"/>
    <n v="219"/>
    <x v="18"/>
  </r>
  <r>
    <n v="2020"/>
    <s v="July"/>
    <x v="2"/>
    <n v="88121"/>
    <n v="89495"/>
    <n v="58170"/>
    <n v="235786"/>
    <n v="8575"/>
    <n v="46476"/>
    <n v="55051"/>
    <n v="138.31909547738692"/>
    <n v="592.42713567839201"/>
    <n v="0.233478662855301"/>
    <n v="398"/>
    <x v="18"/>
  </r>
  <r>
    <n v="2020"/>
    <s v="July"/>
    <x v="3"/>
    <n v="8510"/>
    <n v="11796"/>
    <n v="7981"/>
    <n v="28287"/>
    <n v="10795"/>
    <n v="4539"/>
    <n v="15334"/>
    <n v="273.82142857142856"/>
    <n v="505.125"/>
    <n v="0.54208647081698302"/>
    <n v="56"/>
    <x v="18"/>
  </r>
  <r>
    <n v="2020"/>
    <s v="July"/>
    <x v="4"/>
    <n v="157352"/>
    <n v="190741"/>
    <n v="105226"/>
    <n v="453319"/>
    <n v="7799"/>
    <n v="80961"/>
    <n v="88760"/>
    <n v="137.6124031007752"/>
    <n v="702.82015503875971"/>
    <n v="0.19580030839210358"/>
    <n v="645"/>
    <x v="18"/>
  </r>
  <r>
    <n v="2020"/>
    <s v="July"/>
    <x v="5"/>
    <n v="43425"/>
    <n v="33269"/>
    <n v="22478"/>
    <n v="99172"/>
    <n v="2117"/>
    <n v="16929"/>
    <n v="19046"/>
    <n v="67.300353356890454"/>
    <n v="350.43109540636044"/>
    <n v="0.19205017545274877"/>
    <n v="283"/>
    <x v="18"/>
  </r>
  <r>
    <n v="2020"/>
    <s v="July"/>
    <x v="6"/>
    <n v="78284"/>
    <n v="58229"/>
    <n v="60444"/>
    <n v="196957"/>
    <n v="3476"/>
    <n v="57401"/>
    <n v="60877"/>
    <n v="226.3085501858736"/>
    <n v="732.18215613382904"/>
    <n v="0.30908777042704755"/>
    <n v="269"/>
    <x v="18"/>
  </r>
  <r>
    <n v="2020"/>
    <s v="July"/>
    <x v="7"/>
    <n v="77081"/>
    <n v="89883"/>
    <n v="269990"/>
    <n v="436954"/>
    <n v="36411"/>
    <n v="263844"/>
    <n v="300255"/>
    <n v="96.451975586251208"/>
    <n v="140.36427883070994"/>
    <n v="0.68715471193764099"/>
    <n v="3113"/>
    <x v="18"/>
  </r>
  <r>
    <n v="2020"/>
    <s v="July"/>
    <x v="8"/>
    <n v="23779"/>
    <n v="23536"/>
    <n v="17391"/>
    <n v="64706"/>
    <n v="1467"/>
    <n v="23697"/>
    <n v="25164"/>
    <n v="75.116417910447765"/>
    <n v="193.15223880597014"/>
    <n v="0.38889747473186415"/>
    <n v="335"/>
    <x v="18"/>
  </r>
  <r>
    <n v="2020"/>
    <s v="July"/>
    <x v="9"/>
    <n v="16014"/>
    <n v="11605"/>
    <n v="6345"/>
    <n v="33964"/>
    <n v="7535"/>
    <n v="16533"/>
    <n v="24068"/>
    <n v="102.85470085470085"/>
    <n v="145.14529914529913"/>
    <n v="0.70863266988576135"/>
    <n v="234"/>
    <x v="18"/>
  </r>
  <r>
    <n v="2020"/>
    <s v="July"/>
    <x v="10"/>
    <n v="22705"/>
    <n v="20969"/>
    <n v="20795"/>
    <n v="64469"/>
    <n v="1243"/>
    <n v="22048"/>
    <n v="23291"/>
    <n v="158.44217687074831"/>
    <n v="438.56462585034012"/>
    <n v="0.36127441095720425"/>
    <n v="147"/>
    <x v="18"/>
  </r>
  <r>
    <n v="2020"/>
    <s v="July"/>
    <x v="11"/>
    <n v="19956"/>
    <n v="21662"/>
    <n v="17396"/>
    <n v="59014"/>
    <n v="3085"/>
    <n v="13876"/>
    <n v="16961"/>
    <n v="89.740740740740748"/>
    <n v="312.24338624338623"/>
    <n v="0.28740637814755821"/>
    <n v="189"/>
    <x v="18"/>
  </r>
  <r>
    <n v="2020"/>
    <s v="July"/>
    <x v="12"/>
    <n v="71216"/>
    <n v="87809"/>
    <n v="32718"/>
    <n v="191743"/>
    <n v="29023"/>
    <n v="327102"/>
    <n v="356125"/>
    <n v="200.86012408347435"/>
    <n v="108.14608009024252"/>
    <n v="1.857303786839676"/>
    <n v="1773"/>
    <x v="18"/>
  </r>
  <r>
    <n v="2020"/>
    <s v="July"/>
    <x v="13"/>
    <n v="34362"/>
    <n v="52007"/>
    <n v="19955"/>
    <n v="106324"/>
    <n v="10128"/>
    <n v="43183"/>
    <n v="53311"/>
    <n v="165.56211180124222"/>
    <n v="330.19875776397515"/>
    <n v="0.50140137692336628"/>
    <n v="322"/>
    <x v="18"/>
  </r>
  <r>
    <n v="2020"/>
    <s v="July"/>
    <x v="14"/>
    <n v="39953"/>
    <n v="28010"/>
    <n v="23378"/>
    <n v="91341"/>
    <n v="4534"/>
    <n v="6974"/>
    <n v="11508"/>
    <n v="40.097560975609753"/>
    <n v="318.26132404181186"/>
    <n v="0.12598942424541007"/>
    <n v="287"/>
    <x v="18"/>
  </r>
  <r>
    <n v="2020"/>
    <s v="July"/>
    <x v="15"/>
    <n v="17309"/>
    <n v="26359"/>
    <n v="13869"/>
    <n v="57537"/>
    <n v="0"/>
    <n v="11370"/>
    <n v="11370"/>
    <n v="24.088983050847457"/>
    <n v="121.90042372881356"/>
    <n v="0.1976119714270817"/>
    <n v="472"/>
    <x v="18"/>
  </r>
  <r>
    <n v="2020"/>
    <s v="July"/>
    <x v="16"/>
    <n v="16420"/>
    <n v="10684"/>
    <n v="15980"/>
    <n v="43084"/>
    <n v="3308"/>
    <n v="8992"/>
    <n v="12300"/>
    <n v="51.464435146443513"/>
    <n v="180.26778242677824"/>
    <n v="0.28548881255222358"/>
    <n v="239"/>
    <x v="18"/>
  </r>
  <r>
    <n v="2020"/>
    <s v="July"/>
    <x v="17"/>
    <n v="64956"/>
    <n v="49186"/>
    <n v="46565"/>
    <n v="160707"/>
    <n v="7248"/>
    <n v="52241"/>
    <n v="59489"/>
    <n v="170.94540229885058"/>
    <n v="461.80172413793105"/>
    <n v="0.37017055884311201"/>
    <n v="348"/>
    <x v="18"/>
  </r>
  <r>
    <n v="2020"/>
    <s v="August"/>
    <x v="0"/>
    <n v="99837"/>
    <n v="59064"/>
    <n v="52998"/>
    <n v="211899"/>
    <n v="0"/>
    <n v="32911"/>
    <n v="32911"/>
    <n v="115.47719298245615"/>
    <n v="743.50526315789477"/>
    <n v="0.15531456023860424"/>
    <n v="285"/>
    <x v="19"/>
  </r>
  <r>
    <n v="2020"/>
    <s v="August"/>
    <x v="1"/>
    <n v="60882"/>
    <n v="46315"/>
    <n v="50433"/>
    <n v="157630"/>
    <n v="0"/>
    <n v="27213"/>
    <n v="27213"/>
    <n v="123.69545454545455"/>
    <n v="716.5"/>
    <n v="0.17263845714648227"/>
    <n v="220"/>
    <x v="19"/>
  </r>
  <r>
    <n v="2020"/>
    <s v="August"/>
    <x v="2"/>
    <n v="139835"/>
    <n v="109492"/>
    <n v="73897"/>
    <n v="323224"/>
    <n v="1794"/>
    <n v="49589"/>
    <n v="51383"/>
    <n v="132.43041237113403"/>
    <n v="833.05154639175259"/>
    <n v="0.15897024973393065"/>
    <n v="388"/>
    <x v="19"/>
  </r>
  <r>
    <n v="2020"/>
    <s v="August"/>
    <x v="3"/>
    <n v="11519"/>
    <n v="12392"/>
    <n v="8922"/>
    <n v="32833"/>
    <n v="0"/>
    <n v="0"/>
    <n v="0"/>
    <n v="0"/>
    <n v="576.01754385964909"/>
    <n v="0"/>
    <n v="57"/>
    <x v="19"/>
  </r>
  <r>
    <n v="2020"/>
    <s v="August"/>
    <x v="4"/>
    <n v="200811"/>
    <n v="171712"/>
    <n v="111667"/>
    <n v="484190"/>
    <n v="4480"/>
    <n v="127297"/>
    <n v="131777"/>
    <n v="203.67387944358578"/>
    <n v="748.36166924265842"/>
    <n v="0.27215968937813667"/>
    <n v="647"/>
    <x v="19"/>
  </r>
  <r>
    <n v="2020"/>
    <s v="August"/>
    <x v="5"/>
    <n v="68011"/>
    <n v="53404"/>
    <n v="37904"/>
    <n v="159319"/>
    <n v="0"/>
    <n v="13745"/>
    <n v="13745"/>
    <n v="48.397887323943664"/>
    <n v="560.98239436619713"/>
    <n v="8.6273451377425162E-2"/>
    <n v="284"/>
    <x v="19"/>
  </r>
  <r>
    <n v="2020"/>
    <s v="August"/>
    <x v="6"/>
    <n v="97595"/>
    <n v="73510"/>
    <n v="76124"/>
    <n v="247229"/>
    <n v="0"/>
    <n v="69316"/>
    <n v="69316"/>
    <n v="259.61048689138579"/>
    <n v="925.95131086142317"/>
    <n v="0.28037163924944081"/>
    <n v="267"/>
    <x v="19"/>
  </r>
  <r>
    <n v="2020"/>
    <s v="August"/>
    <x v="7"/>
    <n v="157239"/>
    <n v="165869"/>
    <n v="663168"/>
    <n v="986276"/>
    <n v="37557"/>
    <n v="412126"/>
    <n v="449683"/>
    <n v="161.69830996044587"/>
    <n v="354.6479683567062"/>
    <n v="0.45594032502058246"/>
    <n v="2781"/>
    <x v="19"/>
  </r>
  <r>
    <n v="2020"/>
    <s v="August"/>
    <x v="8"/>
    <n v="42821"/>
    <n v="39022"/>
    <n v="30775"/>
    <n v="112618"/>
    <n v="0"/>
    <n v="34204"/>
    <n v="34204"/>
    <n v="101.79761904761905"/>
    <n v="335.17261904761904"/>
    <n v="0.30371699017918985"/>
    <n v="336"/>
    <x v="19"/>
  </r>
  <r>
    <n v="2020"/>
    <s v="August"/>
    <x v="9"/>
    <n v="26265"/>
    <n v="17800"/>
    <n v="11233"/>
    <n v="55298"/>
    <n v="0"/>
    <n v="18253"/>
    <n v="18253"/>
    <n v="78.676724137931032"/>
    <n v="238.35344827586206"/>
    <n v="0.33008427067886725"/>
    <n v="232"/>
    <x v="19"/>
  </r>
  <r>
    <n v="2020"/>
    <s v="August"/>
    <x v="10"/>
    <n v="32514"/>
    <n v="28965"/>
    <n v="27707"/>
    <n v="89186"/>
    <n v="0"/>
    <n v="29257"/>
    <n v="29257"/>
    <n v="196.35570469798657"/>
    <n v="598.56375838926169"/>
    <n v="0.32804476038840175"/>
    <n v="149"/>
    <x v="19"/>
  </r>
  <r>
    <n v="2020"/>
    <s v="August"/>
    <x v="11"/>
    <n v="35445"/>
    <n v="30057"/>
    <n v="22335"/>
    <n v="87837"/>
    <n v="2963"/>
    <n v="20254"/>
    <n v="23217"/>
    <n v="122.19473684210526"/>
    <n v="462.3"/>
    <n v="0.26431913658253353"/>
    <n v="190"/>
    <x v="19"/>
  </r>
  <r>
    <n v="2020"/>
    <s v="August"/>
    <x v="12"/>
    <n v="154618"/>
    <n v="152501"/>
    <n v="64637"/>
    <n v="371756"/>
    <n v="34158"/>
    <n v="325775"/>
    <n v="359933"/>
    <n v="207.4541786743516"/>
    <n v="214.26858789625359"/>
    <n v="0.96819688182571362"/>
    <n v="1735"/>
    <x v="19"/>
  </r>
  <r>
    <n v="2020"/>
    <s v="August"/>
    <x v="13"/>
    <n v="57243"/>
    <n v="65934"/>
    <n v="25694"/>
    <n v="148871"/>
    <n v="0"/>
    <n v="25842"/>
    <n v="25842"/>
    <n v="80.756249999999994"/>
    <n v="465.22187500000001"/>
    <n v="0.17358652793358009"/>
    <n v="320"/>
    <x v="19"/>
  </r>
  <r>
    <n v="2020"/>
    <s v="August"/>
    <x v="14"/>
    <n v="64670"/>
    <n v="44594"/>
    <n v="37883"/>
    <n v="147147"/>
    <n v="0"/>
    <n v="0"/>
    <n v="0"/>
    <n v="0"/>
    <n v="505.65979381443299"/>
    <n v="0"/>
    <n v="291"/>
    <x v="19"/>
  </r>
  <r>
    <n v="2020"/>
    <s v="August"/>
    <x v="15"/>
    <n v="28130"/>
    <n v="40282"/>
    <n v="19963"/>
    <n v="88375"/>
    <n v="1515"/>
    <n v="12041"/>
    <n v="13556"/>
    <n v="28.659619450317123"/>
    <n v="186.83932346723046"/>
    <n v="0.15339179632248939"/>
    <n v="473"/>
    <x v="19"/>
  </r>
  <r>
    <n v="2020"/>
    <s v="August"/>
    <x v="16"/>
    <n v="24403"/>
    <n v="14711"/>
    <n v="24362"/>
    <n v="63476"/>
    <n v="2295"/>
    <n v="11230"/>
    <n v="13525"/>
    <n v="56.827731092436977"/>
    <n v="266.70588235294116"/>
    <n v="0.21307265738231773"/>
    <n v="238"/>
    <x v="19"/>
  </r>
  <r>
    <n v="2020"/>
    <s v="August"/>
    <x v="17"/>
    <n v="100240"/>
    <n v="65665"/>
    <n v="59440"/>
    <n v="225345"/>
    <n v="0"/>
    <n v="33054"/>
    <n v="33054"/>
    <n v="94.44"/>
    <n v="643.84285714285716"/>
    <n v="0.14668175464288091"/>
    <n v="350"/>
    <x v="19"/>
  </r>
  <r>
    <n v="2020"/>
    <s v="September"/>
    <x v="0"/>
    <n v="113755"/>
    <n v="59437"/>
    <n v="55954"/>
    <n v="229146"/>
    <n v="5078"/>
    <n v="46936"/>
    <n v="52014"/>
    <n v="178.13013698630138"/>
    <n v="784.7465753424658"/>
    <n v="0.22699065224791182"/>
    <n v="292"/>
    <x v="20"/>
  </r>
  <r>
    <n v="2020"/>
    <s v="September"/>
    <x v="1"/>
    <n v="68658"/>
    <n v="53959"/>
    <n v="57265"/>
    <n v="179882"/>
    <n v="3772"/>
    <n v="32954"/>
    <n v="36726"/>
    <n v="170.02777777777777"/>
    <n v="832.78703703703707"/>
    <n v="0.20416717625999267"/>
    <n v="216"/>
    <x v="20"/>
  </r>
  <r>
    <n v="2020"/>
    <s v="September"/>
    <x v="2"/>
    <n v="148841"/>
    <n v="120719"/>
    <n v="81353"/>
    <n v="350913"/>
    <n v="13311"/>
    <n v="59888"/>
    <n v="73199"/>
    <n v="190.12727272727273"/>
    <n v="911.46233766233763"/>
    <n v="0.20859586279220205"/>
    <n v="385"/>
    <x v="20"/>
  </r>
  <r>
    <n v="2020"/>
    <s v="September"/>
    <x v="3"/>
    <n v="14084"/>
    <n v="16831"/>
    <n v="11031"/>
    <n v="41946"/>
    <n v="1344"/>
    <n v="4298"/>
    <n v="5642"/>
    <n v="100.75"/>
    <n v="749.03571428571433"/>
    <n v="0.13450626996614695"/>
    <n v="56"/>
    <x v="20"/>
  </r>
  <r>
    <n v="2020"/>
    <s v="September"/>
    <x v="4"/>
    <n v="203155"/>
    <n v="157507"/>
    <n v="109614"/>
    <n v="470276"/>
    <n v="16152"/>
    <n v="101614"/>
    <n v="117766"/>
    <n v="188.12460063897763"/>
    <n v="751.23961661341855"/>
    <n v="0.25041890294210206"/>
    <n v="626"/>
    <x v="20"/>
  </r>
  <r>
    <n v="2020"/>
    <s v="September"/>
    <x v="5"/>
    <n v="84944"/>
    <n v="61776"/>
    <n v="48758"/>
    <n v="195478"/>
    <n v="12650"/>
    <n v="29792"/>
    <n v="42442"/>
    <n v="149.97173144876325"/>
    <n v="690.73498233215548"/>
    <n v="0.21711906199163078"/>
    <n v="283"/>
    <x v="20"/>
  </r>
  <r>
    <n v="2020"/>
    <s v="September"/>
    <x v="6"/>
    <n v="96750"/>
    <n v="71942"/>
    <n v="71840"/>
    <n v="240532"/>
    <n v="13533"/>
    <n v="41768"/>
    <n v="55301"/>
    <n v="210.26996197718631"/>
    <n v="914.57034220532319"/>
    <n v="0.22991119684698919"/>
    <n v="263"/>
    <x v="20"/>
  </r>
  <r>
    <n v="2020"/>
    <s v="September"/>
    <x v="7"/>
    <n v="168374"/>
    <n v="160179"/>
    <n v="624273"/>
    <n v="952826"/>
    <n v="0"/>
    <n v="305537"/>
    <n v="305537"/>
    <n v="110.10342342342342"/>
    <n v="343.36072072072074"/>
    <n v="0.32066400371106579"/>
    <n v="2775"/>
    <x v="20"/>
  </r>
  <r>
    <n v="2020"/>
    <s v="September"/>
    <x v="8"/>
    <n v="59601"/>
    <n v="49482"/>
    <n v="39951"/>
    <n v="149034"/>
    <n v="6429"/>
    <n v="38526"/>
    <n v="44955"/>
    <n v="131.83284457478007"/>
    <n v="437.04985337243403"/>
    <n v="0.30164257820363138"/>
    <n v="341"/>
    <x v="20"/>
  </r>
  <r>
    <n v="2020"/>
    <s v="September"/>
    <x v="9"/>
    <n v="45004"/>
    <n v="26786"/>
    <n v="19735"/>
    <n v="91525"/>
    <n v="9491"/>
    <n v="23582"/>
    <n v="33073"/>
    <n v="141.33760683760684"/>
    <n v="391.13247863247864"/>
    <n v="0.36135482108713468"/>
    <n v="234"/>
    <x v="20"/>
  </r>
  <r>
    <n v="2020"/>
    <s v="September"/>
    <x v="10"/>
    <n v="38517"/>
    <n v="32532"/>
    <n v="31958"/>
    <n v="103007"/>
    <n v="6656"/>
    <n v="30875"/>
    <n v="37531"/>
    <n v="248.5496688741722"/>
    <n v="682.16556291390725"/>
    <n v="0.36435387886260157"/>
    <n v="151"/>
    <x v="20"/>
  </r>
  <r>
    <n v="2020"/>
    <s v="September"/>
    <x v="11"/>
    <n v="38339"/>
    <n v="30430"/>
    <n v="23919"/>
    <n v="92688"/>
    <n v="4377"/>
    <n v="17874"/>
    <n v="22251"/>
    <n v="115.890625"/>
    <n v="482.75"/>
    <n v="0.24006343863283272"/>
    <n v="192"/>
    <x v="20"/>
  </r>
  <r>
    <n v="2020"/>
    <s v="September"/>
    <x v="12"/>
    <n v="227255"/>
    <n v="225369"/>
    <n v="84608"/>
    <n v="537232"/>
    <n v="46553"/>
    <n v="251033"/>
    <n v="297586"/>
    <n v="172.71387115496228"/>
    <n v="311.80034822983168"/>
    <n v="0.55392456145575841"/>
    <n v="1723"/>
    <x v="20"/>
  </r>
  <r>
    <n v="2020"/>
    <s v="September"/>
    <x v="13"/>
    <n v="103340"/>
    <n v="100492"/>
    <n v="40698"/>
    <n v="244530"/>
    <n v="12722"/>
    <n v="43601"/>
    <n v="56323"/>
    <n v="173.30153846153846"/>
    <n v="752.4"/>
    <n v="0.23033165664744612"/>
    <n v="325"/>
    <x v="20"/>
  </r>
  <r>
    <n v="2020"/>
    <s v="September"/>
    <x v="14"/>
    <n v="86074"/>
    <n v="60019"/>
    <n v="50251"/>
    <n v="196344"/>
    <n v="6799"/>
    <n v="19326"/>
    <n v="26125"/>
    <n v="89.469178082191775"/>
    <n v="672.41095890410963"/>
    <n v="0.13305728721020249"/>
    <n v="292"/>
    <x v="20"/>
  </r>
  <r>
    <n v="2020"/>
    <s v="September"/>
    <x v="15"/>
    <n v="33991"/>
    <n v="44945"/>
    <n v="21971"/>
    <n v="100907"/>
    <n v="3552"/>
    <n v="12891"/>
    <n v="16443"/>
    <n v="34.836864406779661"/>
    <n v="213.78601694915255"/>
    <n v="0.16295202513205229"/>
    <n v="472"/>
    <x v="20"/>
  </r>
  <r>
    <n v="2020"/>
    <s v="September"/>
    <x v="16"/>
    <n v="26896"/>
    <n v="17192"/>
    <n v="25554"/>
    <n v="69642"/>
    <n v="5740"/>
    <n v="12627"/>
    <n v="18367"/>
    <n v="77.172268907563023"/>
    <n v="292.61344537815125"/>
    <n v="0.26373452801470376"/>
    <n v="238"/>
    <x v="20"/>
  </r>
  <r>
    <n v="2020"/>
    <s v="September"/>
    <x v="17"/>
    <n v="107193"/>
    <n v="63654"/>
    <n v="59715"/>
    <n v="230562"/>
    <n v="2886"/>
    <n v="30288"/>
    <n v="33174"/>
    <n v="96.717201166180757"/>
    <n v="672.19241982507288"/>
    <n v="0.14388320711999375"/>
    <n v="343"/>
    <x v="20"/>
  </r>
  <r>
    <n v="2020"/>
    <s v="October"/>
    <x v="0"/>
    <n v="137699"/>
    <n v="70698"/>
    <n v="66839"/>
    <n v="275236"/>
    <n v="6192"/>
    <n v="92720"/>
    <n v="98912"/>
    <n v="338.73972602739724"/>
    <n v="942.58904109589037"/>
    <n v="0.35937159383220219"/>
    <n v="292"/>
    <x v="21"/>
  </r>
  <r>
    <n v="2020"/>
    <s v="October"/>
    <x v="1"/>
    <n v="85206"/>
    <n v="67990"/>
    <n v="66773"/>
    <n v="219969"/>
    <n v="3129"/>
    <n v="37473"/>
    <n v="40602"/>
    <n v="182.07174887892376"/>
    <n v="986.40807174887891"/>
    <n v="0.18458055453268415"/>
    <n v="223"/>
    <x v="21"/>
  </r>
  <r>
    <n v="2020"/>
    <s v="October"/>
    <x v="2"/>
    <n v="169450"/>
    <n v="136785"/>
    <n v="92828"/>
    <n v="399063"/>
    <n v="9534"/>
    <n v="89563"/>
    <n v="99097"/>
    <n v="258.06510416666669"/>
    <n v="1039.2265625"/>
    <n v="0.24832419943718159"/>
    <n v="384"/>
    <x v="21"/>
  </r>
  <r>
    <n v="2020"/>
    <s v="October"/>
    <x v="3"/>
    <n v="16667"/>
    <n v="20188"/>
    <n v="12990"/>
    <n v="49845"/>
    <n v="1402"/>
    <n v="4828"/>
    <n v="6230"/>
    <n v="111.25"/>
    <n v="890.08928571428567"/>
    <n v="0.12498746112950146"/>
    <n v="56"/>
    <x v="21"/>
  </r>
  <r>
    <n v="2020"/>
    <s v="October"/>
    <x v="4"/>
    <n v="208289"/>
    <n v="163971"/>
    <n v="115854"/>
    <n v="488114"/>
    <n v="21006"/>
    <n v="146471"/>
    <n v="167477"/>
    <n v="264.99525316455697"/>
    <n v="772.33227848101262"/>
    <n v="0.34311042092625904"/>
    <n v="632"/>
    <x v="21"/>
  </r>
  <r>
    <n v="2020"/>
    <s v="October"/>
    <x v="5"/>
    <n v="102476"/>
    <n v="73545"/>
    <n v="53352"/>
    <n v="229373"/>
    <n v="9315"/>
    <n v="46224"/>
    <n v="55539"/>
    <n v="194.19230769230768"/>
    <n v="802.00349650349654"/>
    <n v="0.24213399135905272"/>
    <n v="286"/>
    <x v="21"/>
  </r>
  <r>
    <n v="2020"/>
    <s v="October"/>
    <x v="6"/>
    <n v="101658"/>
    <n v="80944"/>
    <n v="79041"/>
    <n v="261643"/>
    <n v="5105"/>
    <n v="52379"/>
    <n v="57484"/>
    <n v="212.1180811808118"/>
    <n v="965.4723247232472"/>
    <n v="0.21970394774559227"/>
    <n v="271"/>
    <x v="21"/>
  </r>
  <r>
    <n v="2020"/>
    <s v="October"/>
    <x v="7"/>
    <n v="192977"/>
    <n v="185496"/>
    <n v="672832"/>
    <n v="1051305"/>
    <n v="53214"/>
    <n v="392919"/>
    <n v="446133"/>
    <n v="159.56115879828326"/>
    <n v="376.00321888412014"/>
    <n v="0.42436115114072509"/>
    <n v="2796"/>
    <x v="21"/>
  </r>
  <r>
    <n v="2020"/>
    <s v="October"/>
    <x v="8"/>
    <n v="76335"/>
    <n v="63970"/>
    <n v="51910"/>
    <n v="192215"/>
    <n v="4330"/>
    <n v="57798"/>
    <n v="62128"/>
    <n v="180.6046511627907"/>
    <n v="558.7645348837209"/>
    <n v="0.32322139271128686"/>
    <n v="344"/>
    <x v="21"/>
  </r>
  <r>
    <n v="2020"/>
    <s v="October"/>
    <x v="9"/>
    <n v="59514"/>
    <n v="34246"/>
    <n v="25008"/>
    <n v="118768"/>
    <n v="11704"/>
    <n v="31659"/>
    <n v="43363"/>
    <n v="179.92946058091286"/>
    <n v="492.81327800829877"/>
    <n v="0.36510676276438098"/>
    <n v="241"/>
    <x v="21"/>
  </r>
  <r>
    <n v="2020"/>
    <s v="October"/>
    <x v="10"/>
    <n v="46643"/>
    <n v="39926"/>
    <n v="39031"/>
    <n v="125600"/>
    <n v="6910"/>
    <n v="46651"/>
    <n v="53561"/>
    <n v="354.70860927152319"/>
    <n v="831.78807947019868"/>
    <n v="0.42644108280254778"/>
    <n v="151"/>
    <x v="21"/>
  </r>
  <r>
    <n v="2020"/>
    <s v="October"/>
    <x v="11"/>
    <n v="46371"/>
    <n v="35571"/>
    <n v="29235"/>
    <n v="111177"/>
    <n v="3258"/>
    <n v="33439"/>
    <n v="36697"/>
    <n v="191.13020833333334"/>
    <n v="579.046875"/>
    <n v="0.33007726418233985"/>
    <n v="192"/>
    <x v="21"/>
  </r>
  <r>
    <n v="2020"/>
    <s v="October"/>
    <x v="12"/>
    <n v="333059"/>
    <n v="283044"/>
    <n v="129602"/>
    <n v="745705"/>
    <n v="70910"/>
    <n v="255415"/>
    <n v="326325"/>
    <n v="188.84548611111111"/>
    <n v="431.54224537037038"/>
    <n v="0.43760602382979863"/>
    <n v="1728"/>
    <x v="21"/>
  </r>
  <r>
    <n v="2020"/>
    <s v="October"/>
    <x v="13"/>
    <n v="103583"/>
    <n v="88999"/>
    <n v="45760"/>
    <n v="238342"/>
    <n v="11079"/>
    <n v="58468"/>
    <n v="69547"/>
    <n v="210.11178247734139"/>
    <n v="720.06646525679753"/>
    <n v="0.29179498367891515"/>
    <n v="331"/>
    <x v="21"/>
  </r>
  <r>
    <n v="2020"/>
    <s v="October"/>
    <x v="14"/>
    <n v="108460"/>
    <n v="80179"/>
    <n v="62363"/>
    <n v="251002"/>
    <n v="8370"/>
    <n v="43329"/>
    <n v="51699"/>
    <n v="171.75747508305648"/>
    <n v="833.89368770764122"/>
    <n v="0.20597047035481789"/>
    <n v="301"/>
    <x v="21"/>
  </r>
  <r>
    <n v="2020"/>
    <s v="October"/>
    <x v="15"/>
    <n v="65975"/>
    <n v="72884"/>
    <n v="37827"/>
    <n v="176686"/>
    <n v="5751"/>
    <n v="27507"/>
    <n v="33258"/>
    <n v="70.611464968152873"/>
    <n v="375.12951167728238"/>
    <n v="0.18823223118979432"/>
    <n v="471"/>
    <x v="21"/>
  </r>
  <r>
    <n v="2020"/>
    <s v="October"/>
    <x v="16"/>
    <n v="33370"/>
    <n v="20057"/>
    <n v="32153"/>
    <n v="85580"/>
    <n v="7591"/>
    <n v="20879"/>
    <n v="28470"/>
    <n v="117.16049382716049"/>
    <n v="352.18106995884773"/>
    <n v="0.33267118485627484"/>
    <n v="243"/>
    <x v="21"/>
  </r>
  <r>
    <n v="2020"/>
    <s v="October"/>
    <x v="17"/>
    <n v="129925"/>
    <n v="77065"/>
    <n v="76841"/>
    <n v="283831"/>
    <n v="11086"/>
    <n v="49657"/>
    <n v="60743"/>
    <n v="181.3223880597015"/>
    <n v="847.25671641791041"/>
    <n v="0.21401115452505187"/>
    <n v="335"/>
    <x v="21"/>
  </r>
  <r>
    <n v="2020"/>
    <s v="November"/>
    <x v="0"/>
    <n v="116387"/>
    <n v="60289"/>
    <n v="56991"/>
    <n v="233667"/>
    <n v="5723"/>
    <n v="76559"/>
    <n v="82282"/>
    <n v="273.36212624584715"/>
    <n v="776.30232558139539"/>
    <n v="0.35213359182083903"/>
    <n v="301"/>
    <x v="22"/>
  </r>
  <r>
    <n v="2020"/>
    <s v="November"/>
    <x v="1"/>
    <n v="71676"/>
    <n v="56007"/>
    <n v="56161"/>
    <n v="183844"/>
    <n v="2019"/>
    <n v="31756"/>
    <n v="33775"/>
    <n v="150.11111111111111"/>
    <n v="817.08444444444444"/>
    <n v="0.18371554143730554"/>
    <n v="225"/>
    <x v="22"/>
  </r>
  <r>
    <n v="2020"/>
    <s v="November"/>
    <x v="2"/>
    <n v="107534"/>
    <n v="82875"/>
    <n v="59462"/>
    <n v="249871"/>
    <n v="6931"/>
    <n v="39691"/>
    <n v="46622"/>
    <n v="122.04712041884817"/>
    <n v="654.11256544502623"/>
    <n v="0.1865842774871834"/>
    <n v="382"/>
    <x v="22"/>
  </r>
  <r>
    <n v="2020"/>
    <s v="November"/>
    <x v="3"/>
    <n v="13559"/>
    <n v="14470"/>
    <n v="10596"/>
    <n v="38625"/>
    <n v="1344"/>
    <n v="5097"/>
    <n v="6441"/>
    <n v="113"/>
    <n v="677.63157894736844"/>
    <n v="0.16675728155339806"/>
    <n v="57"/>
    <x v="22"/>
  </r>
  <r>
    <n v="2020"/>
    <s v="November"/>
    <x v="4"/>
    <n v="66498"/>
    <n v="79870"/>
    <n v="39508"/>
    <n v="185876"/>
    <n v="15464"/>
    <n v="46374"/>
    <n v="61838"/>
    <n v="95.724458204334368"/>
    <n v="287.73374613003097"/>
    <n v="0.33268415502808324"/>
    <n v="646"/>
    <x v="22"/>
  </r>
  <r>
    <n v="2020"/>
    <s v="November"/>
    <x v="5"/>
    <n v="88501"/>
    <n v="59393"/>
    <n v="47015"/>
    <n v="194909"/>
    <n v="9615"/>
    <n v="30243"/>
    <n v="39858"/>
    <n v="136.5"/>
    <n v="667.4965753424658"/>
    <n v="0.20449543120122723"/>
    <n v="292"/>
    <x v="22"/>
  </r>
  <r>
    <n v="2020"/>
    <s v="November"/>
    <x v="6"/>
    <n v="54982"/>
    <n v="43320"/>
    <n v="41831"/>
    <n v="140133"/>
    <n v="7822"/>
    <n v="17989"/>
    <n v="25811"/>
    <n v="95.243542435424359"/>
    <n v="517.09594095940963"/>
    <n v="0.18418930587370569"/>
    <n v="271"/>
    <x v="22"/>
  </r>
  <r>
    <n v="2020"/>
    <s v="November"/>
    <x v="7"/>
    <n v="39438"/>
    <n v="45039"/>
    <n v="113504"/>
    <n v="197981"/>
    <n v="0"/>
    <n v="80866"/>
    <n v="80866"/>
    <n v="27.347311464321947"/>
    <n v="66.953331078796083"/>
    <n v="0.40845333643127368"/>
    <n v="2957"/>
    <x v="22"/>
  </r>
  <r>
    <n v="2020"/>
    <s v="November"/>
    <x v="8"/>
    <n v="54358"/>
    <n v="43945"/>
    <n v="37584"/>
    <n v="135887"/>
    <n v="5449"/>
    <n v="38810"/>
    <n v="44259"/>
    <n v="126.45428571428572"/>
    <n v="388.24857142857144"/>
    <n v="0.32570444560553991"/>
    <n v="350"/>
    <x v="22"/>
  </r>
  <r>
    <n v="2020"/>
    <s v="November"/>
    <x v="9"/>
    <n v="59503"/>
    <n v="32927"/>
    <n v="23983"/>
    <n v="116413"/>
    <n v="11210"/>
    <n v="33346"/>
    <n v="44556"/>
    <n v="184.87966804979254"/>
    <n v="483.04149377593359"/>
    <n v="0.38274075919356088"/>
    <n v="241"/>
    <x v="22"/>
  </r>
  <r>
    <n v="2020"/>
    <s v="November"/>
    <x v="10"/>
    <n v="39036"/>
    <n v="31103"/>
    <n v="34503"/>
    <n v="104642"/>
    <n v="6221"/>
    <n v="31496"/>
    <n v="37717"/>
    <n v="248.13815789473685"/>
    <n v="688.43421052631584"/>
    <n v="0.36043844727738383"/>
    <n v="152"/>
    <x v="22"/>
  </r>
  <r>
    <n v="2020"/>
    <s v="November"/>
    <x v="11"/>
    <n v="41397"/>
    <n v="33793"/>
    <n v="29770"/>
    <n v="104960"/>
    <n v="1225"/>
    <n v="28057"/>
    <n v="29282"/>
    <n v="152.51041666666666"/>
    <n v="546.66666666666663"/>
    <n v="0.27898246951219513"/>
    <n v="192"/>
    <x v="22"/>
  </r>
  <r>
    <n v="2020"/>
    <s v="November"/>
    <x v="12"/>
    <n v="264211"/>
    <n v="194987"/>
    <n v="106338"/>
    <n v="565536"/>
    <n v="54498"/>
    <n v="154470"/>
    <n v="208968"/>
    <n v="118.66439522998296"/>
    <n v="321.14480408858606"/>
    <n v="0.36950432863690374"/>
    <n v="1761"/>
    <x v="22"/>
  </r>
  <r>
    <n v="2020"/>
    <s v="November"/>
    <x v="13"/>
    <n v="60577"/>
    <n v="52238"/>
    <n v="26946"/>
    <n v="139761"/>
    <n v="10508"/>
    <n v="21443"/>
    <n v="31951"/>
    <n v="98.310769230769225"/>
    <n v="430.03384615384613"/>
    <n v="0.2286117014045406"/>
    <n v="325"/>
    <x v="22"/>
  </r>
  <r>
    <n v="2020"/>
    <s v="November"/>
    <x v="14"/>
    <n v="103838"/>
    <n v="80405"/>
    <n v="58630"/>
    <n v="242873"/>
    <n v="7883"/>
    <n v="25216"/>
    <n v="33099"/>
    <n v="108.87828947368421"/>
    <n v="798.92434210526312"/>
    <n v="0.13628110164571608"/>
    <n v="304"/>
    <x v="22"/>
  </r>
  <r>
    <n v="2020"/>
    <s v="November"/>
    <x v="15"/>
    <n v="47919"/>
    <n v="50898"/>
    <n v="28904"/>
    <n v="127721"/>
    <n v="4586"/>
    <n v="17612"/>
    <n v="22198"/>
    <n v="46.73263157894737"/>
    <n v="268.88631578947366"/>
    <n v="0.17380070622685384"/>
    <n v="475"/>
    <x v="22"/>
  </r>
  <r>
    <n v="2020"/>
    <s v="November"/>
    <x v="16"/>
    <n v="19121"/>
    <n v="11868"/>
    <n v="19505"/>
    <n v="50494"/>
    <n v="5763"/>
    <n v="9754"/>
    <n v="15517"/>
    <n v="63.855967078189302"/>
    <n v="207.79423868312756"/>
    <n v="0.30730383807977185"/>
    <n v="243"/>
    <x v="22"/>
  </r>
  <r>
    <n v="2020"/>
    <s v="November"/>
    <x v="17"/>
    <n v="95746"/>
    <n v="53770"/>
    <n v="55562"/>
    <n v="205078"/>
    <n v="6200"/>
    <n v="28272"/>
    <n v="34472"/>
    <n v="102.90149253731343"/>
    <n v="612.17313432835817"/>
    <n v="0.16809214055139995"/>
    <n v="335"/>
    <x v="22"/>
  </r>
  <r>
    <n v="2020"/>
    <s v="December"/>
    <x v="0"/>
    <n v="129804"/>
    <n v="74419"/>
    <n v="67448"/>
    <n v="271671"/>
    <n v="6151"/>
    <n v="98711"/>
    <n v="104862"/>
    <n v="343.80983606557379"/>
    <n v="890.72459016393441"/>
    <n v="0.38598893514581978"/>
    <n v="305"/>
    <x v="23"/>
  </r>
  <r>
    <n v="2020"/>
    <s v="December"/>
    <x v="1"/>
    <n v="74859"/>
    <n v="57089"/>
    <n v="55909"/>
    <n v="187857"/>
    <n v="3392"/>
    <n v="34828"/>
    <n v="38220"/>
    <n v="171.39013452914799"/>
    <n v="842.40807174887891"/>
    <n v="0.20345262619971574"/>
    <n v="223"/>
    <x v="23"/>
  </r>
  <r>
    <n v="2020"/>
    <s v="December"/>
    <x v="2"/>
    <n v="69246"/>
    <n v="51989"/>
    <n v="37288"/>
    <n v="158523"/>
    <n v="7291"/>
    <n v="30114"/>
    <n v="37405"/>
    <n v="97.918848167539267"/>
    <n v="414.98167539267018"/>
    <n v="0.23595945067908128"/>
    <n v="382"/>
    <x v="23"/>
  </r>
  <r>
    <n v="2020"/>
    <s v="December"/>
    <x v="3"/>
    <n v="15204"/>
    <n v="17422"/>
    <n v="10012"/>
    <n v="42638"/>
    <n v="1537"/>
    <n v="6807"/>
    <n v="8344"/>
    <n v="143.86206896551724"/>
    <n v="735.13793103448279"/>
    <n v="0.1956939818940851"/>
    <n v="58"/>
    <x v="23"/>
  </r>
  <r>
    <n v="2020"/>
    <s v="December"/>
    <x v="4"/>
    <n v="84741"/>
    <n v="71310"/>
    <n v="59766"/>
    <n v="215817"/>
    <n v="8793"/>
    <n v="-8793"/>
    <n v="0"/>
    <n v="0"/>
    <n v="336.68798751950078"/>
    <n v="0"/>
    <n v="641"/>
    <x v="23"/>
  </r>
  <r>
    <n v="2020"/>
    <s v="December"/>
    <x v="5"/>
    <n v="104967"/>
    <n v="74121"/>
    <n v="57383"/>
    <n v="236471"/>
    <n v="8963"/>
    <n v="39437"/>
    <n v="48400"/>
    <n v="163.51351351351352"/>
    <n v="798.88851351351354"/>
    <n v="0.20467626051397422"/>
    <n v="296"/>
    <x v="23"/>
  </r>
  <r>
    <n v="2020"/>
    <s v="December"/>
    <x v="6"/>
    <n v="28302"/>
    <n v="33134"/>
    <n v="21732"/>
    <n v="83168"/>
    <n v="4742"/>
    <n v="13666"/>
    <n v="18408"/>
    <n v="68.431226765799252"/>
    <n v="309.17472118959108"/>
    <n v="0.22133512889572912"/>
    <n v="269"/>
    <x v="23"/>
  </r>
  <r>
    <n v="2020"/>
    <s v="December"/>
    <x v="7"/>
    <n v="120121"/>
    <n v="128142"/>
    <n v="428035"/>
    <n v="676298"/>
    <n v="38509"/>
    <n v="216846"/>
    <n v="255355"/>
    <n v="85.660852063066088"/>
    <n v="226.86950687688696"/>
    <n v="0.37757763589423599"/>
    <n v="2981"/>
    <x v="23"/>
  </r>
  <r>
    <n v="2020"/>
    <s v="December"/>
    <x v="8"/>
    <n v="932"/>
    <n v="1545"/>
    <n v="634"/>
    <n v="3111"/>
    <n v="2669"/>
    <n v="2301"/>
    <n v="4970"/>
    <n v="14.281609195402298"/>
    <n v="8.9396551724137936"/>
    <n v="1.597557055609129"/>
    <n v="348"/>
    <x v="23"/>
  </r>
  <r>
    <n v="2020"/>
    <s v="December"/>
    <x v="9"/>
    <n v="80493"/>
    <n v="50973"/>
    <n v="33867"/>
    <n v="165333"/>
    <n v="12244"/>
    <n v="49798"/>
    <n v="62042"/>
    <n v="256.37190082644628"/>
    <n v="683.19421487603302"/>
    <n v="0.37525478882013874"/>
    <n v="242"/>
    <x v="23"/>
  </r>
  <r>
    <n v="2020"/>
    <s v="December"/>
    <x v="10"/>
    <n v="41954"/>
    <n v="33037"/>
    <n v="37390"/>
    <n v="112381"/>
    <n v="6433"/>
    <n v="35214"/>
    <n v="41647"/>
    <n v="270.43506493506493"/>
    <n v="729.7467532467532"/>
    <n v="0.37058755483578187"/>
    <n v="154"/>
    <x v="23"/>
  </r>
  <r>
    <n v="2020"/>
    <s v="December"/>
    <x v="11"/>
    <n v="45923"/>
    <n v="44157"/>
    <n v="32408"/>
    <n v="122488"/>
    <n v="3154"/>
    <n v="41438"/>
    <n v="44592"/>
    <n v="237.19148936170214"/>
    <n v="651.531914893617"/>
    <n v="0.3640519887662465"/>
    <n v="188"/>
    <x v="23"/>
  </r>
  <r>
    <n v="2020"/>
    <s v="December"/>
    <x v="12"/>
    <n v="169330"/>
    <n v="119568"/>
    <n v="69849"/>
    <n v="358747"/>
    <n v="40076"/>
    <n v="95679"/>
    <n v="135755"/>
    <n v="77.177373507674815"/>
    <n v="203.94940306992609"/>
    <n v="0.37841431426604266"/>
    <n v="1759"/>
    <x v="23"/>
  </r>
  <r>
    <n v="2020"/>
    <s v="December"/>
    <x v="13"/>
    <n v="24467"/>
    <n v="26761"/>
    <n v="11237"/>
    <n v="62465"/>
    <n v="6605"/>
    <n v="11419"/>
    <n v="18024"/>
    <n v="55.975155279503106"/>
    <n v="193.99068322981367"/>
    <n v="0.28854558552789561"/>
    <n v="322"/>
    <x v="23"/>
  </r>
  <r>
    <n v="2020"/>
    <s v="December"/>
    <x v="14"/>
    <n v="115591"/>
    <n v="93672"/>
    <n v="68935"/>
    <n v="278198"/>
    <n v="6616"/>
    <n v="21542"/>
    <n v="28158"/>
    <n v="92.321311475409843"/>
    <n v="912.12459016393439"/>
    <n v="0.10121568091790739"/>
    <n v="305"/>
    <x v="23"/>
  </r>
  <r>
    <n v="2020"/>
    <s v="December"/>
    <x v="15"/>
    <n v="9159"/>
    <n v="11700"/>
    <n v="5184"/>
    <n v="26043"/>
    <n v="3530"/>
    <n v="5034"/>
    <n v="8564"/>
    <n v="18.067510548523206"/>
    <n v="54.943037974683541"/>
    <n v="0.32884076335291634"/>
    <n v="474"/>
    <x v="23"/>
  </r>
  <r>
    <n v="2020"/>
    <s v="December"/>
    <x v="16"/>
    <n v="5795"/>
    <n v="6586"/>
    <n v="7913"/>
    <n v="20294"/>
    <n v="3011"/>
    <n v="6312"/>
    <n v="9323"/>
    <n v="36.704724409448822"/>
    <n v="79.897637795275585"/>
    <n v="0.45939686606878882"/>
    <n v="254"/>
    <x v="23"/>
  </r>
  <r>
    <n v="2020"/>
    <s v="December"/>
    <x v="17"/>
    <n v="72764"/>
    <n v="39307"/>
    <n v="41805"/>
    <n v="153876"/>
    <n v="3909"/>
    <n v="15556"/>
    <n v="19465"/>
    <n v="58.104477611940297"/>
    <n v="459.3313432835821"/>
    <n v="0.12649795939587721"/>
    <n v="335"/>
    <x v="23"/>
  </r>
  <r>
    <n v="2021"/>
    <s v="January"/>
    <x v="0"/>
    <n v="133429"/>
    <n v="68706"/>
    <n v="66916"/>
    <n v="269051"/>
    <n v="5351"/>
    <n v="98625"/>
    <n v="103976"/>
    <n v="336.49190938511327"/>
    <n v="870.7152103559871"/>
    <n v="0.38645461269424758"/>
    <n v="309"/>
    <x v="24"/>
  </r>
  <r>
    <n v="2021"/>
    <s v="January"/>
    <x v="1"/>
    <n v="79542"/>
    <n v="60434"/>
    <n v="57790"/>
    <n v="197766"/>
    <n v="4355"/>
    <n v="34932"/>
    <n v="39287"/>
    <n v="174.60888888888888"/>
    <n v="878.96"/>
    <n v="0.19865396478666708"/>
    <n v="225"/>
    <x v="24"/>
  </r>
  <r>
    <n v="2021"/>
    <s v="January"/>
    <x v="2"/>
    <n v="79044"/>
    <n v="67660"/>
    <n v="44123"/>
    <n v="190827"/>
    <n v="3203"/>
    <n v="23288"/>
    <n v="26491"/>
    <n v="69.530183727034114"/>
    <n v="500.85826771653541"/>
    <n v="0.13882207444439204"/>
    <n v="381"/>
    <x v="24"/>
  </r>
  <r>
    <n v="2021"/>
    <s v="January"/>
    <x v="3"/>
    <n v="18306"/>
    <n v="14697"/>
    <n v="11016"/>
    <n v="44019"/>
    <n v="1593"/>
    <n v="3730"/>
    <n v="5323"/>
    <n v="90.220338983050851"/>
    <n v="746.08474576271192"/>
    <n v="0.12092505508984756"/>
    <n v="59"/>
    <x v="24"/>
  </r>
  <r>
    <n v="2021"/>
    <s v="January"/>
    <x v="4"/>
    <n v="97435"/>
    <n v="112386"/>
    <n v="64286"/>
    <n v="274107"/>
    <n v="10924"/>
    <n v="60201"/>
    <n v="71125"/>
    <n v="111.48119122257053"/>
    <n v="429.63479623824452"/>
    <n v="0.25947896259489905"/>
    <n v="638"/>
    <x v="24"/>
  </r>
  <r>
    <n v="2021"/>
    <s v="January"/>
    <x v="5"/>
    <n v="110889"/>
    <n v="73917"/>
    <n v="60445"/>
    <n v="245251"/>
    <n v="9869"/>
    <n v="39702"/>
    <n v="49571"/>
    <n v="166.34563758389262"/>
    <n v="822.989932885906"/>
    <n v="0.20212353874194192"/>
    <n v="298"/>
    <x v="24"/>
  </r>
  <r>
    <n v="2021"/>
    <s v="January"/>
    <x v="6"/>
    <n v="74678"/>
    <n v="73262"/>
    <n v="58945"/>
    <n v="206885"/>
    <n v="5380"/>
    <n v="31548"/>
    <n v="36928"/>
    <n v="138.82706766917292"/>
    <n v="777.76315789473688"/>
    <n v="0.17849529932087874"/>
    <n v="266"/>
    <x v="24"/>
  </r>
  <r>
    <n v="2021"/>
    <s v="January"/>
    <x v="7"/>
    <n v="316"/>
    <n v="449"/>
    <n v="278"/>
    <n v="1043"/>
    <n v="0"/>
    <n v="0"/>
    <n v="0"/>
    <n v="0"/>
    <n v="0.37694253704372965"/>
    <n v="0"/>
    <n v="2767"/>
    <x v="24"/>
  </r>
  <r>
    <n v="2021"/>
    <s v="January"/>
    <x v="8"/>
    <n v="2928"/>
    <n v="7992"/>
    <n v="1427"/>
    <n v="12347"/>
    <n v="2987"/>
    <n v="-2987"/>
    <n v="0"/>
    <n v="0"/>
    <n v="32.664021164021165"/>
    <n v="0"/>
    <n v="378"/>
    <x v="24"/>
  </r>
  <r>
    <n v="2021"/>
    <s v="January"/>
    <x v="9"/>
    <n v="101240"/>
    <n v="61514"/>
    <n v="43319"/>
    <n v="206073"/>
    <n v="11881"/>
    <n v="54925"/>
    <n v="66806"/>
    <n v="269.37903225806451"/>
    <n v="830.93951612903231"/>
    <n v="0.32418608939550547"/>
    <n v="248"/>
    <x v="24"/>
  </r>
  <r>
    <n v="2021"/>
    <s v="January"/>
    <x v="10"/>
    <n v="43144"/>
    <n v="32715"/>
    <n v="34551"/>
    <n v="110410"/>
    <n v="7339"/>
    <n v="35277"/>
    <n v="42616"/>
    <n v="271.43949044585986"/>
    <n v="703.24840764331213"/>
    <n v="0.38597953083959785"/>
    <n v="157"/>
    <x v="24"/>
  </r>
  <r>
    <n v="2021"/>
    <s v="January"/>
    <x v="11"/>
    <n v="43001"/>
    <n v="33175"/>
    <n v="28542"/>
    <n v="104718"/>
    <n v="2263"/>
    <n v="24724"/>
    <n v="26987"/>
    <n v="144.31550802139037"/>
    <n v="559.98930481283423"/>
    <n v="0.25771118623350331"/>
    <n v="187"/>
    <x v="24"/>
  </r>
  <r>
    <n v="2021"/>
    <s v="January"/>
    <x v="12"/>
    <n v="135603"/>
    <n v="117092"/>
    <n v="59572"/>
    <n v="312267"/>
    <n v="31834"/>
    <n v="18564"/>
    <n v="50398"/>
    <n v="28.749572162007986"/>
    <n v="178.13291500285226"/>
    <n v="0.16139393531817323"/>
    <n v="1753"/>
    <x v="24"/>
  </r>
  <r>
    <n v="2021"/>
    <s v="January"/>
    <x v="13"/>
    <n v="54050"/>
    <n v="55449"/>
    <n v="23980"/>
    <n v="133479"/>
    <n v="5155"/>
    <n v="24414"/>
    <n v="29569"/>
    <n v="92.403125000000003"/>
    <n v="417.12187499999999"/>
    <n v="0.22152548340937525"/>
    <n v="320"/>
    <x v="24"/>
  </r>
  <r>
    <n v="2021"/>
    <s v="January"/>
    <x v="14"/>
    <n v="115345"/>
    <n v="82956"/>
    <n v="64956"/>
    <n v="263257"/>
    <n v="6681"/>
    <n v="29760"/>
    <n v="36441"/>
    <n v="118.70032573289902"/>
    <n v="857.51465798045604"/>
    <n v="0.1384236696460113"/>
    <n v="307"/>
    <x v="24"/>
  </r>
  <r>
    <n v="2021"/>
    <s v="January"/>
    <x v="15"/>
    <n v="3358"/>
    <n v="9083"/>
    <n v="1659"/>
    <n v="14100"/>
    <n v="1693"/>
    <n v="4406"/>
    <n v="6099"/>
    <n v="12.894291754756871"/>
    <n v="29.809725158562369"/>
    <n v="0.43255319148936172"/>
    <n v="473"/>
    <x v="24"/>
  </r>
  <r>
    <n v="2021"/>
    <s v="January"/>
    <x v="16"/>
    <n v="9886"/>
    <n v="11021"/>
    <n v="12997"/>
    <n v="33904"/>
    <n v="3460"/>
    <n v="7327"/>
    <n v="10787"/>
    <n v="42.468503937007874"/>
    <n v="133.48031496062993"/>
    <n v="0.3181630486078339"/>
    <n v="254"/>
    <x v="24"/>
  </r>
  <r>
    <n v="2021"/>
    <s v="January"/>
    <x v="17"/>
    <n v="56451"/>
    <n v="38846"/>
    <n v="30782"/>
    <n v="126079"/>
    <n v="5864"/>
    <n v="-5864"/>
    <n v="0"/>
    <n v="0"/>
    <n v="378.61561561561564"/>
    <n v="0"/>
    <n v="333"/>
    <x v="24"/>
  </r>
  <r>
    <n v="2021"/>
    <s v="February"/>
    <x v="0"/>
    <n v="140659"/>
    <n v="90207"/>
    <n v="72192"/>
    <n v="303058"/>
    <n v="4624"/>
    <n v="115799"/>
    <n v="120423"/>
    <n v="405.46464646464648"/>
    <n v="1020.3973063973064"/>
    <n v="0.39735958133426602"/>
    <n v="297"/>
    <x v="25"/>
  </r>
  <r>
    <n v="2021"/>
    <s v="February"/>
    <x v="1"/>
    <n v="65070"/>
    <n v="61114"/>
    <n v="46697"/>
    <n v="172881"/>
    <n v="3733"/>
    <n v="26581"/>
    <n v="30314"/>
    <n v="134.13274336283186"/>
    <n v="764.96017699115043"/>
    <n v="0.17534604728107775"/>
    <n v="226"/>
    <x v="25"/>
  </r>
  <r>
    <n v="2021"/>
    <s v="February"/>
    <x v="2"/>
    <n v="102100"/>
    <n v="99913"/>
    <n v="59272"/>
    <n v="261285"/>
    <n v="7192"/>
    <n v="47189"/>
    <n v="54381"/>
    <n v="143.1078947368421"/>
    <n v="687.59210526315792"/>
    <n v="0.20812905448073943"/>
    <n v="380"/>
    <x v="25"/>
  </r>
  <r>
    <n v="2021"/>
    <s v="February"/>
    <x v="3"/>
    <n v="17150"/>
    <n v="19410"/>
    <n v="12319"/>
    <n v="48879"/>
    <n v="1593"/>
    <n v="5600"/>
    <n v="7193"/>
    <n v="119.88333333333334"/>
    <n v="814.65"/>
    <n v="0.14715931176988073"/>
    <n v="60"/>
    <x v="25"/>
  </r>
  <r>
    <n v="2021"/>
    <s v="February"/>
    <x v="4"/>
    <n v="143009"/>
    <n v="165022"/>
    <n v="88814"/>
    <n v="396845"/>
    <n v="8022"/>
    <n v="95716"/>
    <n v="103738"/>
    <n v="162.34428794992175"/>
    <n v="621.04068857589982"/>
    <n v="0.26140684650178281"/>
    <n v="639"/>
    <x v="25"/>
  </r>
  <r>
    <n v="2021"/>
    <s v="February"/>
    <x v="5"/>
    <n v="96348"/>
    <n v="76223"/>
    <n v="50140"/>
    <n v="222711"/>
    <n v="9934"/>
    <n v="43084"/>
    <n v="53018"/>
    <n v="179.11486486486487"/>
    <n v="752.40202702702697"/>
    <n v="0.23805739276461424"/>
    <n v="296"/>
    <x v="25"/>
  </r>
  <r>
    <n v="2021"/>
    <s v="February"/>
    <x v="6"/>
    <n v="90658"/>
    <n v="87945"/>
    <n v="69290"/>
    <n v="247893"/>
    <n v="4130"/>
    <n v="34763"/>
    <n v="38893"/>
    <n v="147.32196969696969"/>
    <n v="938.98863636363637"/>
    <n v="0.15689430520426151"/>
    <n v="264"/>
    <x v="25"/>
  </r>
  <r>
    <n v="2021"/>
    <s v="February"/>
    <x v="7"/>
    <n v="0"/>
    <n v="0"/>
    <n v="0"/>
    <n v="0"/>
    <n v="0"/>
    <n v="0"/>
    <n v="0"/>
    <n v="0"/>
    <n v="0"/>
    <n v="0"/>
    <n v="2750"/>
    <x v="25"/>
  </r>
  <r>
    <n v="2021"/>
    <s v="February"/>
    <x v="8"/>
    <n v="49842"/>
    <n v="62338"/>
    <n v="29532"/>
    <n v="141712"/>
    <n v="2914"/>
    <n v="37073"/>
    <n v="39987"/>
    <n v="114.24857142857142"/>
    <n v="404.89142857142855"/>
    <n v="0.28217088178841593"/>
    <n v="350"/>
    <x v="25"/>
  </r>
  <r>
    <n v="2021"/>
    <s v="February"/>
    <x v="9"/>
    <n v="100417"/>
    <n v="71669"/>
    <n v="43955"/>
    <n v="216041"/>
    <n v="10518"/>
    <n v="64643"/>
    <n v="75161"/>
    <n v="308.03688524590166"/>
    <n v="885.4139344262295"/>
    <n v="0.34790155572321918"/>
    <n v="244"/>
    <x v="25"/>
  </r>
  <r>
    <n v="2021"/>
    <s v="February"/>
    <x v="10"/>
    <n v="41998"/>
    <n v="41735"/>
    <n v="36072"/>
    <n v="119805"/>
    <n v="6929"/>
    <n v="40778"/>
    <n v="47707"/>
    <n v="307.78709677419357"/>
    <n v="772.93548387096769"/>
    <n v="0.39820541713617963"/>
    <n v="155"/>
    <x v="25"/>
  </r>
  <r>
    <n v="2021"/>
    <s v="February"/>
    <x v="11"/>
    <n v="47628"/>
    <n v="43047"/>
    <n v="34089"/>
    <n v="124764"/>
    <n v="2859"/>
    <n v="31891"/>
    <n v="34750"/>
    <n v="183.86243386243387"/>
    <n v="660.1269841269841"/>
    <n v="0.27852585681767178"/>
    <n v="189"/>
    <x v="25"/>
  </r>
  <r>
    <n v="2021"/>
    <s v="February"/>
    <x v="12"/>
    <n v="229822"/>
    <n v="210102"/>
    <n v="95930"/>
    <n v="535854"/>
    <n v="38309"/>
    <n v="124595"/>
    <n v="162904"/>
    <n v="93.034837235865226"/>
    <n v="306.02741290691034"/>
    <n v="0.30400818133297502"/>
    <n v="1751"/>
    <x v="25"/>
  </r>
  <r>
    <n v="2021"/>
    <s v="February"/>
    <x v="13"/>
    <n v="73700"/>
    <n v="73887"/>
    <n v="35455"/>
    <n v="183042"/>
    <n v="5064"/>
    <n v="25638"/>
    <n v="30702"/>
    <n v="98.720257234726688"/>
    <n v="588.55948553054657"/>
    <n v="0.16773199593535909"/>
    <n v="311"/>
    <x v="25"/>
  </r>
  <r>
    <n v="2021"/>
    <s v="February"/>
    <x v="14"/>
    <n v="136045"/>
    <n v="125863"/>
    <n v="81854"/>
    <n v="343762"/>
    <n v="6246"/>
    <n v="41606"/>
    <n v="47852"/>
    <n v="156.37908496732027"/>
    <n v="1123.4052287581699"/>
    <n v="0.13920095880289271"/>
    <n v="306"/>
    <x v="25"/>
  </r>
  <r>
    <n v="2021"/>
    <s v="February"/>
    <x v="15"/>
    <n v="37027"/>
    <n v="61183"/>
    <n v="23019"/>
    <n v="121229"/>
    <n v="2193"/>
    <n v="16589"/>
    <n v="18782"/>
    <n v="40.13247863247863"/>
    <n v="259.03632478632477"/>
    <n v="0.15492992600780342"/>
    <n v="468"/>
    <x v="25"/>
  </r>
  <r>
    <n v="2021"/>
    <s v="February"/>
    <x v="16"/>
    <n v="23479"/>
    <n v="22687"/>
    <n v="23364"/>
    <n v="69530"/>
    <n v="4665"/>
    <n v="12500"/>
    <n v="17165"/>
    <n v="68.386454183266935"/>
    <n v="277.01195219123508"/>
    <n v="0.24687185387602473"/>
    <n v="251"/>
    <x v="25"/>
  </r>
  <r>
    <n v="2021"/>
    <s v="February"/>
    <x v="17"/>
    <n v="98926"/>
    <n v="66540"/>
    <n v="54749"/>
    <n v="220215"/>
    <n v="6176"/>
    <n v="30686"/>
    <n v="36862"/>
    <n v="110.36526946107784"/>
    <n v="659.32634730538928"/>
    <n v="0.16739095883568331"/>
    <n v="334"/>
    <x v="25"/>
  </r>
  <r>
    <n v="2021"/>
    <s v="March"/>
    <x v="0"/>
    <n v="166808"/>
    <n v="90783"/>
    <n v="79631"/>
    <n v="337222"/>
    <n v="2937"/>
    <n v="126385"/>
    <n v="129322"/>
    <n v="428.21854304635764"/>
    <n v="1116.6291390728477"/>
    <n v="0.38349218022548942"/>
    <n v="302"/>
    <x v="26"/>
  </r>
  <r>
    <n v="2021"/>
    <s v="March"/>
    <x v="1"/>
    <n v="109368"/>
    <n v="92208"/>
    <n v="77488"/>
    <n v="279064"/>
    <n v="4078"/>
    <n v="42760"/>
    <n v="46838"/>
    <n v="203.64347826086956"/>
    <n v="1213.3217391304347"/>
    <n v="0.16783963535246396"/>
    <n v="230"/>
    <x v="26"/>
  </r>
  <r>
    <n v="2021"/>
    <s v="March"/>
    <x v="2"/>
    <n v="165845"/>
    <n v="140733"/>
    <n v="81562"/>
    <n v="388140"/>
    <n v="5898"/>
    <n v="77161"/>
    <n v="83059"/>
    <n v="214.06958762886597"/>
    <n v="1000.3608247422681"/>
    <n v="0.21399237388571135"/>
    <n v="388"/>
    <x v="26"/>
  </r>
  <r>
    <n v="2021"/>
    <s v="March"/>
    <x v="3"/>
    <n v="24256"/>
    <n v="29261"/>
    <n v="18650"/>
    <n v="72167"/>
    <n v="1577"/>
    <n v="9269"/>
    <n v="10846"/>
    <n v="183.83050847457628"/>
    <n v="1223.1694915254238"/>
    <n v="0.15029029889007442"/>
    <n v="59"/>
    <x v="26"/>
  </r>
  <r>
    <n v="2021"/>
    <s v="March"/>
    <x v="4"/>
    <n v="253141"/>
    <n v="222437"/>
    <n v="146566"/>
    <n v="622144"/>
    <n v="10504"/>
    <n v="126986"/>
    <n v="137490"/>
    <n v="216.51968503937007"/>
    <n v="979.75433070866143"/>
    <n v="0.22099385351301307"/>
    <n v="635"/>
    <x v="26"/>
  </r>
  <r>
    <n v="2021"/>
    <s v="March"/>
    <x v="5"/>
    <n v="148098"/>
    <n v="103733"/>
    <n v="79824"/>
    <n v="331655"/>
    <n v="10184"/>
    <n v="65606"/>
    <n v="75790"/>
    <n v="250.13201320132012"/>
    <n v="1094.5709570957097"/>
    <n v="0.22852060122717885"/>
    <n v="303"/>
    <x v="26"/>
  </r>
  <r>
    <n v="2021"/>
    <s v="March"/>
    <x v="6"/>
    <n v="104234"/>
    <n v="89979"/>
    <n v="80496"/>
    <n v="274709"/>
    <n v="5584"/>
    <n v="46171"/>
    <n v="51755"/>
    <n v="194.56766917293234"/>
    <n v="1032.7406015037593"/>
    <n v="0.18839936077813249"/>
    <n v="266"/>
    <x v="26"/>
  </r>
  <r>
    <n v="2021"/>
    <s v="March"/>
    <x v="7"/>
    <n v="12"/>
    <n v="10"/>
    <n v="6"/>
    <n v="28"/>
    <n v="0"/>
    <n v="0"/>
    <n v="0"/>
    <n v="0"/>
    <n v="1.0108303249097473E-2"/>
    <n v="0"/>
    <n v="2770"/>
    <x v="26"/>
  </r>
  <r>
    <n v="2021"/>
    <s v="March"/>
    <x v="8"/>
    <n v="84486"/>
    <n v="77638"/>
    <n v="53836"/>
    <n v="215960"/>
    <n v="2048"/>
    <n v="58365"/>
    <n v="60413"/>
    <n v="166.88674033149172"/>
    <n v="596.57458563535909"/>
    <n v="0.27974161881829968"/>
    <n v="362"/>
    <x v="26"/>
  </r>
  <r>
    <n v="2021"/>
    <s v="March"/>
    <x v="9"/>
    <n v="123309"/>
    <n v="87561"/>
    <n v="55655"/>
    <n v="266525"/>
    <n v="11947"/>
    <n v="88394"/>
    <n v="100341"/>
    <n v="401.36399999999998"/>
    <n v="1066.0999999999999"/>
    <n v="0.37647875433824218"/>
    <n v="250"/>
    <x v="26"/>
  </r>
  <r>
    <n v="2021"/>
    <s v="March"/>
    <x v="10"/>
    <n v="60678"/>
    <n v="53061"/>
    <n v="55004"/>
    <n v="168743"/>
    <n v="6464"/>
    <n v="54584"/>
    <n v="61048"/>
    <n v="391.33333333333331"/>
    <n v="1081.6858974358975"/>
    <n v="0.36178093313500415"/>
    <n v="156"/>
    <x v="26"/>
  </r>
  <r>
    <n v="2021"/>
    <s v="March"/>
    <x v="11"/>
    <n v="66711"/>
    <n v="58974"/>
    <n v="49467"/>
    <n v="175152"/>
    <n v="1272"/>
    <n v="54820"/>
    <n v="56092"/>
    <n v="293.67539267015707"/>
    <n v="917.0261780104712"/>
    <n v="0.32024755640814834"/>
    <n v="191"/>
    <x v="26"/>
  </r>
  <r>
    <n v="2021"/>
    <s v="March"/>
    <x v="12"/>
    <n v="393847"/>
    <n v="296797"/>
    <n v="162525"/>
    <n v="853169"/>
    <n v="33835"/>
    <n v="182725"/>
    <n v="216560"/>
    <n v="122.62740656851642"/>
    <n v="483.10815402038503"/>
    <n v="0.25383013213091427"/>
    <n v="1766"/>
    <x v="26"/>
  </r>
  <r>
    <n v="2021"/>
    <s v="March"/>
    <x v="13"/>
    <n v="109289"/>
    <n v="103907"/>
    <n v="51894"/>
    <n v="265090"/>
    <n v="5448"/>
    <n v="34282"/>
    <n v="39730"/>
    <n v="124.54545454545455"/>
    <n v="831.00313479623821"/>
    <n v="0.14987362782451244"/>
    <n v="319"/>
    <x v="26"/>
  </r>
  <r>
    <n v="2021"/>
    <s v="March"/>
    <x v="14"/>
    <n v="178282"/>
    <n v="167746"/>
    <n v="101420"/>
    <n v="447448"/>
    <n v="5938"/>
    <n v="61510"/>
    <n v="67448"/>
    <n v="218.27831715210357"/>
    <n v="1448.0517799352751"/>
    <n v="0.15073930378502082"/>
    <n v="309"/>
    <x v="26"/>
  </r>
  <r>
    <n v="2021"/>
    <s v="March"/>
    <x v="15"/>
    <n v="72425"/>
    <n v="85092"/>
    <n v="44303"/>
    <n v="201820"/>
    <n v="3061"/>
    <n v="34297"/>
    <n v="37358"/>
    <n v="78.814345991561183"/>
    <n v="425.78059071729956"/>
    <n v="0.18510553958973341"/>
    <n v="474"/>
    <x v="26"/>
  </r>
  <r>
    <n v="2021"/>
    <s v="March"/>
    <x v="16"/>
    <n v="35309"/>
    <n v="29288"/>
    <n v="35249"/>
    <n v="99846"/>
    <n v="4661"/>
    <n v="17049"/>
    <n v="21710"/>
    <n v="85.137254901960787"/>
    <n v="391.5529411764706"/>
    <n v="0.21743484966848947"/>
    <n v="255"/>
    <x v="26"/>
  </r>
  <r>
    <n v="2021"/>
    <s v="March"/>
    <x v="17"/>
    <n v="145123"/>
    <n v="92281"/>
    <n v="80849"/>
    <n v="318253"/>
    <n v="4880"/>
    <n v="55349"/>
    <n v="60229"/>
    <n v="175.0843023255814"/>
    <n v="925.15406976744191"/>
    <n v="0.18924880519586618"/>
    <n v="344"/>
    <x v="26"/>
  </r>
  <r>
    <n v="2021"/>
    <s v="April"/>
    <x v="0"/>
    <n v="180304"/>
    <n v="107102"/>
    <n v="88804"/>
    <n v="376210"/>
    <n v="65088"/>
    <n v="305793"/>
    <n v="370881"/>
    <n v="1244.5671140939598"/>
    <n v="1262.4496644295302"/>
    <n v="0.98583503894101698"/>
    <n v="298"/>
    <x v="27"/>
  </r>
  <r>
    <n v="2021"/>
    <s v="April"/>
    <x v="1"/>
    <n v="112212"/>
    <n v="112183"/>
    <n v="85088"/>
    <n v="309483"/>
    <n v="38569"/>
    <n v="237690"/>
    <n v="276259"/>
    <n v="1190.7715517241379"/>
    <n v="1333.9784482758621"/>
    <n v="0.89264676896630835"/>
    <n v="232"/>
    <x v="27"/>
  </r>
  <r>
    <n v="2021"/>
    <s v="April"/>
    <x v="2"/>
    <n v="195338"/>
    <n v="175141"/>
    <n v="106429"/>
    <n v="476908"/>
    <n v="69055"/>
    <n v="390999"/>
    <n v="460054"/>
    <n v="1173.6071428571429"/>
    <n v="1216.6020408163265"/>
    <n v="0.96465985053721048"/>
    <n v="392"/>
    <x v="27"/>
  </r>
  <r>
    <n v="2021"/>
    <s v="April"/>
    <x v="3"/>
    <n v="29035"/>
    <n v="41411"/>
    <n v="22774"/>
    <n v="93220"/>
    <n v="10984"/>
    <n v="59974"/>
    <n v="70958"/>
    <n v="1223.4137931034484"/>
    <n v="1607.2413793103449"/>
    <n v="0.76118858614031326"/>
    <n v="58"/>
    <x v="27"/>
  </r>
  <r>
    <n v="2021"/>
    <s v="April"/>
    <x v="4"/>
    <n v="275177"/>
    <n v="261373"/>
    <n v="172138"/>
    <n v="708688"/>
    <n v="92700"/>
    <n v="529743"/>
    <n v="622443"/>
    <n v="969.53738317757006"/>
    <n v="1103.8753894080996"/>
    <n v="0.87830328720113793"/>
    <n v="642"/>
    <x v="27"/>
  </r>
  <r>
    <n v="2021"/>
    <s v="April"/>
    <x v="5"/>
    <n v="157766"/>
    <n v="120389"/>
    <n v="86087"/>
    <n v="364242"/>
    <n v="53664"/>
    <n v="272904"/>
    <n v="326568"/>
    <n v="1074.2368421052631"/>
    <n v="1198.1644736842106"/>
    <n v="0.89656876472235492"/>
    <n v="304"/>
    <x v="27"/>
  </r>
  <r>
    <n v="2021"/>
    <s v="April"/>
    <x v="6"/>
    <n v="129631"/>
    <n v="112597"/>
    <n v="101040"/>
    <n v="343268"/>
    <n v="44508"/>
    <n v="236346"/>
    <n v="280854"/>
    <n v="1067.8859315589355"/>
    <n v="1305.2015209125475"/>
    <n v="0.81817705116701822"/>
    <n v="263"/>
    <x v="27"/>
  </r>
  <r>
    <n v="2021"/>
    <s v="April"/>
    <x v="7"/>
    <n v="72804"/>
    <n v="276829"/>
    <n v="265282"/>
    <n v="614915"/>
    <n v="138620"/>
    <n v="1025515"/>
    <n v="1164135"/>
    <n v="415.61406640485541"/>
    <n v="219.53409496608353"/>
    <n v="1.8931640958506459"/>
    <n v="2801"/>
    <x v="27"/>
  </r>
  <r>
    <n v="2021"/>
    <s v="April"/>
    <x v="8"/>
    <n v="113965"/>
    <n v="97512"/>
    <n v="75842"/>
    <n v="287319"/>
    <n v="35461"/>
    <n v="213776"/>
    <n v="249237"/>
    <n v="704.0593220338983"/>
    <n v="811.63559322033893"/>
    <n v="0.86745742537040715"/>
    <n v="354"/>
    <x v="27"/>
  </r>
  <r>
    <n v="2021"/>
    <s v="April"/>
    <x v="9"/>
    <n v="130354"/>
    <n v="91243"/>
    <n v="58665"/>
    <n v="280262"/>
    <n v="43003"/>
    <n v="256522"/>
    <n v="299525"/>
    <n v="1198.0999999999999"/>
    <n v="1121.048"/>
    <n v="1.068732114949583"/>
    <n v="250"/>
    <x v="27"/>
  </r>
  <r>
    <n v="2021"/>
    <s v="April"/>
    <x v="10"/>
    <n v="66591"/>
    <n v="72493"/>
    <n v="62009"/>
    <n v="201093"/>
    <n v="27216"/>
    <n v="158875"/>
    <n v="186091"/>
    <n v="1170.3836477987422"/>
    <n v="1264.7358490566037"/>
    <n v="0.92539770156096934"/>
    <n v="159"/>
    <x v="27"/>
  </r>
  <r>
    <n v="2021"/>
    <s v="April"/>
    <x v="11"/>
    <n v="72473"/>
    <n v="68874"/>
    <n v="56469"/>
    <n v="197816"/>
    <n v="32468"/>
    <n v="162925"/>
    <n v="195393"/>
    <n v="1007.180412371134"/>
    <n v="1019.6701030927835"/>
    <n v="0.98775124357989241"/>
    <n v="194"/>
    <x v="27"/>
  </r>
  <r>
    <n v="2021"/>
    <s v="April"/>
    <x v="12"/>
    <n v="493468"/>
    <n v="381698"/>
    <n v="216228"/>
    <n v="1091394"/>
    <n v="228838"/>
    <n v="909905"/>
    <n v="1138743"/>
    <n v="649.96746575342468"/>
    <n v="622.94178082191786"/>
    <n v="1.0433839658271897"/>
    <n v="1752"/>
    <x v="27"/>
  </r>
  <r>
    <n v="2021"/>
    <s v="April"/>
    <x v="13"/>
    <n v="129243"/>
    <n v="117693"/>
    <n v="63718"/>
    <n v="310654"/>
    <n v="42820"/>
    <n v="222192"/>
    <n v="265012"/>
    <n v="836"/>
    <n v="979.98107255520506"/>
    <n v="0.85307770059294263"/>
    <n v="317"/>
    <x v="27"/>
  </r>
  <r>
    <n v="2021"/>
    <s v="April"/>
    <x v="14"/>
    <n v="182560"/>
    <n v="174553"/>
    <n v="109377"/>
    <n v="466490"/>
    <n v="52238"/>
    <n v="353999"/>
    <n v="406237"/>
    <n v="1336.3059210526317"/>
    <n v="1534.5065789473683"/>
    <n v="0.87083753135115438"/>
    <n v="304"/>
    <x v="27"/>
  </r>
  <r>
    <n v="2021"/>
    <s v="April"/>
    <x v="15"/>
    <n v="100356"/>
    <n v="101507"/>
    <n v="63194"/>
    <n v="265057"/>
    <n v="55846"/>
    <n v="199749"/>
    <n v="255595"/>
    <n v="541.51483050847457"/>
    <n v="561.56144067796606"/>
    <n v="0.96430201805649352"/>
    <n v="472"/>
    <x v="27"/>
  </r>
  <r>
    <n v="2021"/>
    <s v="April"/>
    <x v="16"/>
    <n v="47941"/>
    <n v="37156"/>
    <n v="45000"/>
    <n v="130097"/>
    <n v="26668"/>
    <n v="84050"/>
    <n v="110718"/>
    <n v="427.48262548262551"/>
    <n v="502.3050193050193"/>
    <n v="0.85104191487889802"/>
    <n v="259"/>
    <x v="27"/>
  </r>
  <r>
    <n v="2021"/>
    <s v="April"/>
    <x v="17"/>
    <n v="187561"/>
    <n v="122133"/>
    <n v="109111"/>
    <n v="418805"/>
    <n v="60311"/>
    <n v="318275"/>
    <n v="378586"/>
    <n v="1100.5406976744187"/>
    <n v="1217.4563953488373"/>
    <n v="0.90396724012368523"/>
    <n v="344"/>
    <x v="27"/>
  </r>
  <r>
    <n v="2021"/>
    <s v="May"/>
    <x v="0"/>
    <n v="204196"/>
    <n v="147334"/>
    <n v="106772"/>
    <n v="458302"/>
    <n v="65935"/>
    <n v="374409"/>
    <n v="440344"/>
    <n v="1458.0927152317881"/>
    <n v="1517.5562913907286"/>
    <n v="0.96081623034592911"/>
    <n v="302"/>
    <x v="28"/>
  </r>
  <r>
    <n v="2021"/>
    <s v="May"/>
    <x v="1"/>
    <n v="122484"/>
    <n v="144829"/>
    <n v="99594"/>
    <n v="366907"/>
    <n v="41555"/>
    <n v="277928"/>
    <n v="319483"/>
    <n v="1383.04329004329"/>
    <n v="1588.3419913419914"/>
    <n v="0.87074653795103396"/>
    <n v="231"/>
    <x v="28"/>
  </r>
  <r>
    <n v="2021"/>
    <s v="May"/>
    <x v="2"/>
    <n v="270148"/>
    <n v="265935"/>
    <n v="150102"/>
    <n v="686185"/>
    <n v="77773"/>
    <n v="561766"/>
    <n v="639539"/>
    <n v="1631.4770408163265"/>
    <n v="1750.4719387755101"/>
    <n v="0.93202124791419227"/>
    <n v="392"/>
    <x v="28"/>
  </r>
  <r>
    <n v="2021"/>
    <s v="May"/>
    <x v="3"/>
    <n v="27746"/>
    <n v="47638"/>
    <n v="24352"/>
    <n v="99736"/>
    <n v="12328"/>
    <n v="56238"/>
    <n v="68566"/>
    <n v="1162.1355932203389"/>
    <n v="1690.4406779661017"/>
    <n v="0.68747493382529878"/>
    <n v="59"/>
    <x v="28"/>
  </r>
  <r>
    <n v="2021"/>
    <s v="May"/>
    <x v="4"/>
    <n v="357672"/>
    <n v="378817"/>
    <n v="238691"/>
    <n v="975180"/>
    <n v="108854"/>
    <n v="717193"/>
    <n v="826047"/>
    <n v="1296.7770800627943"/>
    <n v="1530.894819466248"/>
    <n v="0.84707130991201629"/>
    <n v="637"/>
    <x v="28"/>
  </r>
  <r>
    <n v="2021"/>
    <s v="May"/>
    <x v="5"/>
    <n v="182257"/>
    <n v="159730"/>
    <n v="106557"/>
    <n v="448544"/>
    <n v="55594"/>
    <n v="321352"/>
    <n v="376946"/>
    <n v="1231.8496732026144"/>
    <n v="1465.8300653594772"/>
    <n v="0.84037686380823284"/>
    <n v="306"/>
    <x v="28"/>
  </r>
  <r>
    <n v="2021"/>
    <s v="May"/>
    <x v="6"/>
    <n v="142297"/>
    <n v="137228"/>
    <n v="114734"/>
    <n v="394259"/>
    <n v="47948"/>
    <n v="275341"/>
    <n v="323289"/>
    <n v="1253.0581395348838"/>
    <n v="1528.1356589147288"/>
    <n v="0.81999142695537708"/>
    <n v="258"/>
    <x v="28"/>
  </r>
  <r>
    <n v="2021"/>
    <s v="May"/>
    <x v="7"/>
    <n v="226914"/>
    <n v="532928"/>
    <n v="771034"/>
    <n v="1530876"/>
    <n v="313949"/>
    <n v="2186946"/>
    <n v="2500895"/>
    <n v="885.58604815864021"/>
    <n v="542.09490084985839"/>
    <n v="1.6336365584149206"/>
    <n v="2824"/>
    <x v="28"/>
  </r>
  <r>
    <n v="2021"/>
    <s v="May"/>
    <x v="8"/>
    <n v="141145"/>
    <n v="136497"/>
    <n v="103632"/>
    <n v="381274"/>
    <n v="51365"/>
    <n v="286460"/>
    <n v="337825"/>
    <n v="938.40277777777783"/>
    <n v="1059.0944444444444"/>
    <n v="0.88604258354883891"/>
    <n v="360"/>
    <x v="28"/>
  </r>
  <r>
    <n v="2021"/>
    <s v="May"/>
    <x v="9"/>
    <n v="149993"/>
    <n v="105484"/>
    <n v="69440"/>
    <n v="324917"/>
    <n v="46927"/>
    <n v="274891"/>
    <n v="321818"/>
    <n v="1302.9068825910931"/>
    <n v="1315.4534412955466"/>
    <n v="0.99046217957201377"/>
    <n v="247"/>
    <x v="28"/>
  </r>
  <r>
    <n v="2021"/>
    <s v="May"/>
    <x v="10"/>
    <n v="73597"/>
    <n v="94641"/>
    <n v="75788"/>
    <n v="244026"/>
    <n v="29626"/>
    <n v="186801"/>
    <n v="216427"/>
    <n v="1361.1761006289307"/>
    <n v="1534.7547169811321"/>
    <n v="0.8869013957529116"/>
    <n v="159"/>
    <x v="28"/>
  </r>
  <r>
    <n v="2021"/>
    <s v="May"/>
    <x v="11"/>
    <n v="82011"/>
    <n v="95630"/>
    <n v="67923"/>
    <n v="245564"/>
    <n v="34023"/>
    <n v="194430"/>
    <n v="228453"/>
    <n v="1202.3842105263159"/>
    <n v="1292.4421052631578"/>
    <n v="0.93031959081950122"/>
    <n v="190"/>
    <x v="28"/>
  </r>
  <r>
    <n v="2021"/>
    <s v="May"/>
    <x v="12"/>
    <n v="651308"/>
    <n v="527516"/>
    <n v="309074"/>
    <n v="1487898"/>
    <n v="290617"/>
    <n v="1290045"/>
    <n v="1580662"/>
    <n v="903.75185820468835"/>
    <n v="850.71355060034307"/>
    <n v="1.0623456715446893"/>
    <n v="1749"/>
    <x v="28"/>
  </r>
  <r>
    <n v="2021"/>
    <s v="May"/>
    <x v="13"/>
    <n v="168585"/>
    <n v="164817"/>
    <n v="76723"/>
    <n v="410125"/>
    <n v="53236"/>
    <n v="302430"/>
    <n v="355666"/>
    <n v="1111.45625"/>
    <n v="1281.640625"/>
    <n v="0.8672136543736666"/>
    <n v="320"/>
    <x v="28"/>
  </r>
  <r>
    <n v="2021"/>
    <s v="May"/>
    <x v="14"/>
    <n v="198047"/>
    <n v="188252"/>
    <n v="120383"/>
    <n v="506682"/>
    <n v="53906"/>
    <n v="351697"/>
    <n v="405603"/>
    <n v="1334.2203947368421"/>
    <n v="1666.7171052631579"/>
    <n v="0.80050801094177415"/>
    <n v="304"/>
    <x v="28"/>
  </r>
  <r>
    <n v="2021"/>
    <s v="May"/>
    <x v="15"/>
    <n v="123891"/>
    <n v="136008"/>
    <n v="83163"/>
    <n v="343062"/>
    <n v="72054"/>
    <n v="253340"/>
    <n v="325394"/>
    <n v="682.16771488469601"/>
    <n v="719.20754716981128"/>
    <n v="0.94849910511802527"/>
    <n v="477"/>
    <x v="28"/>
  </r>
  <r>
    <n v="2021"/>
    <s v="May"/>
    <x v="16"/>
    <n v="58532"/>
    <n v="53156"/>
    <n v="60250"/>
    <n v="171938"/>
    <n v="34212"/>
    <n v="109965"/>
    <n v="144177"/>
    <n v="565.4"/>
    <n v="674.26666666666665"/>
    <n v="0.83854063674115087"/>
    <n v="255"/>
    <x v="28"/>
  </r>
  <r>
    <n v="2021"/>
    <s v="May"/>
    <x v="17"/>
    <n v="240156"/>
    <n v="176646"/>
    <n v="150436"/>
    <n v="567238"/>
    <n v="69527"/>
    <n v="377561"/>
    <n v="447088"/>
    <n v="1295.9072463768116"/>
    <n v="1644.1681159420291"/>
    <n v="0.7881841484526777"/>
    <n v="345"/>
    <x v="28"/>
  </r>
  <r>
    <n v="2021"/>
    <s v="June"/>
    <x v="0"/>
    <n v="202224"/>
    <n v="130308"/>
    <n v="102621"/>
    <n v="435153"/>
    <n v="68063"/>
    <n v="347154"/>
    <n v="415217"/>
    <n v="1384.0566666666666"/>
    <n v="1450.51"/>
    <n v="0.95418622875172643"/>
    <n v="300"/>
    <x v="29"/>
  </r>
  <r>
    <n v="2021"/>
    <s v="June"/>
    <x v="1"/>
    <n v="116700"/>
    <n v="120025"/>
    <n v="92425"/>
    <n v="329150"/>
    <n v="38646"/>
    <n v="245101"/>
    <n v="283747"/>
    <n v="1212.5940170940171"/>
    <n v="1406.6239316239316"/>
    <n v="0.86205985113170291"/>
    <n v="234"/>
    <x v="29"/>
  </r>
  <r>
    <n v="2021"/>
    <s v="June"/>
    <x v="2"/>
    <n v="248580"/>
    <n v="211723"/>
    <n v="146889"/>
    <n v="607192"/>
    <n v="78379"/>
    <n v="481722"/>
    <n v="560101"/>
    <n v="1414.3964646464647"/>
    <n v="1533.3131313131314"/>
    <n v="0.92244463036403646"/>
    <n v="396"/>
    <x v="29"/>
  </r>
  <r>
    <n v="2021"/>
    <s v="June"/>
    <x v="3"/>
    <n v="29209"/>
    <n v="43402"/>
    <n v="24727"/>
    <n v="97338"/>
    <n v="12305"/>
    <n v="47255"/>
    <n v="59560"/>
    <n v="960.64516129032256"/>
    <n v="1569.9677419354839"/>
    <n v="0.61188847110070066"/>
    <n v="62"/>
    <x v="29"/>
  </r>
  <r>
    <n v="2021"/>
    <s v="June"/>
    <x v="4"/>
    <n v="379164"/>
    <n v="370114"/>
    <n v="246302"/>
    <n v="995580"/>
    <n v="111890"/>
    <n v="722892"/>
    <n v="834782"/>
    <n v="1314.6173228346456"/>
    <n v="1567.8425196850394"/>
    <n v="0.83848811747925833"/>
    <n v="635"/>
    <x v="29"/>
  </r>
  <r>
    <n v="2021"/>
    <s v="June"/>
    <x v="5"/>
    <n v="184879"/>
    <n v="138633"/>
    <n v="102361"/>
    <n v="425873"/>
    <n v="53438"/>
    <n v="292761"/>
    <n v="346199"/>
    <n v="1146.3543046357615"/>
    <n v="1410.1754966887418"/>
    <n v="0.81291605713440396"/>
    <n v="302"/>
    <x v="29"/>
  </r>
  <r>
    <n v="2021"/>
    <s v="June"/>
    <x v="6"/>
    <n v="138261"/>
    <n v="115266"/>
    <n v="111249"/>
    <n v="364776"/>
    <n v="44331"/>
    <n v="244480"/>
    <n v="288811"/>
    <n v="1132.592156862745"/>
    <n v="1430.4941176470588"/>
    <n v="0.79174890891944649"/>
    <n v="255"/>
    <x v="29"/>
  </r>
  <r>
    <n v="2021"/>
    <s v="June"/>
    <x v="7"/>
    <n v="262985"/>
    <n v="372011"/>
    <n v="966343"/>
    <n v="1601339"/>
    <n v="305556"/>
    <n v="1881904"/>
    <n v="2187460"/>
    <n v="765.64928246412319"/>
    <n v="560.49667483374174"/>
    <n v="1.3660193125877782"/>
    <n v="2857"/>
    <x v="29"/>
  </r>
  <r>
    <n v="2021"/>
    <s v="June"/>
    <x v="8"/>
    <n v="149275"/>
    <n v="126500"/>
    <n v="104008"/>
    <n v="379783"/>
    <n v="54623"/>
    <n v="276031"/>
    <n v="330654"/>
    <n v="900.96457765667571"/>
    <n v="1034.8310626702996"/>
    <n v="0.87063928611865193"/>
    <n v="367"/>
    <x v="29"/>
  </r>
  <r>
    <n v="2021"/>
    <s v="June"/>
    <x v="9"/>
    <n v="134407"/>
    <n v="85062"/>
    <n v="61332"/>
    <n v="280801"/>
    <n v="44811"/>
    <n v="239626"/>
    <n v="284437"/>
    <n v="1146.9233870967741"/>
    <n v="1132.2620967741937"/>
    <n v="1.0129486718352143"/>
    <n v="248"/>
    <x v="29"/>
  </r>
  <r>
    <n v="2021"/>
    <s v="June"/>
    <x v="10"/>
    <n v="77242"/>
    <n v="88925"/>
    <n v="79268"/>
    <n v="245435"/>
    <n v="30165"/>
    <n v="183131"/>
    <n v="213296"/>
    <n v="1349.9746835443038"/>
    <n v="1553.3860759493671"/>
    <n v="0.86905290606474217"/>
    <n v="158"/>
    <x v="29"/>
  </r>
  <r>
    <n v="2021"/>
    <s v="June"/>
    <x v="11"/>
    <n v="70056"/>
    <n v="71530"/>
    <n v="60760"/>
    <n v="202346"/>
    <n v="34948"/>
    <n v="148384"/>
    <n v="183332"/>
    <n v="975.17021276595744"/>
    <n v="1076.3085106382978"/>
    <n v="0.90603224180364328"/>
    <n v="188"/>
    <x v="29"/>
  </r>
  <r>
    <n v="2021"/>
    <s v="June"/>
    <x v="12"/>
    <n v="695336"/>
    <n v="509687"/>
    <n v="330935"/>
    <n v="1535958"/>
    <n v="286769"/>
    <n v="1338599"/>
    <n v="1625368"/>
    <n v="934.6566992524439"/>
    <n v="883.24209315698681"/>
    <n v="1.0582112271299084"/>
    <n v="1739"/>
    <x v="29"/>
  </r>
  <r>
    <n v="2021"/>
    <s v="June"/>
    <x v="13"/>
    <n v="145207"/>
    <n v="122291"/>
    <n v="74953"/>
    <n v="342451"/>
    <n v="53505"/>
    <n v="244457"/>
    <n v="297962"/>
    <n v="936.98742138364776"/>
    <n v="1076.8899371069183"/>
    <n v="0.87008652332742498"/>
    <n v="318"/>
    <x v="29"/>
  </r>
  <r>
    <n v="2021"/>
    <s v="June"/>
    <x v="14"/>
    <n v="157648"/>
    <n v="127890"/>
    <n v="99804"/>
    <n v="385342"/>
    <n v="52711"/>
    <n v="274943"/>
    <n v="327654"/>
    <n v="1067.2768729641693"/>
    <n v="1255.1856677524429"/>
    <n v="0.85029402452886005"/>
    <n v="307"/>
    <x v="29"/>
  </r>
  <r>
    <n v="2021"/>
    <s v="June"/>
    <x v="15"/>
    <n v="137427"/>
    <n v="141100"/>
    <n v="90002"/>
    <n v="368529"/>
    <n v="70968"/>
    <n v="272294"/>
    <n v="343262"/>
    <n v="716.62212943632562"/>
    <n v="769.37160751565762"/>
    <n v="0.93143823145532645"/>
    <n v="479"/>
    <x v="29"/>
  </r>
  <r>
    <n v="2021"/>
    <s v="June"/>
    <x v="16"/>
    <n v="64675"/>
    <n v="63282"/>
    <n v="66082"/>
    <n v="194039"/>
    <n v="34468"/>
    <n v="127382"/>
    <n v="161850"/>
    <n v="632.2265625"/>
    <n v="757.96484375"/>
    <n v="0.8341106684738635"/>
    <n v="256"/>
    <x v="29"/>
  </r>
  <r>
    <n v="2021"/>
    <s v="June"/>
    <x v="17"/>
    <n v="230077"/>
    <n v="152252"/>
    <n v="147020"/>
    <n v="529349"/>
    <n v="69660"/>
    <n v="341486"/>
    <n v="411146"/>
    <n v="1181.4540229885058"/>
    <n v="1521.117816091954"/>
    <n v="0.77670119335258969"/>
    <n v="348"/>
    <x v="29"/>
  </r>
  <r>
    <n v="2021"/>
    <s v="July"/>
    <x v="0"/>
    <n v="214956"/>
    <n v="138876"/>
    <n v="105765"/>
    <n v="459597"/>
    <n v="65438"/>
    <n v="362161"/>
    <n v="427599"/>
    <n v="1434.8959731543623"/>
    <n v="1542.2718120805368"/>
    <n v="0.93037813562751714"/>
    <n v="298"/>
    <x v="30"/>
  </r>
  <r>
    <n v="2021"/>
    <s v="July"/>
    <x v="1"/>
    <n v="124233"/>
    <n v="123490"/>
    <n v="92870"/>
    <n v="340593"/>
    <n v="37788"/>
    <n v="251219"/>
    <n v="289007"/>
    <n v="1251.1125541125541"/>
    <n v="1474.4285714285713"/>
    <n v="0.84854063354208686"/>
    <n v="231"/>
    <x v="30"/>
  </r>
  <r>
    <n v="2021"/>
    <s v="July"/>
    <x v="2"/>
    <n v="264118"/>
    <n v="230579"/>
    <n v="157645"/>
    <n v="652342"/>
    <n v="71747"/>
    <n v="485817"/>
    <n v="557564"/>
    <n v="1411.5544303797469"/>
    <n v="1651.4987341772153"/>
    <n v="0.85471117910543859"/>
    <n v="395"/>
    <x v="30"/>
  </r>
  <r>
    <n v="2021"/>
    <s v="July"/>
    <x v="3"/>
    <n v="31033"/>
    <n v="46719"/>
    <n v="25474"/>
    <n v="103226"/>
    <n v="12330"/>
    <n v="47414"/>
    <n v="59744"/>
    <n v="948.31746031746036"/>
    <n v="1638.5079365079366"/>
    <n v="0.57876891480828474"/>
    <n v="63"/>
    <x v="30"/>
  </r>
  <r>
    <n v="2021"/>
    <s v="July"/>
    <x v="4"/>
    <n v="413943"/>
    <n v="392668"/>
    <n v="264806"/>
    <n v="1071417"/>
    <n v="108745"/>
    <n v="771950"/>
    <n v="880695"/>
    <n v="1391.3033175355449"/>
    <n v="1692.6018957345971"/>
    <n v="0.82199087750147704"/>
    <n v="633"/>
    <x v="30"/>
  </r>
  <r>
    <n v="2021"/>
    <s v="July"/>
    <x v="5"/>
    <n v="179223"/>
    <n v="130317"/>
    <n v="96765"/>
    <n v="406305"/>
    <n v="53788"/>
    <n v="273451"/>
    <n v="327239"/>
    <n v="1083.5728476821191"/>
    <n v="1345.3807947019868"/>
    <n v="0.80540234552860535"/>
    <n v="302"/>
    <x v="30"/>
  </r>
  <r>
    <n v="2021"/>
    <s v="July"/>
    <x v="6"/>
    <n v="143790"/>
    <n v="115531"/>
    <n v="114163"/>
    <n v="373484"/>
    <n v="43923"/>
    <n v="246553"/>
    <n v="290476"/>
    <n v="1157.2749003984063"/>
    <n v="1487.98406374502"/>
    <n v="0.7777468378832828"/>
    <n v="251"/>
    <x v="30"/>
  </r>
  <r>
    <n v="2021"/>
    <s v="July"/>
    <x v="7"/>
    <n v="234952"/>
    <n v="291554"/>
    <n v="964501"/>
    <n v="1491007"/>
    <n v="284704"/>
    <n v="1625331"/>
    <n v="1910035"/>
    <n v="669.48300035050829"/>
    <n v="522.61023484051873"/>
    <n v="1.281036909954145"/>
    <n v="2853"/>
    <x v="30"/>
  </r>
  <r>
    <n v="2021"/>
    <s v="July"/>
    <x v="8"/>
    <n v="159649"/>
    <n v="124044"/>
    <n v="113819"/>
    <n v="397512"/>
    <n v="50279"/>
    <n v="267924"/>
    <n v="318203"/>
    <n v="857.69002695417794"/>
    <n v="1071.4609164420485"/>
    <n v="0.80048652619291993"/>
    <n v="371"/>
    <x v="30"/>
  </r>
  <r>
    <n v="2021"/>
    <s v="July"/>
    <x v="9"/>
    <n v="132584"/>
    <n v="79195"/>
    <n v="57036"/>
    <n v="268815"/>
    <n v="46274"/>
    <n v="219898"/>
    <n v="266172"/>
    <n v="1077.6194331983806"/>
    <n v="1088.3198380566801"/>
    <n v="0.99016795937726687"/>
    <n v="247"/>
    <x v="30"/>
  </r>
  <r>
    <n v="2021"/>
    <s v="July"/>
    <x v="10"/>
    <n v="78101"/>
    <n v="98966"/>
    <n v="79601"/>
    <n v="256668"/>
    <n v="29791"/>
    <n v="202602"/>
    <n v="232393"/>
    <n v="1480.2101910828026"/>
    <n v="1634.8280254777071"/>
    <n v="0.90542256923340658"/>
    <n v="157"/>
    <x v="30"/>
  </r>
  <r>
    <n v="2021"/>
    <s v="July"/>
    <x v="11"/>
    <n v="71375"/>
    <n v="68178"/>
    <n v="58443"/>
    <n v="197996"/>
    <n v="32828"/>
    <n v="162414"/>
    <n v="195242"/>
    <n v="1049.6881720430108"/>
    <n v="1064.494623655914"/>
    <n v="0.98609062809349679"/>
    <n v="186"/>
    <x v="30"/>
  </r>
  <r>
    <n v="2021"/>
    <s v="July"/>
    <x v="12"/>
    <n v="740533"/>
    <n v="487390"/>
    <n v="346195"/>
    <n v="1574118"/>
    <n v="279564"/>
    <n v="1337471"/>
    <n v="1617035"/>
    <n v="933.62297921478057"/>
    <n v="908.84411085450347"/>
    <n v="1.0272641568167062"/>
    <n v="1732"/>
    <x v="30"/>
  </r>
  <r>
    <n v="2021"/>
    <s v="July"/>
    <x v="13"/>
    <n v="144746"/>
    <n v="116936"/>
    <n v="74866"/>
    <n v="336548"/>
    <n v="49599"/>
    <n v="240848"/>
    <n v="290447"/>
    <n v="922.05396825396826"/>
    <n v="1068.4063492063492"/>
    <n v="0.86301805388830122"/>
    <n v="315"/>
    <x v="30"/>
  </r>
  <r>
    <n v="2021"/>
    <s v="July"/>
    <x v="14"/>
    <n v="144141"/>
    <n v="111218"/>
    <n v="89637"/>
    <n v="344996"/>
    <n v="51070"/>
    <n v="251210"/>
    <n v="302280"/>
    <n v="987.84313725490199"/>
    <n v="1127.437908496732"/>
    <n v="0.87618407169938206"/>
    <n v="306"/>
    <x v="30"/>
  </r>
  <r>
    <n v="2021"/>
    <s v="July"/>
    <x v="15"/>
    <n v="147434"/>
    <n v="143585"/>
    <n v="97607"/>
    <n v="388626"/>
    <n v="68714"/>
    <n v="281980"/>
    <n v="350694"/>
    <n v="738.30315789473684"/>
    <n v="818.16"/>
    <n v="0.90239459017152734"/>
    <n v="475"/>
    <x v="30"/>
  </r>
  <r>
    <n v="2021"/>
    <s v="July"/>
    <x v="16"/>
    <n v="78563"/>
    <n v="74171"/>
    <n v="72129"/>
    <n v="224863"/>
    <n v="30528"/>
    <n v="152943"/>
    <n v="183471"/>
    <n v="722.32677165354335"/>
    <n v="885.2874015748032"/>
    <n v="0.81592347340380589"/>
    <n v="254"/>
    <x v="30"/>
  </r>
  <r>
    <n v="2021"/>
    <s v="July"/>
    <x v="17"/>
    <n v="254051"/>
    <n v="158023"/>
    <n v="160396"/>
    <n v="572470"/>
    <n v="67011"/>
    <n v="359939"/>
    <n v="426950"/>
    <n v="1219.8571428571429"/>
    <n v="1635.6285714285714"/>
    <n v="0.74580327353398435"/>
    <n v="350"/>
    <x v="30"/>
  </r>
  <r>
    <n v="2021"/>
    <s v="August"/>
    <x v="0"/>
    <n v="192665"/>
    <n v="117531"/>
    <n v="91217"/>
    <n v="401413"/>
    <n v="68666"/>
    <n v="320318"/>
    <n v="388984"/>
    <n v="1327.5904436860069"/>
    <n v="1370.0102389078497"/>
    <n v="0.96903687723118082"/>
    <n v="293"/>
    <x v="31"/>
  </r>
  <r>
    <n v="2021"/>
    <s v="August"/>
    <x v="1"/>
    <n v="113504"/>
    <n v="104550"/>
    <n v="80933"/>
    <n v="298987"/>
    <n v="39332"/>
    <n v="220827"/>
    <n v="260159"/>
    <n v="1151.146017699115"/>
    <n v="1322.9513274336284"/>
    <n v="0.87013482191533409"/>
    <n v="226"/>
    <x v="31"/>
  </r>
  <r>
    <n v="2021"/>
    <s v="August"/>
    <x v="2"/>
    <n v="268641"/>
    <n v="208639"/>
    <n v="144334"/>
    <n v="621614"/>
    <n v="72716"/>
    <n v="476086"/>
    <n v="548802"/>
    <n v="1389.3721518987343"/>
    <n v="1573.7063291139241"/>
    <n v="0.88286621601186588"/>
    <n v="395"/>
    <x v="31"/>
  </r>
  <r>
    <n v="2021"/>
    <s v="August"/>
    <x v="3"/>
    <n v="27971"/>
    <n v="36653"/>
    <n v="22229"/>
    <n v="86853"/>
    <n v="12562"/>
    <n v="42006"/>
    <n v="54568"/>
    <n v="866.15873015873012"/>
    <n v="1378.6190476190477"/>
    <n v="0.62827996730107194"/>
    <n v="63"/>
    <x v="31"/>
  </r>
  <r>
    <n v="2021"/>
    <s v="August"/>
    <x v="4"/>
    <n v="374306"/>
    <n v="325305"/>
    <n v="230205"/>
    <n v="929816"/>
    <n v="109551"/>
    <n v="646429"/>
    <n v="755980"/>
    <n v="1207.6357827476038"/>
    <n v="1485.3290734824282"/>
    <n v="0.81304258046753342"/>
    <n v="626"/>
    <x v="31"/>
  </r>
  <r>
    <n v="2021"/>
    <s v="August"/>
    <x v="5"/>
    <n v="169309"/>
    <n v="126145"/>
    <n v="90451"/>
    <n v="385905"/>
    <n v="53029"/>
    <n v="253988"/>
    <n v="307017"/>
    <n v="1013.2574257425742"/>
    <n v="1273.6138613861385"/>
    <n v="0.79557663155439806"/>
    <n v="303"/>
    <x v="31"/>
  </r>
  <r>
    <n v="2021"/>
    <s v="August"/>
    <x v="6"/>
    <n v="136833"/>
    <n v="102050"/>
    <n v="102787"/>
    <n v="341670"/>
    <n v="41916"/>
    <n v="229786"/>
    <n v="271702"/>
    <n v="1073.9209486166008"/>
    <n v="1350.4743083003953"/>
    <n v="0.79521760763309624"/>
    <n v="253"/>
    <x v="31"/>
  </r>
  <r>
    <n v="2021"/>
    <s v="August"/>
    <x v="7"/>
    <n v="225559"/>
    <n v="255844"/>
    <n v="992362"/>
    <n v="1473765"/>
    <n v="298112"/>
    <n v="1456743"/>
    <n v="1754855"/>
    <n v="615.09113214160527"/>
    <n v="516.56677181913778"/>
    <n v="1.1907291868106515"/>
    <n v="2853"/>
    <x v="31"/>
  </r>
  <r>
    <n v="2021"/>
    <s v="August"/>
    <x v="8"/>
    <n v="161360"/>
    <n v="115523"/>
    <n v="109965"/>
    <n v="386848"/>
    <n v="52081"/>
    <n v="258265"/>
    <n v="310346"/>
    <n v="843.33152173913038"/>
    <n v="1051.2173913043478"/>
    <n v="0.80224274133509799"/>
    <n v="368"/>
    <x v="31"/>
  </r>
  <r>
    <n v="2021"/>
    <s v="August"/>
    <x v="9"/>
    <n v="123546"/>
    <n v="64421"/>
    <n v="47454"/>
    <n v="235421"/>
    <n v="43172"/>
    <n v="170347"/>
    <n v="213519"/>
    <n v="882.30991735537191"/>
    <n v="972.81404958677683"/>
    <n v="0.90696666822416017"/>
    <n v="242"/>
    <x v="31"/>
  </r>
  <r>
    <n v="2021"/>
    <s v="August"/>
    <x v="10"/>
    <n v="70197"/>
    <n v="87643"/>
    <n v="66081"/>
    <n v="223921"/>
    <n v="29984"/>
    <n v="176423"/>
    <n v="206407"/>
    <n v="1306.373417721519"/>
    <n v="1417.2215189873418"/>
    <n v="0.9217849152156341"/>
    <n v="158"/>
    <x v="31"/>
  </r>
  <r>
    <n v="2021"/>
    <s v="August"/>
    <x v="11"/>
    <n v="50699"/>
    <n v="42432"/>
    <n v="37668"/>
    <n v="130799"/>
    <n v="32665"/>
    <n v="99751"/>
    <n v="132416"/>
    <n v="719.6521739130435"/>
    <n v="710.86413043478262"/>
    <n v="1.0123624798354727"/>
    <n v="184"/>
    <x v="31"/>
  </r>
  <r>
    <n v="2021"/>
    <s v="August"/>
    <x v="12"/>
    <n v="673564"/>
    <n v="397829"/>
    <n v="310472"/>
    <n v="1381865"/>
    <n v="284635"/>
    <n v="1131591"/>
    <n v="1416226"/>
    <n v="828.20233918128656"/>
    <n v="808.10818713450294"/>
    <n v="1.0248656706697108"/>
    <n v="1710"/>
    <x v="31"/>
  </r>
  <r>
    <n v="2021"/>
    <s v="August"/>
    <x v="13"/>
    <n v="134144"/>
    <n v="102177"/>
    <n v="71249"/>
    <n v="307570"/>
    <n v="50547"/>
    <n v="209453"/>
    <n v="260000"/>
    <n v="844.15584415584419"/>
    <n v="998.60389610389609"/>
    <n v="0.84533602106837469"/>
    <n v="308"/>
    <x v="31"/>
  </r>
  <r>
    <n v="2021"/>
    <s v="August"/>
    <x v="14"/>
    <n v="143647"/>
    <n v="110284"/>
    <n v="86280"/>
    <n v="340211"/>
    <n v="52523"/>
    <n v="232007"/>
    <n v="284530"/>
    <n v="942.15231788079473"/>
    <n v="1126.5264900662253"/>
    <n v="0.83633392218358604"/>
    <n v="302"/>
    <x v="31"/>
  </r>
  <r>
    <n v="2021"/>
    <s v="August"/>
    <x v="15"/>
    <n v="141712"/>
    <n v="130370"/>
    <n v="91839"/>
    <n v="363921"/>
    <n v="69227"/>
    <n v="261009"/>
    <n v="330236"/>
    <n v="696.70042194092832"/>
    <n v="767.7658227848101"/>
    <n v="0.9074387023557311"/>
    <n v="474"/>
    <x v="31"/>
  </r>
  <r>
    <n v="2021"/>
    <s v="August"/>
    <x v="16"/>
    <n v="77125"/>
    <n v="62311"/>
    <n v="65248"/>
    <n v="204684"/>
    <n v="33917"/>
    <n v="130387"/>
    <n v="164304"/>
    <n v="659.85542168674704"/>
    <n v="822.02409638554218"/>
    <n v="0.80272029078970508"/>
    <n v="249"/>
    <x v="31"/>
  </r>
  <r>
    <n v="2021"/>
    <s v="August"/>
    <x v="17"/>
    <n v="238130"/>
    <n v="144651"/>
    <n v="146076"/>
    <n v="528857"/>
    <n v="66848"/>
    <n v="333635"/>
    <n v="400483"/>
    <n v="1174.4369501466276"/>
    <n v="1550.9002932551321"/>
    <n v="0.75726141471134922"/>
    <n v="341"/>
    <x v="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x v="0"/>
    <n v="2021"/>
    <s v="July"/>
    <x v="0"/>
    <x v="0"/>
  </r>
  <r>
    <x v="0"/>
    <x v="1"/>
    <n v="2021"/>
    <s v="July"/>
    <x v="1"/>
    <x v="0"/>
  </r>
  <r>
    <x v="0"/>
    <x v="2"/>
    <n v="2021"/>
    <s v="July"/>
    <x v="2"/>
    <x v="0"/>
  </r>
  <r>
    <x v="1"/>
    <x v="0"/>
    <n v="2021"/>
    <s v="July"/>
    <x v="3"/>
    <x v="0"/>
  </r>
  <r>
    <x v="1"/>
    <x v="1"/>
    <n v="2021"/>
    <s v="July"/>
    <x v="4"/>
    <x v="0"/>
  </r>
  <r>
    <x v="1"/>
    <x v="2"/>
    <n v="2021"/>
    <s v="July"/>
    <x v="5"/>
    <x v="0"/>
  </r>
  <r>
    <x v="2"/>
    <x v="0"/>
    <n v="2021"/>
    <s v="July"/>
    <x v="6"/>
    <x v="0"/>
  </r>
  <r>
    <x v="2"/>
    <x v="1"/>
    <n v="2021"/>
    <s v="July"/>
    <x v="7"/>
    <x v="0"/>
  </r>
  <r>
    <x v="2"/>
    <x v="2"/>
    <n v="2021"/>
    <s v="July"/>
    <x v="8"/>
    <x v="0"/>
  </r>
  <r>
    <x v="3"/>
    <x v="0"/>
    <n v="2021"/>
    <s v="July"/>
    <x v="9"/>
    <x v="0"/>
  </r>
  <r>
    <x v="3"/>
    <x v="2"/>
    <n v="2021"/>
    <s v="July"/>
    <x v="10"/>
    <x v="0"/>
  </r>
  <r>
    <x v="4"/>
    <x v="0"/>
    <n v="2021"/>
    <s v="July"/>
    <x v="11"/>
    <x v="0"/>
  </r>
  <r>
    <x v="4"/>
    <x v="1"/>
    <n v="2021"/>
    <s v="July"/>
    <x v="12"/>
    <x v="0"/>
  </r>
  <r>
    <x v="4"/>
    <x v="2"/>
    <n v="2021"/>
    <s v="July"/>
    <x v="13"/>
    <x v="0"/>
  </r>
  <r>
    <x v="5"/>
    <x v="0"/>
    <n v="2021"/>
    <s v="July"/>
    <x v="14"/>
    <x v="0"/>
  </r>
  <r>
    <x v="5"/>
    <x v="1"/>
    <n v="2021"/>
    <s v="July"/>
    <x v="15"/>
    <x v="0"/>
  </r>
  <r>
    <x v="5"/>
    <x v="2"/>
    <n v="2021"/>
    <s v="July"/>
    <x v="12"/>
    <x v="0"/>
  </r>
  <r>
    <x v="6"/>
    <x v="0"/>
    <n v="2021"/>
    <s v="July"/>
    <x v="16"/>
    <x v="0"/>
  </r>
  <r>
    <x v="6"/>
    <x v="1"/>
    <n v="2021"/>
    <s v="July"/>
    <x v="1"/>
    <x v="0"/>
  </r>
  <r>
    <x v="6"/>
    <x v="2"/>
    <n v="2021"/>
    <s v="July"/>
    <x v="17"/>
    <x v="0"/>
  </r>
  <r>
    <x v="7"/>
    <x v="3"/>
    <n v="2021"/>
    <s v="July"/>
    <x v="18"/>
    <x v="0"/>
  </r>
  <r>
    <x v="7"/>
    <x v="4"/>
    <n v="2021"/>
    <s v="July"/>
    <x v="19"/>
    <x v="0"/>
  </r>
  <r>
    <x v="8"/>
    <x v="0"/>
    <n v="2021"/>
    <s v="July"/>
    <x v="20"/>
    <x v="0"/>
  </r>
  <r>
    <x v="8"/>
    <x v="1"/>
    <n v="2021"/>
    <s v="July"/>
    <x v="15"/>
    <x v="0"/>
  </r>
  <r>
    <x v="8"/>
    <x v="2"/>
    <n v="2021"/>
    <s v="July"/>
    <x v="21"/>
    <x v="0"/>
  </r>
  <r>
    <x v="9"/>
    <x v="0"/>
    <n v="2021"/>
    <s v="July"/>
    <x v="22"/>
    <x v="0"/>
  </r>
  <r>
    <x v="9"/>
    <x v="1"/>
    <n v="2021"/>
    <s v="July"/>
    <x v="23"/>
    <x v="0"/>
  </r>
  <r>
    <x v="9"/>
    <x v="2"/>
    <n v="2021"/>
    <s v="July"/>
    <x v="2"/>
    <x v="0"/>
  </r>
  <r>
    <x v="10"/>
    <x v="0"/>
    <n v="2021"/>
    <s v="July"/>
    <x v="17"/>
    <x v="0"/>
  </r>
  <r>
    <x v="10"/>
    <x v="1"/>
    <n v="2021"/>
    <s v="July"/>
    <x v="23"/>
    <x v="0"/>
  </r>
  <r>
    <x v="10"/>
    <x v="2"/>
    <n v="2021"/>
    <s v="July"/>
    <x v="24"/>
    <x v="0"/>
  </r>
  <r>
    <x v="11"/>
    <x v="0"/>
    <n v="2021"/>
    <s v="July"/>
    <x v="25"/>
    <x v="0"/>
  </r>
  <r>
    <x v="11"/>
    <x v="1"/>
    <n v="2021"/>
    <s v="July"/>
    <x v="10"/>
    <x v="0"/>
  </r>
  <r>
    <x v="11"/>
    <x v="2"/>
    <n v="2021"/>
    <s v="July"/>
    <x v="26"/>
    <x v="0"/>
  </r>
  <r>
    <x v="12"/>
    <x v="0"/>
    <n v="2021"/>
    <s v="July"/>
    <x v="27"/>
    <x v="0"/>
  </r>
  <r>
    <x v="12"/>
    <x v="1"/>
    <n v="2021"/>
    <s v="July"/>
    <x v="28"/>
    <x v="0"/>
  </r>
  <r>
    <x v="12"/>
    <x v="2"/>
    <n v="2021"/>
    <s v="July"/>
    <x v="29"/>
    <x v="0"/>
  </r>
  <r>
    <x v="13"/>
    <x v="0"/>
    <n v="2021"/>
    <s v="July"/>
    <x v="30"/>
    <x v="0"/>
  </r>
  <r>
    <x v="13"/>
    <x v="1"/>
    <n v="2021"/>
    <s v="July"/>
    <x v="4"/>
    <x v="0"/>
  </r>
  <r>
    <x v="13"/>
    <x v="2"/>
    <n v="2021"/>
    <s v="July"/>
    <x v="31"/>
    <x v="0"/>
  </r>
  <r>
    <x v="14"/>
    <x v="0"/>
    <n v="2021"/>
    <s v="July"/>
    <x v="2"/>
    <x v="0"/>
  </r>
  <r>
    <x v="14"/>
    <x v="2"/>
    <n v="2021"/>
    <s v="July"/>
    <x v="2"/>
    <x v="0"/>
  </r>
  <r>
    <x v="15"/>
    <x v="0"/>
    <n v="2021"/>
    <s v="July"/>
    <x v="32"/>
    <x v="0"/>
  </r>
  <r>
    <x v="15"/>
    <x v="1"/>
    <n v="2021"/>
    <s v="July"/>
    <x v="15"/>
    <x v="0"/>
  </r>
  <r>
    <x v="15"/>
    <x v="2"/>
    <n v="2021"/>
    <s v="July"/>
    <x v="33"/>
    <x v="0"/>
  </r>
  <r>
    <x v="16"/>
    <x v="0"/>
    <n v="2021"/>
    <s v="July"/>
    <x v="34"/>
    <x v="0"/>
  </r>
  <r>
    <x v="16"/>
    <x v="1"/>
    <n v="2021"/>
    <s v="July"/>
    <x v="35"/>
    <x v="0"/>
  </r>
  <r>
    <x v="16"/>
    <x v="2"/>
    <n v="2021"/>
    <s v="July"/>
    <x v="36"/>
    <x v="0"/>
  </r>
  <r>
    <x v="17"/>
    <x v="0"/>
    <n v="2021"/>
    <s v="July"/>
    <x v="37"/>
    <x v="0"/>
  </r>
  <r>
    <x v="17"/>
    <x v="1"/>
    <n v="2021"/>
    <s v="July"/>
    <x v="15"/>
    <x v="0"/>
  </r>
  <r>
    <x v="17"/>
    <x v="2"/>
    <n v="2021"/>
    <s v="July"/>
    <x v="38"/>
    <x v="0"/>
  </r>
  <r>
    <x v="0"/>
    <x v="0"/>
    <n v="2021"/>
    <s v="August"/>
    <x v="39"/>
    <x v="1"/>
  </r>
  <r>
    <x v="0"/>
    <x v="1"/>
    <n v="2021"/>
    <s v="August"/>
    <x v="1"/>
    <x v="1"/>
  </r>
  <r>
    <x v="0"/>
    <x v="2"/>
    <n v="2021"/>
    <s v="August"/>
    <x v="2"/>
    <x v="1"/>
  </r>
  <r>
    <x v="1"/>
    <x v="0"/>
    <n v="2021"/>
    <s v="August"/>
    <x v="3"/>
    <x v="1"/>
  </r>
  <r>
    <x v="1"/>
    <x v="1"/>
    <n v="2021"/>
    <s v="August"/>
    <x v="4"/>
    <x v="1"/>
  </r>
  <r>
    <x v="1"/>
    <x v="2"/>
    <n v="2021"/>
    <s v="August"/>
    <x v="5"/>
    <x v="1"/>
  </r>
  <r>
    <x v="2"/>
    <x v="0"/>
    <n v="2021"/>
    <s v="August"/>
    <x v="6"/>
    <x v="1"/>
  </r>
  <r>
    <x v="2"/>
    <x v="1"/>
    <n v="2021"/>
    <s v="August"/>
    <x v="7"/>
    <x v="1"/>
  </r>
  <r>
    <x v="2"/>
    <x v="2"/>
    <n v="2021"/>
    <s v="August"/>
    <x v="40"/>
    <x v="1"/>
  </r>
  <r>
    <x v="3"/>
    <x v="0"/>
    <n v="2021"/>
    <s v="August"/>
    <x v="17"/>
    <x v="1"/>
  </r>
  <r>
    <x v="3"/>
    <x v="2"/>
    <n v="2021"/>
    <s v="August"/>
    <x v="10"/>
    <x v="1"/>
  </r>
  <r>
    <x v="4"/>
    <x v="0"/>
    <n v="2021"/>
    <s v="August"/>
    <x v="41"/>
    <x v="1"/>
  </r>
  <r>
    <x v="4"/>
    <x v="1"/>
    <n v="2021"/>
    <s v="August"/>
    <x v="12"/>
    <x v="1"/>
  </r>
  <r>
    <x v="4"/>
    <x v="2"/>
    <n v="2021"/>
    <s v="August"/>
    <x v="42"/>
    <x v="1"/>
  </r>
  <r>
    <x v="5"/>
    <x v="0"/>
    <n v="2021"/>
    <s v="August"/>
    <x v="43"/>
    <x v="1"/>
  </r>
  <r>
    <x v="5"/>
    <x v="1"/>
    <n v="2021"/>
    <s v="August"/>
    <x v="15"/>
    <x v="1"/>
  </r>
  <r>
    <x v="5"/>
    <x v="2"/>
    <n v="2021"/>
    <s v="August"/>
    <x v="44"/>
    <x v="1"/>
  </r>
  <r>
    <x v="6"/>
    <x v="0"/>
    <n v="2021"/>
    <s v="August"/>
    <x v="16"/>
    <x v="1"/>
  </r>
  <r>
    <x v="6"/>
    <x v="1"/>
    <n v="2021"/>
    <s v="August"/>
    <x v="1"/>
    <x v="1"/>
  </r>
  <r>
    <x v="6"/>
    <x v="2"/>
    <n v="2021"/>
    <s v="August"/>
    <x v="45"/>
    <x v="1"/>
  </r>
  <r>
    <x v="7"/>
    <x v="3"/>
    <n v="2021"/>
    <s v="August"/>
    <x v="46"/>
    <x v="1"/>
  </r>
  <r>
    <x v="7"/>
    <x v="4"/>
    <n v="2021"/>
    <s v="August"/>
    <x v="46"/>
    <x v="1"/>
  </r>
  <r>
    <x v="8"/>
    <x v="0"/>
    <n v="2021"/>
    <s v="August"/>
    <x v="47"/>
    <x v="1"/>
  </r>
  <r>
    <x v="8"/>
    <x v="1"/>
    <n v="2021"/>
    <s v="August"/>
    <x v="15"/>
    <x v="1"/>
  </r>
  <r>
    <x v="8"/>
    <x v="2"/>
    <n v="2021"/>
    <s v="August"/>
    <x v="48"/>
    <x v="1"/>
  </r>
  <r>
    <x v="9"/>
    <x v="0"/>
    <n v="2021"/>
    <s v="August"/>
    <x v="22"/>
    <x v="1"/>
  </r>
  <r>
    <x v="9"/>
    <x v="1"/>
    <n v="2021"/>
    <s v="August"/>
    <x v="23"/>
    <x v="1"/>
  </r>
  <r>
    <x v="9"/>
    <x v="2"/>
    <n v="2021"/>
    <s v="August"/>
    <x v="2"/>
    <x v="1"/>
  </r>
  <r>
    <x v="10"/>
    <x v="0"/>
    <n v="2021"/>
    <s v="August"/>
    <x v="17"/>
    <x v="1"/>
  </r>
  <r>
    <x v="10"/>
    <x v="1"/>
    <n v="2021"/>
    <s v="August"/>
    <x v="23"/>
    <x v="1"/>
  </r>
  <r>
    <x v="10"/>
    <x v="2"/>
    <n v="2021"/>
    <s v="August"/>
    <x v="49"/>
    <x v="1"/>
  </r>
  <r>
    <x v="11"/>
    <x v="0"/>
    <n v="2021"/>
    <s v="August"/>
    <x v="50"/>
    <x v="1"/>
  </r>
  <r>
    <x v="11"/>
    <x v="1"/>
    <n v="2021"/>
    <s v="August"/>
    <x v="10"/>
    <x v="1"/>
  </r>
  <r>
    <x v="11"/>
    <x v="2"/>
    <n v="2021"/>
    <s v="August"/>
    <x v="51"/>
    <x v="1"/>
  </r>
  <r>
    <x v="12"/>
    <x v="0"/>
    <n v="2021"/>
    <s v="August"/>
    <x v="52"/>
    <x v="1"/>
  </r>
  <r>
    <x v="12"/>
    <x v="1"/>
    <n v="2021"/>
    <s v="August"/>
    <x v="28"/>
    <x v="1"/>
  </r>
  <r>
    <x v="12"/>
    <x v="2"/>
    <n v="2021"/>
    <s v="August"/>
    <x v="53"/>
    <x v="1"/>
  </r>
  <r>
    <x v="13"/>
    <x v="0"/>
    <n v="2021"/>
    <s v="August"/>
    <x v="54"/>
    <x v="1"/>
  </r>
  <r>
    <x v="13"/>
    <x v="1"/>
    <n v="2021"/>
    <s v="August"/>
    <x v="4"/>
    <x v="1"/>
  </r>
  <r>
    <x v="13"/>
    <x v="2"/>
    <n v="2021"/>
    <s v="August"/>
    <x v="55"/>
    <x v="1"/>
  </r>
  <r>
    <x v="14"/>
    <x v="0"/>
    <n v="2021"/>
    <s v="August"/>
    <x v="2"/>
    <x v="1"/>
  </r>
  <r>
    <x v="14"/>
    <x v="2"/>
    <n v="2021"/>
    <s v="August"/>
    <x v="12"/>
    <x v="1"/>
  </r>
  <r>
    <x v="15"/>
    <x v="0"/>
    <n v="2021"/>
    <s v="August"/>
    <x v="56"/>
    <x v="1"/>
  </r>
  <r>
    <x v="15"/>
    <x v="1"/>
    <n v="2021"/>
    <s v="August"/>
    <x v="4"/>
    <x v="1"/>
  </r>
  <r>
    <x v="15"/>
    <x v="2"/>
    <n v="2021"/>
    <s v="August"/>
    <x v="29"/>
    <x v="1"/>
  </r>
  <r>
    <x v="16"/>
    <x v="0"/>
    <n v="2021"/>
    <s v="August"/>
    <x v="34"/>
    <x v="1"/>
  </r>
  <r>
    <x v="16"/>
    <x v="1"/>
    <n v="2021"/>
    <s v="August"/>
    <x v="35"/>
    <x v="1"/>
  </r>
  <r>
    <x v="16"/>
    <x v="2"/>
    <n v="2021"/>
    <s v="August"/>
    <x v="56"/>
    <x v="1"/>
  </r>
  <r>
    <x v="17"/>
    <x v="0"/>
    <n v="2021"/>
    <s v="August"/>
    <x v="37"/>
    <x v="1"/>
  </r>
  <r>
    <x v="17"/>
    <x v="1"/>
    <n v="2021"/>
    <s v="August"/>
    <x v="15"/>
    <x v="1"/>
  </r>
  <r>
    <x v="17"/>
    <x v="2"/>
    <n v="2021"/>
    <s v="August"/>
    <x v="5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23" firstHeaderRow="1" firstDataRow="1" firstDataCol="1" rowPageCount="2" colPageCount="1"/>
  <pivotFields count="16">
    <pivotField showAll="0"/>
    <pivotField showAll="0"/>
    <pivotField axis="axisRow" showAll="0">
      <items count="19">
        <item x="0"/>
        <item x="8"/>
        <item x="9"/>
        <item x="10"/>
        <item x="11"/>
        <item x="12"/>
        <item x="13"/>
        <item x="14"/>
        <item x="15"/>
        <item x="1"/>
        <item x="16"/>
        <item x="17"/>
        <item x="2"/>
        <item x="3"/>
        <item x="4"/>
        <item x="5"/>
        <item x="6"/>
        <item x="7"/>
        <item t="default"/>
      </items>
    </pivotField>
    <pivotField showAll="0"/>
    <pivotField showAll="0"/>
    <pivotField numFmtId="3" showAll="0"/>
    <pivotField showAll="0"/>
    <pivotField numFmtId="164" showAll="0"/>
    <pivotField numFmtId="164" showAll="0"/>
    <pivotField showAll="0"/>
    <pivotField numFmtId="165" showAll="0"/>
    <pivotField numFmtId="43" showAll="0"/>
    <pivotField showAll="0"/>
    <pivotField dataField="1" showAll="0"/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 defaultSubtotal="0">
      <items count="5">
        <item x="0"/>
        <item sd="0" x="1"/>
        <item sd="0" x="2"/>
        <item sd="0" x="3"/>
        <item x="4"/>
      </items>
    </pivotField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2">
    <pageField fld="15" item="3" hier="-1"/>
    <pageField fld="14" item="8" hier="-1"/>
  </pageFields>
  <dataFields count="1">
    <dataField name="Sum of Install Base" fld="13" baseField="0" baseItem="0"/>
  </dataFields>
  <formats count="10"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23" firstHeaderRow="2" firstDataRow="2" firstDataCol="1" rowPageCount="1" colPageCount="1"/>
  <pivotFields count="6">
    <pivotField axis="axisRow" compact="0" outline="0" showAll="0">
      <items count="19">
        <item x="0"/>
        <item x="8"/>
        <item x="9"/>
        <item x="10"/>
        <item x="11"/>
        <item x="12"/>
        <item x="13"/>
        <item x="14"/>
        <item x="15"/>
        <item x="1"/>
        <item x="16"/>
        <item x="17"/>
        <item x="2"/>
        <item x="3"/>
        <item x="4"/>
        <item x="5"/>
        <item x="6"/>
        <item x="7"/>
        <item t="default"/>
      </items>
    </pivotField>
    <pivotField compact="0" outline="0" showAll="0" defaultSubtotal="0">
      <items count="5">
        <item x="0"/>
        <item x="1"/>
        <item x="2"/>
        <item x="3"/>
        <item x="4"/>
      </items>
    </pivotField>
    <pivotField compact="0" outline="0" showAll="0"/>
    <pivotField compact="0" outline="0" showAll="0"/>
    <pivotField dataField="1" compact="0" outline="0" showAll="0">
      <items count="59">
        <item x="1"/>
        <item x="10"/>
        <item x="4"/>
        <item x="15"/>
        <item x="7"/>
        <item x="23"/>
        <item x="40"/>
        <item x="8"/>
        <item x="2"/>
        <item x="12"/>
        <item x="44"/>
        <item x="35"/>
        <item x="26"/>
        <item x="51"/>
        <item x="31"/>
        <item x="55"/>
        <item x="22"/>
        <item x="28"/>
        <item x="24"/>
        <item x="49"/>
        <item x="16"/>
        <item x="5"/>
        <item x="50"/>
        <item x="25"/>
        <item x="34"/>
        <item x="43"/>
        <item x="14"/>
        <item x="17"/>
        <item x="45"/>
        <item x="3"/>
        <item x="9"/>
        <item x="39"/>
        <item x="0"/>
        <item x="6"/>
        <item x="36"/>
        <item x="32"/>
        <item x="56"/>
        <item x="21"/>
        <item x="48"/>
        <item x="30"/>
        <item x="54"/>
        <item x="38"/>
        <item x="57"/>
        <item x="20"/>
        <item x="47"/>
        <item x="29"/>
        <item x="33"/>
        <item x="53"/>
        <item x="11"/>
        <item x="41"/>
        <item x="37"/>
        <item x="13"/>
        <item x="42"/>
        <item x="19"/>
        <item x="18"/>
        <item x="52"/>
        <item x="27"/>
        <item x="46"/>
        <item t="default"/>
      </items>
    </pivotField>
    <pivotField axis="axisPage" compact="0" numFmtId="14" outline="0" showAll="0">
      <items count="3">
        <item x="0"/>
        <item x="1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5" item="1" hier="-1"/>
  </pageFields>
  <dataFields count="1">
    <dataField name="Sum of Install Base" fld="4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6" workbookViewId="0">
      <selection activeCell="B23" sqref="B23"/>
    </sheetView>
  </sheetViews>
  <sheetFormatPr defaultColWidth="14.42578125" defaultRowHeight="15.75" customHeight="1" x14ac:dyDescent="0.2"/>
  <cols>
    <col min="1" max="1" width="20.140625" customWidth="1"/>
  </cols>
  <sheetData>
    <row r="1" spans="1:26" ht="15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3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3" t="s">
        <v>72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3" t="s">
        <v>71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3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3" t="s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3" t="s">
        <v>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3" t="s">
        <v>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3" t="s">
        <v>70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5" t="s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7" t="s">
        <v>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7" t="s">
        <v>10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6" t="s">
        <v>11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7" t="s">
        <v>12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7" t="s">
        <v>13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4"/>
  <sheetViews>
    <sheetView workbookViewId="0">
      <selection activeCell="A5" sqref="A5"/>
    </sheetView>
  </sheetViews>
  <sheetFormatPr defaultColWidth="14.42578125" defaultRowHeight="15.75" customHeight="1" x14ac:dyDescent="0.2"/>
  <cols>
    <col min="1" max="1" width="103.42578125" customWidth="1"/>
  </cols>
  <sheetData>
    <row r="1" spans="1:1" ht="15.75" customHeight="1" x14ac:dyDescent="0.25">
      <c r="A1" s="8" t="s">
        <v>14</v>
      </c>
    </row>
    <row r="2" spans="1:1" ht="15.75" customHeight="1" x14ac:dyDescent="0.25">
      <c r="A2" s="9" t="s">
        <v>15</v>
      </c>
    </row>
    <row r="3" spans="1:1" ht="15.75" customHeight="1" x14ac:dyDescent="0.25">
      <c r="A3" s="9" t="s">
        <v>16</v>
      </c>
    </row>
    <row r="4" spans="1:1" ht="15.75" customHeight="1" x14ac:dyDescent="0.25">
      <c r="A4" s="9" t="s">
        <v>17</v>
      </c>
    </row>
    <row r="5" spans="1:1" ht="15.75" customHeight="1" x14ac:dyDescent="0.25">
      <c r="A5" s="9" t="s">
        <v>18</v>
      </c>
    </row>
    <row r="6" spans="1:1" ht="15.75" customHeight="1" x14ac:dyDescent="0.25">
      <c r="A6" s="9" t="s">
        <v>19</v>
      </c>
    </row>
    <row r="7" spans="1:1" ht="15.75" customHeight="1" x14ac:dyDescent="0.25">
      <c r="A7" s="10"/>
    </row>
    <row r="8" spans="1:1" ht="15.75" customHeight="1" x14ac:dyDescent="0.25">
      <c r="A8" s="9" t="s">
        <v>20</v>
      </c>
    </row>
    <row r="9" spans="1:1" ht="15.75" customHeight="1" x14ac:dyDescent="0.25">
      <c r="A9" s="9" t="s">
        <v>21</v>
      </c>
    </row>
    <row r="10" spans="1:1" ht="15.75" customHeight="1" x14ac:dyDescent="0.25">
      <c r="A10" s="9" t="s">
        <v>22</v>
      </c>
    </row>
    <row r="11" spans="1:1" ht="15.75" customHeight="1" x14ac:dyDescent="0.25">
      <c r="A11" s="9" t="s">
        <v>23</v>
      </c>
    </row>
    <row r="12" spans="1:1" ht="15.75" customHeight="1" x14ac:dyDescent="0.25">
      <c r="A12" s="9"/>
    </row>
    <row r="13" spans="1:1" ht="15.75" customHeight="1" x14ac:dyDescent="0.25">
      <c r="A13" s="10"/>
    </row>
    <row r="14" spans="1:1" ht="15.75" customHeight="1" x14ac:dyDescent="0.25">
      <c r="A1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tabSelected="1" workbookViewId="0">
      <selection activeCell="B7" sqref="B7"/>
    </sheetView>
  </sheetViews>
  <sheetFormatPr defaultRowHeight="12.75" x14ac:dyDescent="0.2"/>
  <cols>
    <col min="1" max="1" width="13.85546875" customWidth="1"/>
    <col min="2" max="2" width="18.7109375" customWidth="1"/>
    <col min="3" max="4" width="12.5703125" bestFit="1" customWidth="1"/>
    <col min="5" max="5" width="5" customWidth="1"/>
    <col min="6" max="6" width="5.7109375" bestFit="1" customWidth="1"/>
    <col min="7" max="8" width="5" customWidth="1"/>
    <col min="9" max="9" width="11.7109375" customWidth="1"/>
    <col min="10" max="12" width="6" customWidth="1"/>
    <col min="13" max="13" width="11.7109375" customWidth="1"/>
    <col min="14" max="14" width="7.7109375" customWidth="1"/>
    <col min="15" max="16" width="9.28515625" customWidth="1"/>
    <col min="17" max="21" width="10.28515625" customWidth="1"/>
    <col min="22" max="22" width="11.85546875" customWidth="1"/>
    <col min="23" max="24" width="9.28515625" customWidth="1"/>
    <col min="25" max="25" width="7.7109375" customWidth="1"/>
    <col min="26" max="27" width="9.28515625" customWidth="1"/>
    <col min="28" max="32" width="10.28515625" customWidth="1"/>
    <col min="33" max="33" width="11.85546875" customWidth="1"/>
    <col min="34" max="34" width="9.28515625" style="33" bestFit="1" customWidth="1"/>
  </cols>
  <sheetData>
    <row r="1" spans="1:34" x14ac:dyDescent="0.2">
      <c r="A1" s="28" t="s">
        <v>89</v>
      </c>
      <c r="B1" t="s">
        <v>82</v>
      </c>
    </row>
    <row r="2" spans="1:34" x14ac:dyDescent="0.2">
      <c r="A2" s="28" t="s">
        <v>74</v>
      </c>
      <c r="B2" s="27" t="s">
        <v>83</v>
      </c>
    </row>
    <row r="4" spans="1:34" x14ac:dyDescent="0.2">
      <c r="A4" s="28" t="s">
        <v>79</v>
      </c>
      <c r="B4" t="s">
        <v>85</v>
      </c>
    </row>
    <row r="5" spans="1:34" x14ac:dyDescent="0.2">
      <c r="A5" s="29" t="s">
        <v>35</v>
      </c>
      <c r="B5" s="47">
        <v>293</v>
      </c>
      <c r="D5" t="s">
        <v>42</v>
      </c>
      <c r="E5" s="30"/>
      <c r="F5" s="32">
        <v>1</v>
      </c>
      <c r="AH5" s="33">
        <f t="shared" ref="AH5:AH22" si="0">((AF5/B5)^(1/32))-1</f>
        <v>-1</v>
      </c>
    </row>
    <row r="6" spans="1:34" x14ac:dyDescent="0.2">
      <c r="A6" s="29" t="s">
        <v>43</v>
      </c>
      <c r="B6" s="47">
        <v>368</v>
      </c>
      <c r="D6" t="s">
        <v>49</v>
      </c>
      <c r="E6" s="30">
        <v>23</v>
      </c>
      <c r="F6" s="32">
        <v>0.92923076923076919</v>
      </c>
      <c r="AH6" s="33">
        <f t="shared" si="0"/>
        <v>-1</v>
      </c>
    </row>
    <row r="7" spans="1:34" x14ac:dyDescent="0.2">
      <c r="A7" s="29" t="s">
        <v>44</v>
      </c>
      <c r="B7" s="47">
        <v>242</v>
      </c>
      <c r="D7" t="s">
        <v>44</v>
      </c>
      <c r="E7" s="30">
        <v>48</v>
      </c>
      <c r="F7" s="32">
        <v>0.83448275862068966</v>
      </c>
      <c r="AH7" s="33">
        <f t="shared" si="0"/>
        <v>-1</v>
      </c>
    </row>
    <row r="8" spans="1:34" x14ac:dyDescent="0.2">
      <c r="A8" s="29" t="s">
        <v>45</v>
      </c>
      <c r="B8" s="47">
        <v>158</v>
      </c>
      <c r="D8" t="s">
        <v>40</v>
      </c>
      <c r="E8" s="30">
        <v>78</v>
      </c>
      <c r="F8" s="32">
        <v>0.79527559055118113</v>
      </c>
      <c r="AH8" s="33">
        <f t="shared" si="0"/>
        <v>-1</v>
      </c>
    </row>
    <row r="9" spans="1:34" x14ac:dyDescent="0.2">
      <c r="A9" s="29" t="s">
        <v>46</v>
      </c>
      <c r="B9" s="47">
        <v>184</v>
      </c>
      <c r="D9" t="s">
        <v>37</v>
      </c>
      <c r="E9" s="30">
        <v>102</v>
      </c>
      <c r="F9" s="32">
        <v>0.79476861167002011</v>
      </c>
      <c r="AH9" s="33">
        <f t="shared" si="0"/>
        <v>-1</v>
      </c>
    </row>
    <row r="10" spans="1:34" s="31" customFormat="1" x14ac:dyDescent="0.2">
      <c r="A10" s="29" t="s">
        <v>47</v>
      </c>
      <c r="B10" s="47">
        <v>1710</v>
      </c>
      <c r="C10"/>
      <c r="D10" t="s">
        <v>35</v>
      </c>
      <c r="E10" s="30">
        <v>85</v>
      </c>
      <c r="F10" s="32">
        <v>0.77513227513227512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 s="33">
        <f t="shared" si="0"/>
        <v>-1</v>
      </c>
    </row>
    <row r="11" spans="1:34" x14ac:dyDescent="0.2">
      <c r="A11" s="29" t="s">
        <v>48</v>
      </c>
      <c r="B11" s="47">
        <v>308</v>
      </c>
      <c r="D11" t="s">
        <v>46</v>
      </c>
      <c r="E11" s="30">
        <v>75</v>
      </c>
      <c r="F11" s="32">
        <v>0.71042471042471045</v>
      </c>
      <c r="AH11" s="33">
        <f t="shared" si="0"/>
        <v>-1</v>
      </c>
    </row>
    <row r="12" spans="1:34" x14ac:dyDescent="0.2">
      <c r="A12" s="29" t="s">
        <v>49</v>
      </c>
      <c r="B12" s="47">
        <v>302</v>
      </c>
      <c r="D12" t="s">
        <v>41</v>
      </c>
      <c r="E12" s="30">
        <v>114</v>
      </c>
      <c r="F12" s="32">
        <v>0.68937329700272476</v>
      </c>
      <c r="AH12" s="33">
        <f t="shared" si="0"/>
        <v>-1</v>
      </c>
    </row>
    <row r="13" spans="1:34" x14ac:dyDescent="0.2">
      <c r="A13" s="29" t="s">
        <v>50</v>
      </c>
      <c r="B13" s="47">
        <v>474</v>
      </c>
      <c r="D13" t="s">
        <v>48</v>
      </c>
      <c r="E13" s="30">
        <v>140</v>
      </c>
      <c r="F13" s="32">
        <v>0.6875</v>
      </c>
      <c r="AH13" s="33">
        <f t="shared" si="0"/>
        <v>-1</v>
      </c>
    </row>
    <row r="14" spans="1:34" s="36" customFormat="1" x14ac:dyDescent="0.2">
      <c r="A14" s="29" t="s">
        <v>36</v>
      </c>
      <c r="B14" s="47">
        <v>226</v>
      </c>
      <c r="C14"/>
      <c r="D14" t="s">
        <v>36</v>
      </c>
      <c r="E14" s="30">
        <v>118</v>
      </c>
      <c r="F14" s="32">
        <v>0.65697674418604646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 s="35">
        <f t="shared" si="0"/>
        <v>-1</v>
      </c>
    </row>
    <row r="15" spans="1:34" s="39" customFormat="1" x14ac:dyDescent="0.2">
      <c r="A15" s="29" t="s">
        <v>51</v>
      </c>
      <c r="B15" s="47">
        <v>249</v>
      </c>
      <c r="C15"/>
      <c r="D15" t="s">
        <v>50</v>
      </c>
      <c r="E15" s="30">
        <v>256</v>
      </c>
      <c r="F15" s="32">
        <v>0.64931506849315068</v>
      </c>
      <c r="G15"/>
      <c r="H15"/>
      <c r="I15"/>
      <c r="J15"/>
      <c r="K15"/>
      <c r="L15"/>
      <c r="M15"/>
      <c r="AH15" s="38">
        <f t="shared" si="0"/>
        <v>-1</v>
      </c>
    </row>
    <row r="16" spans="1:34" x14ac:dyDescent="0.2">
      <c r="A16" s="29" t="s">
        <v>52</v>
      </c>
      <c r="B16" s="47">
        <v>341</v>
      </c>
      <c r="D16" t="s">
        <v>43</v>
      </c>
      <c r="E16" s="30">
        <v>243</v>
      </c>
      <c r="F16" s="32">
        <v>0.60229132569558097</v>
      </c>
      <c r="AH16" s="33">
        <f t="shared" si="0"/>
        <v>-1</v>
      </c>
    </row>
    <row r="17" spans="1:34" s="41" customFormat="1" x14ac:dyDescent="0.2">
      <c r="A17" s="29" t="s">
        <v>37</v>
      </c>
      <c r="B17" s="47">
        <v>395</v>
      </c>
      <c r="C17"/>
      <c r="D17" t="s">
        <v>51</v>
      </c>
      <c r="E17" s="30">
        <v>167</v>
      </c>
      <c r="F17" s="32">
        <v>0.59855769230769229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 s="40">
        <f t="shared" si="0"/>
        <v>-1</v>
      </c>
    </row>
    <row r="18" spans="1:34" s="39" customFormat="1" x14ac:dyDescent="0.2">
      <c r="A18" s="29" t="s">
        <v>38</v>
      </c>
      <c r="B18" s="47">
        <v>63</v>
      </c>
      <c r="C18"/>
      <c r="D18" t="s">
        <v>45</v>
      </c>
      <c r="E18" s="30">
        <v>113</v>
      </c>
      <c r="F18" s="32">
        <v>0.58302583025830257</v>
      </c>
      <c r="G18"/>
      <c r="H18"/>
      <c r="I18"/>
      <c r="J18"/>
      <c r="K18"/>
      <c r="L18"/>
      <c r="M18"/>
      <c r="AH18" s="38">
        <f t="shared" si="0"/>
        <v>-1</v>
      </c>
    </row>
    <row r="19" spans="1:34" s="39" customFormat="1" x14ac:dyDescent="0.2">
      <c r="A19" s="29" t="s">
        <v>39</v>
      </c>
      <c r="B19" s="47">
        <v>626</v>
      </c>
      <c r="C19"/>
      <c r="D19" t="s">
        <v>47</v>
      </c>
      <c r="E19" s="30">
        <v>1249</v>
      </c>
      <c r="F19" s="32">
        <v>0.57789793849273408</v>
      </c>
      <c r="G19"/>
      <c r="H19"/>
      <c r="I19"/>
      <c r="J19"/>
      <c r="K19"/>
      <c r="L19"/>
      <c r="M19"/>
      <c r="AH19" s="38">
        <f t="shared" si="0"/>
        <v>-1</v>
      </c>
    </row>
    <row r="20" spans="1:34" x14ac:dyDescent="0.2">
      <c r="A20" s="29" t="s">
        <v>40</v>
      </c>
      <c r="B20" s="47">
        <v>303</v>
      </c>
      <c r="D20" t="s">
        <v>39</v>
      </c>
      <c r="E20" s="30">
        <v>585</v>
      </c>
      <c r="F20" s="32">
        <v>0.51692815854665564</v>
      </c>
      <c r="AH20" s="33">
        <f t="shared" si="0"/>
        <v>-1</v>
      </c>
    </row>
    <row r="21" spans="1:34" x14ac:dyDescent="0.2">
      <c r="A21" s="29" t="s">
        <v>41</v>
      </c>
      <c r="B21" s="47">
        <v>253</v>
      </c>
      <c r="D21" t="s">
        <v>52</v>
      </c>
      <c r="E21" s="30">
        <v>334</v>
      </c>
      <c r="F21" s="32">
        <v>0.50518518518518518</v>
      </c>
      <c r="AH21" s="33">
        <f t="shared" si="0"/>
        <v>-1</v>
      </c>
    </row>
    <row r="22" spans="1:34" x14ac:dyDescent="0.2">
      <c r="A22" s="29" t="s">
        <v>42</v>
      </c>
      <c r="B22" s="47">
        <v>2853</v>
      </c>
      <c r="D22" t="s">
        <v>38</v>
      </c>
      <c r="E22" s="30">
        <v>68</v>
      </c>
      <c r="F22" s="32">
        <v>0.48091603053435117</v>
      </c>
      <c r="AH22" s="33">
        <f t="shared" si="0"/>
        <v>-1</v>
      </c>
    </row>
    <row r="23" spans="1:34" x14ac:dyDescent="0.2">
      <c r="A23" s="29" t="s">
        <v>80</v>
      </c>
      <c r="B23" s="47">
        <v>9348</v>
      </c>
      <c r="F23" s="32"/>
    </row>
    <row r="26" spans="1:34" x14ac:dyDescent="0.2">
      <c r="A26" s="29" t="s">
        <v>35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3"/>
    </row>
    <row r="27" spans="1:34" x14ac:dyDescent="0.2">
      <c r="A27" s="29" t="s">
        <v>43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3"/>
    </row>
    <row r="28" spans="1:34" x14ac:dyDescent="0.2">
      <c r="A28" s="29" t="s">
        <v>44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3"/>
    </row>
    <row r="29" spans="1:34" x14ac:dyDescent="0.2">
      <c r="A29" s="29" t="s">
        <v>45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3"/>
    </row>
    <row r="30" spans="1:34" x14ac:dyDescent="0.2">
      <c r="A30" s="29" t="s">
        <v>46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3"/>
    </row>
    <row r="31" spans="1:34" x14ac:dyDescent="0.2">
      <c r="A31" s="29" t="s">
        <v>47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3"/>
    </row>
    <row r="32" spans="1:34" x14ac:dyDescent="0.2">
      <c r="A32" s="29" t="s">
        <v>48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3"/>
    </row>
    <row r="33" spans="1:32" x14ac:dyDescent="0.2">
      <c r="A33" s="29" t="s">
        <v>49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3"/>
    </row>
    <row r="34" spans="1:32" x14ac:dyDescent="0.2">
      <c r="A34" s="29" t="s">
        <v>50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3"/>
    </row>
    <row r="35" spans="1:32" x14ac:dyDescent="0.2">
      <c r="A35" s="29" t="s">
        <v>36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3"/>
    </row>
    <row r="36" spans="1:32" x14ac:dyDescent="0.2">
      <c r="A36" s="29" t="s">
        <v>51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3"/>
    </row>
    <row r="37" spans="1:32" x14ac:dyDescent="0.2">
      <c r="A37" s="29" t="s">
        <v>52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3"/>
    </row>
    <row r="38" spans="1:32" x14ac:dyDescent="0.2">
      <c r="A38" s="29" t="s">
        <v>37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3"/>
    </row>
    <row r="39" spans="1:32" x14ac:dyDescent="0.2">
      <c r="A39" s="29" t="s">
        <v>38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3"/>
    </row>
    <row r="40" spans="1:32" x14ac:dyDescent="0.2">
      <c r="A40" s="29" t="s">
        <v>39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3"/>
    </row>
    <row r="41" spans="1:32" x14ac:dyDescent="0.2">
      <c r="A41" s="29" t="s">
        <v>40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3"/>
    </row>
    <row r="42" spans="1:32" x14ac:dyDescent="0.2">
      <c r="A42" s="29" t="s">
        <v>41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3"/>
    </row>
    <row r="43" spans="1:32" x14ac:dyDescent="0.2">
      <c r="A43" s="29" t="s">
        <v>42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M14" sqref="M14"/>
    </sheetView>
  </sheetViews>
  <sheetFormatPr defaultRowHeight="12.75" x14ac:dyDescent="0.2"/>
  <cols>
    <col min="1" max="1" width="12.5703125" bestFit="1" customWidth="1"/>
    <col min="2" max="2" width="12.85546875" bestFit="1" customWidth="1"/>
    <col min="4" max="4" width="13.85546875" bestFit="1" customWidth="1"/>
    <col min="5" max="5" width="11.85546875" bestFit="1" customWidth="1"/>
    <col min="7" max="7" width="13.85546875" bestFit="1" customWidth="1"/>
    <col min="8" max="8" width="11.42578125" bestFit="1" customWidth="1"/>
    <col min="10" max="10" width="13.85546875" bestFit="1" customWidth="1"/>
    <col min="11" max="11" width="9" bestFit="1" customWidth="1"/>
    <col min="13" max="13" width="12.5703125" bestFit="1" customWidth="1"/>
    <col min="14" max="14" width="13.28515625" bestFit="1" customWidth="1"/>
  </cols>
  <sheetData>
    <row r="1" spans="1:14" x14ac:dyDescent="0.2">
      <c r="A1" s="44" t="s">
        <v>81</v>
      </c>
      <c r="B1" s="44"/>
      <c r="D1" s="44" t="s">
        <v>84</v>
      </c>
      <c r="E1" s="44"/>
      <c r="G1" s="44" t="s">
        <v>86</v>
      </c>
      <c r="H1" s="44"/>
      <c r="J1" s="44" t="s">
        <v>87</v>
      </c>
      <c r="K1" s="44"/>
      <c r="M1" s="44" t="s">
        <v>90</v>
      </c>
      <c r="N1" s="44"/>
    </row>
    <row r="2" spans="1:14" x14ac:dyDescent="0.2">
      <c r="A2" s="45" t="s">
        <v>91</v>
      </c>
      <c r="B2" s="45" t="s">
        <v>92</v>
      </c>
      <c r="D2" s="45" t="s">
        <v>91</v>
      </c>
      <c r="E2" s="45" t="s">
        <v>93</v>
      </c>
      <c r="G2" s="45" t="s">
        <v>91</v>
      </c>
      <c r="H2" s="45" t="s">
        <v>33</v>
      </c>
      <c r="J2" s="45" t="s">
        <v>91</v>
      </c>
      <c r="K2" s="45" t="s">
        <v>94</v>
      </c>
      <c r="M2" s="45" t="s">
        <v>91</v>
      </c>
      <c r="N2" s="45" t="s">
        <v>90</v>
      </c>
    </row>
    <row r="3" spans="1:14" x14ac:dyDescent="0.2">
      <c r="A3" s="46" t="s">
        <v>47</v>
      </c>
      <c r="B3" s="34">
        <v>47511647</v>
      </c>
      <c r="D3" s="46" t="s">
        <v>47</v>
      </c>
      <c r="E3" s="34">
        <v>46817455</v>
      </c>
      <c r="G3" s="29" t="s">
        <v>42</v>
      </c>
      <c r="H3" s="30">
        <v>2853</v>
      </c>
      <c r="J3" s="29" t="s">
        <v>44</v>
      </c>
      <c r="K3" s="30">
        <v>18.871803625366269</v>
      </c>
      <c r="M3" t="s">
        <v>42</v>
      </c>
      <c r="N3" s="32">
        <v>1</v>
      </c>
    </row>
    <row r="4" spans="1:14" x14ac:dyDescent="0.2">
      <c r="A4" s="29" t="s">
        <v>42</v>
      </c>
      <c r="B4" s="34">
        <v>37784928</v>
      </c>
      <c r="D4" s="29" t="s">
        <v>42</v>
      </c>
      <c r="E4" s="34">
        <v>31341504</v>
      </c>
      <c r="G4" s="29" t="s">
        <v>47</v>
      </c>
      <c r="H4" s="30">
        <v>1710</v>
      </c>
      <c r="J4" s="29" t="s">
        <v>45</v>
      </c>
      <c r="K4" s="30">
        <v>7.8645981171870512</v>
      </c>
      <c r="M4" t="s">
        <v>49</v>
      </c>
      <c r="N4" s="32">
        <v>0.92923076923076919</v>
      </c>
    </row>
    <row r="5" spans="1:14" x14ac:dyDescent="0.2">
      <c r="A5" s="29" t="s">
        <v>39</v>
      </c>
      <c r="B5" s="34">
        <v>17043240</v>
      </c>
      <c r="D5" s="29" t="s">
        <v>39</v>
      </c>
      <c r="E5" s="34">
        <v>21790491</v>
      </c>
      <c r="G5" s="29" t="s">
        <v>39</v>
      </c>
      <c r="H5" s="30">
        <v>626</v>
      </c>
      <c r="J5" s="29" t="s">
        <v>42</v>
      </c>
      <c r="K5" s="30">
        <v>3.9551885363709314</v>
      </c>
      <c r="M5" t="s">
        <v>44</v>
      </c>
      <c r="N5" s="32">
        <v>0.83448275862068966</v>
      </c>
    </row>
    <row r="6" spans="1:14" x14ac:dyDescent="0.2">
      <c r="A6" s="37" t="s">
        <v>37</v>
      </c>
      <c r="B6" s="42">
        <v>11789132</v>
      </c>
      <c r="D6" s="29" t="s">
        <v>52</v>
      </c>
      <c r="E6" s="34">
        <v>14431864</v>
      </c>
      <c r="G6" s="29" t="s">
        <v>50</v>
      </c>
      <c r="H6" s="30">
        <v>474</v>
      </c>
      <c r="J6" s="29" t="s">
        <v>52</v>
      </c>
      <c r="K6" s="30">
        <v>3.772345368437835</v>
      </c>
      <c r="M6" t="s">
        <v>40</v>
      </c>
      <c r="N6" s="32">
        <v>0.79527559055118113</v>
      </c>
    </row>
    <row r="7" spans="1:14" x14ac:dyDescent="0.2">
      <c r="A7" s="29" t="s">
        <v>52</v>
      </c>
      <c r="B7" s="34">
        <v>11319685</v>
      </c>
      <c r="D7" s="37" t="s">
        <v>37</v>
      </c>
      <c r="E7" s="42">
        <v>14040294</v>
      </c>
      <c r="G7" s="29" t="s">
        <v>37</v>
      </c>
      <c r="H7" s="30">
        <v>395</v>
      </c>
      <c r="J7" s="29" t="s">
        <v>47</v>
      </c>
      <c r="K7" s="30">
        <v>2.1712467522859309</v>
      </c>
      <c r="M7" t="s">
        <v>37</v>
      </c>
      <c r="N7" s="32">
        <v>0.79476861167002011</v>
      </c>
    </row>
    <row r="19" spans="1:1" x14ac:dyDescent="0.2">
      <c r="A19" s="18"/>
    </row>
    <row r="20" spans="1:1" x14ac:dyDescent="0.2">
      <c r="A20" s="18"/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726"/>
  <sheetViews>
    <sheetView workbookViewId="0">
      <selection activeCell="J1" sqref="J1:J1048576"/>
    </sheetView>
  </sheetViews>
  <sheetFormatPr defaultColWidth="14.42578125" defaultRowHeight="15.75" customHeight="1" x14ac:dyDescent="0.2"/>
  <cols>
    <col min="1" max="1" width="5.42578125" customWidth="1"/>
    <col min="2" max="2" width="10.42578125" customWidth="1"/>
    <col min="3" max="3" width="12.7109375" customWidth="1"/>
    <col min="4" max="4" width="15" customWidth="1"/>
    <col min="5" max="5" width="18.42578125" customWidth="1"/>
    <col min="6" max="6" width="16.140625" customWidth="1"/>
    <col min="7" max="7" width="14.140625" customWidth="1"/>
    <col min="8" max="8" width="9.140625" customWidth="1"/>
    <col min="9" max="9" width="10.140625" bestFit="1" customWidth="1"/>
    <col min="10" max="10" width="10.7109375" customWidth="1"/>
    <col min="11" max="11" width="14.28515625" customWidth="1"/>
    <col min="12" max="12" width="14.28515625" style="26" customWidth="1"/>
    <col min="13" max="13" width="14.28515625" customWidth="1"/>
    <col min="14" max="14" width="10.7109375" customWidth="1"/>
  </cols>
  <sheetData>
    <row r="1" spans="1:30" ht="15" x14ac:dyDescent="0.25">
      <c r="A1" s="9" t="s">
        <v>24</v>
      </c>
      <c r="B1" s="9" t="s">
        <v>25</v>
      </c>
      <c r="C1" s="9" t="s">
        <v>26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10" t="s">
        <v>75</v>
      </c>
      <c r="J1" s="9" t="s">
        <v>32</v>
      </c>
      <c r="K1" s="10" t="s">
        <v>76</v>
      </c>
      <c r="L1" s="23" t="s">
        <v>77</v>
      </c>
      <c r="M1" s="10" t="s">
        <v>78</v>
      </c>
      <c r="N1" s="9" t="s">
        <v>33</v>
      </c>
      <c r="O1" s="10" t="s">
        <v>74</v>
      </c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1:30" ht="15" x14ac:dyDescent="0.25">
      <c r="A2" s="13">
        <v>2019</v>
      </c>
      <c r="B2" s="9" t="s">
        <v>34</v>
      </c>
      <c r="C2" s="14" t="s">
        <v>35</v>
      </c>
      <c r="D2" s="15">
        <v>180067</v>
      </c>
      <c r="E2" s="15">
        <v>120714</v>
      </c>
      <c r="F2" s="15">
        <v>84074</v>
      </c>
      <c r="G2" s="15">
        <v>384855</v>
      </c>
      <c r="H2" s="16">
        <v>60766</v>
      </c>
      <c r="I2" s="16">
        <f>J2-H2</f>
        <v>309123</v>
      </c>
      <c r="J2" s="16">
        <v>369889</v>
      </c>
      <c r="K2" s="22">
        <f t="shared" ref="K2:K65" si="0">J2/N2</f>
        <v>1220.7557755775576</v>
      </c>
      <c r="L2" s="24">
        <f t="shared" ref="L2:L65" si="1">G2/N2</f>
        <v>1270.1485148514851</v>
      </c>
      <c r="M2" s="22">
        <f>IFERROR(J2/G2,0)</f>
        <v>0.96111262683348275</v>
      </c>
      <c r="N2" s="13">
        <v>303</v>
      </c>
      <c r="O2" s="21">
        <f t="shared" ref="O2:O65" si="2">EOMONTH(DATE(A2,(MONTH(B2&amp;1)),1),0)</f>
        <v>43496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0" ht="15" x14ac:dyDescent="0.25">
      <c r="A3" s="13">
        <v>2019</v>
      </c>
      <c r="B3" s="9" t="s">
        <v>34</v>
      </c>
      <c r="C3" s="14" t="s">
        <v>36</v>
      </c>
      <c r="D3" s="15">
        <v>72089</v>
      </c>
      <c r="E3" s="15">
        <v>56922</v>
      </c>
      <c r="F3" s="15">
        <v>57400</v>
      </c>
      <c r="G3" s="15">
        <v>186411</v>
      </c>
      <c r="H3" s="16">
        <v>27230</v>
      </c>
      <c r="I3" s="16">
        <f t="shared" ref="I3:I66" si="3">J3-H3</f>
        <v>153024</v>
      </c>
      <c r="J3" s="16">
        <v>180254</v>
      </c>
      <c r="K3" s="22">
        <f t="shared" si="0"/>
        <v>896.78606965174129</v>
      </c>
      <c r="L3" s="24">
        <f t="shared" si="1"/>
        <v>927.41791044776119</v>
      </c>
      <c r="M3" s="22">
        <f t="shared" ref="M3:M66" si="4">IFERROR(J3/G3,0)</f>
        <v>0.9669708332662772</v>
      </c>
      <c r="N3" s="13">
        <v>201</v>
      </c>
      <c r="O3" s="21">
        <f t="shared" si="2"/>
        <v>43496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ht="15" x14ac:dyDescent="0.25">
      <c r="A4" s="13">
        <v>2019</v>
      </c>
      <c r="B4" s="9" t="s">
        <v>34</v>
      </c>
      <c r="C4" s="14" t="s">
        <v>37</v>
      </c>
      <c r="D4" s="15">
        <v>200596</v>
      </c>
      <c r="E4" s="15">
        <v>131219</v>
      </c>
      <c r="F4" s="15">
        <v>106229</v>
      </c>
      <c r="G4" s="15">
        <v>438044</v>
      </c>
      <c r="H4" s="16">
        <v>76996</v>
      </c>
      <c r="I4" s="16">
        <f t="shared" si="3"/>
        <v>386902</v>
      </c>
      <c r="J4" s="16">
        <v>463898</v>
      </c>
      <c r="K4" s="22">
        <f t="shared" si="0"/>
        <v>1142.6059113300494</v>
      </c>
      <c r="L4" s="24">
        <f t="shared" si="1"/>
        <v>1078.9261083743843</v>
      </c>
      <c r="M4" s="22">
        <f t="shared" si="4"/>
        <v>1.0590214681630157</v>
      </c>
      <c r="N4" s="13">
        <v>406</v>
      </c>
      <c r="O4" s="21">
        <f t="shared" si="2"/>
        <v>43496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ht="15" x14ac:dyDescent="0.25">
      <c r="A5" s="13">
        <v>2019</v>
      </c>
      <c r="B5" s="9" t="s">
        <v>34</v>
      </c>
      <c r="C5" s="14" t="s">
        <v>38</v>
      </c>
      <c r="D5" s="15">
        <v>21636</v>
      </c>
      <c r="E5" s="15">
        <v>23710</v>
      </c>
      <c r="F5" s="15">
        <v>13950</v>
      </c>
      <c r="G5" s="15">
        <v>59296</v>
      </c>
      <c r="H5" s="16">
        <v>11222</v>
      </c>
      <c r="I5" s="16">
        <f t="shared" si="3"/>
        <v>30861</v>
      </c>
      <c r="J5" s="16">
        <v>42083</v>
      </c>
      <c r="K5" s="22">
        <f t="shared" si="0"/>
        <v>628.1044776119403</v>
      </c>
      <c r="L5" s="24">
        <f t="shared" si="1"/>
        <v>885.01492537313436</v>
      </c>
      <c r="M5" s="22">
        <f t="shared" si="4"/>
        <v>0.70971060442525635</v>
      </c>
      <c r="N5" s="13">
        <v>67</v>
      </c>
      <c r="O5" s="21">
        <f t="shared" si="2"/>
        <v>43496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ht="15" x14ac:dyDescent="0.25">
      <c r="A6" s="13">
        <v>2019</v>
      </c>
      <c r="B6" s="9" t="s">
        <v>34</v>
      </c>
      <c r="C6" s="14" t="s">
        <v>39</v>
      </c>
      <c r="D6" s="15">
        <v>333502</v>
      </c>
      <c r="E6" s="15">
        <v>218995</v>
      </c>
      <c r="F6" s="15">
        <v>154980</v>
      </c>
      <c r="G6" s="15">
        <v>707477</v>
      </c>
      <c r="H6" s="16">
        <v>113625</v>
      </c>
      <c r="I6" s="16">
        <f t="shared" si="3"/>
        <v>594280</v>
      </c>
      <c r="J6" s="16">
        <v>707905</v>
      </c>
      <c r="K6" s="22">
        <f t="shared" si="0"/>
        <v>1020.036023054755</v>
      </c>
      <c r="L6" s="24">
        <f t="shared" si="1"/>
        <v>1019.4193083573487</v>
      </c>
      <c r="M6" s="22">
        <f t="shared" si="4"/>
        <v>1.0006049666632273</v>
      </c>
      <c r="N6" s="13">
        <v>694</v>
      </c>
      <c r="O6" s="21">
        <f t="shared" si="2"/>
        <v>43496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0" ht="15" x14ac:dyDescent="0.25">
      <c r="A7" s="13">
        <v>2019</v>
      </c>
      <c r="B7" s="9" t="s">
        <v>34</v>
      </c>
      <c r="C7" s="14" t="s">
        <v>40</v>
      </c>
      <c r="D7" s="15">
        <v>132530</v>
      </c>
      <c r="E7" s="15">
        <v>84045</v>
      </c>
      <c r="F7" s="15">
        <v>54487</v>
      </c>
      <c r="G7" s="15">
        <v>271062</v>
      </c>
      <c r="H7" s="16">
        <v>53420</v>
      </c>
      <c r="I7" s="16">
        <f t="shared" si="3"/>
        <v>236137</v>
      </c>
      <c r="J7" s="16">
        <v>289557</v>
      </c>
      <c r="K7" s="22">
        <f t="shared" si="0"/>
        <v>943.18241042345278</v>
      </c>
      <c r="L7" s="24">
        <f t="shared" si="1"/>
        <v>882.93811074918563</v>
      </c>
      <c r="M7" s="22">
        <f t="shared" si="4"/>
        <v>1.0682316222856763</v>
      </c>
      <c r="N7" s="13">
        <v>307</v>
      </c>
      <c r="O7" s="21">
        <f t="shared" si="2"/>
        <v>43496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ht="15" x14ac:dyDescent="0.25">
      <c r="A8" s="13">
        <v>2019</v>
      </c>
      <c r="B8" s="9" t="s">
        <v>34</v>
      </c>
      <c r="C8" s="14" t="s">
        <v>41</v>
      </c>
      <c r="D8" s="15">
        <v>118717</v>
      </c>
      <c r="E8" s="15">
        <v>76134</v>
      </c>
      <c r="F8" s="15">
        <v>69163</v>
      </c>
      <c r="G8" s="15">
        <v>264014</v>
      </c>
      <c r="H8" s="16">
        <v>48412</v>
      </c>
      <c r="I8" s="16">
        <f t="shared" si="3"/>
        <v>237750</v>
      </c>
      <c r="J8" s="16">
        <v>286162</v>
      </c>
      <c r="K8" s="22">
        <f t="shared" si="0"/>
        <v>1000.5664335664336</v>
      </c>
      <c r="L8" s="24">
        <f t="shared" si="1"/>
        <v>923.12587412587413</v>
      </c>
      <c r="M8" s="22">
        <f t="shared" si="4"/>
        <v>1.0838894907088261</v>
      </c>
      <c r="N8" s="13">
        <v>286</v>
      </c>
      <c r="O8" s="21">
        <f t="shared" si="2"/>
        <v>43496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ht="15" x14ac:dyDescent="0.25">
      <c r="A9" s="13">
        <v>2019</v>
      </c>
      <c r="B9" s="9" t="s">
        <v>34</v>
      </c>
      <c r="C9" s="14" t="s">
        <v>42</v>
      </c>
      <c r="D9" s="15">
        <v>347083</v>
      </c>
      <c r="E9" s="15">
        <v>271686</v>
      </c>
      <c r="F9" s="15">
        <v>668912</v>
      </c>
      <c r="G9" s="15">
        <v>1287681</v>
      </c>
      <c r="H9" s="16">
        <v>231227</v>
      </c>
      <c r="I9" s="16">
        <f t="shared" si="3"/>
        <v>1599623</v>
      </c>
      <c r="J9" s="16">
        <v>1830850</v>
      </c>
      <c r="K9" s="22">
        <f t="shared" si="0"/>
        <v>658.34232290542968</v>
      </c>
      <c r="L9" s="24">
        <f t="shared" si="1"/>
        <v>463.02804746494064</v>
      </c>
      <c r="M9" s="22">
        <f t="shared" si="4"/>
        <v>1.4218195344965097</v>
      </c>
      <c r="N9" s="15">
        <v>2781</v>
      </c>
      <c r="O9" s="21">
        <f t="shared" si="2"/>
        <v>43496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ht="15" x14ac:dyDescent="0.25">
      <c r="A10" s="13">
        <v>2019</v>
      </c>
      <c r="B10" s="9" t="s">
        <v>34</v>
      </c>
      <c r="C10" s="14" t="s">
        <v>43</v>
      </c>
      <c r="D10" s="15">
        <v>186396</v>
      </c>
      <c r="E10" s="15">
        <v>100172</v>
      </c>
      <c r="F10" s="15">
        <v>92628</v>
      </c>
      <c r="G10" s="15">
        <v>379196</v>
      </c>
      <c r="H10" s="16">
        <v>58539</v>
      </c>
      <c r="I10" s="16">
        <f t="shared" si="3"/>
        <v>325038</v>
      </c>
      <c r="J10" s="15">
        <v>383577</v>
      </c>
      <c r="K10" s="22">
        <f t="shared" si="0"/>
        <v>1025.6069518716577</v>
      </c>
      <c r="L10" s="24">
        <f t="shared" si="1"/>
        <v>1013.8930481283422</v>
      </c>
      <c r="M10" s="22">
        <f t="shared" si="4"/>
        <v>1.0115533919134168</v>
      </c>
      <c r="N10" s="13">
        <v>374</v>
      </c>
      <c r="O10" s="21">
        <f t="shared" si="2"/>
        <v>43496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ht="15" x14ac:dyDescent="0.25">
      <c r="A11" s="13">
        <v>2019</v>
      </c>
      <c r="B11" s="9" t="s">
        <v>34</v>
      </c>
      <c r="C11" s="14" t="s">
        <v>44</v>
      </c>
      <c r="D11" s="15">
        <v>95697</v>
      </c>
      <c r="E11" s="15">
        <v>52825</v>
      </c>
      <c r="F11" s="15">
        <v>22973</v>
      </c>
      <c r="G11" s="15">
        <v>171495</v>
      </c>
      <c r="H11" s="16">
        <v>33398</v>
      </c>
      <c r="I11" s="16">
        <f t="shared" si="3"/>
        <v>180347</v>
      </c>
      <c r="J11" s="16">
        <v>213745</v>
      </c>
      <c r="K11" s="22">
        <f t="shared" si="0"/>
        <v>1008.2311320754717</v>
      </c>
      <c r="L11" s="24">
        <f t="shared" si="1"/>
        <v>808.93867924528297</v>
      </c>
      <c r="M11" s="22">
        <f t="shared" si="4"/>
        <v>1.246362867722091</v>
      </c>
      <c r="N11" s="13">
        <v>212</v>
      </c>
      <c r="O11" s="21">
        <f t="shared" si="2"/>
        <v>43496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ht="15" x14ac:dyDescent="0.25">
      <c r="A12" s="13">
        <v>2019</v>
      </c>
      <c r="B12" s="9" t="s">
        <v>34</v>
      </c>
      <c r="C12" s="14" t="s">
        <v>45</v>
      </c>
      <c r="D12" s="15">
        <v>65358</v>
      </c>
      <c r="E12" s="15">
        <v>54930</v>
      </c>
      <c r="F12" s="15">
        <v>42841</v>
      </c>
      <c r="G12" s="15">
        <v>163129</v>
      </c>
      <c r="H12" s="16">
        <v>28355</v>
      </c>
      <c r="I12" s="16">
        <f t="shared" si="3"/>
        <v>162050</v>
      </c>
      <c r="J12" s="16">
        <v>190405</v>
      </c>
      <c r="K12" s="22">
        <f t="shared" si="0"/>
        <v>1205.0949367088608</v>
      </c>
      <c r="L12" s="24">
        <f t="shared" si="1"/>
        <v>1032.4620253164558</v>
      </c>
      <c r="M12" s="22">
        <f t="shared" si="4"/>
        <v>1.1672050953539836</v>
      </c>
      <c r="N12" s="13">
        <v>158</v>
      </c>
      <c r="O12" s="21">
        <f t="shared" si="2"/>
        <v>43496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ht="15" x14ac:dyDescent="0.25">
      <c r="A13" s="13">
        <v>2019</v>
      </c>
      <c r="B13" s="9" t="s">
        <v>34</v>
      </c>
      <c r="C13" s="14" t="s">
        <v>46</v>
      </c>
      <c r="D13" s="15">
        <v>79021</v>
      </c>
      <c r="E13" s="15">
        <v>84198</v>
      </c>
      <c r="F13" s="15">
        <v>54883</v>
      </c>
      <c r="G13" s="15">
        <v>218102</v>
      </c>
      <c r="H13" s="16">
        <v>33061</v>
      </c>
      <c r="I13" s="16">
        <f t="shared" si="3"/>
        <v>195261</v>
      </c>
      <c r="J13" s="16">
        <v>228322</v>
      </c>
      <c r="K13" s="22">
        <f t="shared" si="0"/>
        <v>1170.8820512820512</v>
      </c>
      <c r="L13" s="24">
        <f t="shared" si="1"/>
        <v>1118.4717948717948</v>
      </c>
      <c r="M13" s="22">
        <f t="shared" si="4"/>
        <v>1.0468588091810254</v>
      </c>
      <c r="N13" s="13">
        <v>195</v>
      </c>
      <c r="O13" s="21">
        <f t="shared" si="2"/>
        <v>43496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ht="15" x14ac:dyDescent="0.25">
      <c r="A14" s="13">
        <v>2019</v>
      </c>
      <c r="B14" s="9" t="s">
        <v>34</v>
      </c>
      <c r="C14" s="14" t="s">
        <v>47</v>
      </c>
      <c r="D14" s="15">
        <v>1258200</v>
      </c>
      <c r="E14" s="15">
        <v>693331</v>
      </c>
      <c r="F14" s="15">
        <v>420767</v>
      </c>
      <c r="G14" s="15">
        <v>2372298</v>
      </c>
      <c r="H14" s="16">
        <v>385117</v>
      </c>
      <c r="I14" s="16">
        <f t="shared" si="3"/>
        <v>2144428</v>
      </c>
      <c r="J14" s="16">
        <v>2529545</v>
      </c>
      <c r="K14" s="22">
        <f t="shared" si="0"/>
        <v>1249.7751976284585</v>
      </c>
      <c r="L14" s="24">
        <f t="shared" si="1"/>
        <v>1172.0839920948617</v>
      </c>
      <c r="M14" s="22">
        <f t="shared" si="4"/>
        <v>1.0662846741851151</v>
      </c>
      <c r="N14" s="15">
        <v>2024</v>
      </c>
      <c r="O14" s="21">
        <f t="shared" si="2"/>
        <v>43496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ht="15" x14ac:dyDescent="0.25">
      <c r="A15" s="13">
        <v>2019</v>
      </c>
      <c r="B15" s="9" t="s">
        <v>34</v>
      </c>
      <c r="C15" s="14" t="s">
        <v>48</v>
      </c>
      <c r="D15" s="15">
        <v>214501</v>
      </c>
      <c r="E15" s="15">
        <v>141021</v>
      </c>
      <c r="F15" s="15">
        <v>68091</v>
      </c>
      <c r="G15" s="15">
        <v>423613</v>
      </c>
      <c r="H15" s="16">
        <v>60056</v>
      </c>
      <c r="I15" s="16">
        <f t="shared" si="3"/>
        <v>383901</v>
      </c>
      <c r="J15" s="15">
        <v>443957</v>
      </c>
      <c r="K15" s="22">
        <f t="shared" si="0"/>
        <v>1243.5770308123249</v>
      </c>
      <c r="L15" s="24">
        <f t="shared" si="1"/>
        <v>1186.5910364145659</v>
      </c>
      <c r="M15" s="22">
        <f t="shared" si="4"/>
        <v>1.0480249661837573</v>
      </c>
      <c r="N15" s="13">
        <v>357</v>
      </c>
      <c r="O15" s="21">
        <f t="shared" si="2"/>
        <v>43496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ht="15" x14ac:dyDescent="0.25">
      <c r="A16" s="13">
        <v>2019</v>
      </c>
      <c r="B16" s="9" t="s">
        <v>34</v>
      </c>
      <c r="C16" s="14" t="s">
        <v>49</v>
      </c>
      <c r="D16" s="15">
        <v>135890</v>
      </c>
      <c r="E16" s="15">
        <v>88268</v>
      </c>
      <c r="F16" s="15">
        <v>64557</v>
      </c>
      <c r="G16" s="15">
        <v>288715</v>
      </c>
      <c r="H16" s="16">
        <v>43541</v>
      </c>
      <c r="I16" s="16">
        <f t="shared" si="3"/>
        <v>242269</v>
      </c>
      <c r="J16" s="16">
        <v>285810</v>
      </c>
      <c r="K16" s="22">
        <f t="shared" si="0"/>
        <v>1013.5106382978723</v>
      </c>
      <c r="L16" s="24">
        <f t="shared" si="1"/>
        <v>1023.8120567375887</v>
      </c>
      <c r="M16" s="22">
        <f t="shared" si="4"/>
        <v>0.98993817432416054</v>
      </c>
      <c r="N16" s="13">
        <v>282</v>
      </c>
      <c r="O16" s="21">
        <f t="shared" si="2"/>
        <v>43496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ht="15" x14ac:dyDescent="0.25">
      <c r="A17" s="13">
        <v>2019</v>
      </c>
      <c r="B17" s="9" t="s">
        <v>34</v>
      </c>
      <c r="C17" s="14" t="s">
        <v>50</v>
      </c>
      <c r="D17" s="15">
        <v>303768</v>
      </c>
      <c r="E17" s="15">
        <v>226553</v>
      </c>
      <c r="F17" s="15">
        <v>133355</v>
      </c>
      <c r="G17" s="15">
        <v>663676</v>
      </c>
      <c r="H17" s="16">
        <v>88853</v>
      </c>
      <c r="I17" s="16">
        <f t="shared" si="3"/>
        <v>551073</v>
      </c>
      <c r="J17" s="16">
        <v>639926</v>
      </c>
      <c r="K17" s="22">
        <f t="shared" si="0"/>
        <v>1240.1666666666667</v>
      </c>
      <c r="L17" s="24">
        <f t="shared" si="1"/>
        <v>1286.1937984496124</v>
      </c>
      <c r="M17" s="22">
        <f t="shared" si="4"/>
        <v>0.96421446609490169</v>
      </c>
      <c r="N17" s="13">
        <v>516</v>
      </c>
      <c r="O17" s="21">
        <f t="shared" si="2"/>
        <v>43496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ht="15" x14ac:dyDescent="0.25">
      <c r="A18" s="13">
        <v>2019</v>
      </c>
      <c r="B18" s="9" t="s">
        <v>34</v>
      </c>
      <c r="C18" s="14" t="s">
        <v>51</v>
      </c>
      <c r="D18" s="15">
        <v>88396</v>
      </c>
      <c r="E18" s="15">
        <v>60130</v>
      </c>
      <c r="F18" s="15">
        <v>66478</v>
      </c>
      <c r="G18" s="15">
        <v>215004</v>
      </c>
      <c r="H18" s="16">
        <v>45765</v>
      </c>
      <c r="I18" s="16">
        <f t="shared" si="3"/>
        <v>168590</v>
      </c>
      <c r="J18" s="16">
        <v>214355</v>
      </c>
      <c r="K18" s="22">
        <f t="shared" si="0"/>
        <v>760.1241134751773</v>
      </c>
      <c r="L18" s="24">
        <f t="shared" si="1"/>
        <v>762.42553191489367</v>
      </c>
      <c r="M18" s="22">
        <f t="shared" si="4"/>
        <v>0.99698145150787887</v>
      </c>
      <c r="N18" s="13">
        <v>282</v>
      </c>
      <c r="O18" s="21">
        <f t="shared" si="2"/>
        <v>43496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ht="15" x14ac:dyDescent="0.25">
      <c r="A19" s="13">
        <v>2019</v>
      </c>
      <c r="B19" s="9" t="s">
        <v>34</v>
      </c>
      <c r="C19" s="14" t="s">
        <v>52</v>
      </c>
      <c r="D19" s="15">
        <v>288366</v>
      </c>
      <c r="E19" s="15">
        <v>186845</v>
      </c>
      <c r="F19" s="15">
        <v>154464</v>
      </c>
      <c r="G19" s="15">
        <v>629675</v>
      </c>
      <c r="H19" s="16">
        <v>84508</v>
      </c>
      <c r="I19" s="16">
        <f t="shared" si="3"/>
        <v>475416</v>
      </c>
      <c r="J19" s="16">
        <v>559924</v>
      </c>
      <c r="K19" s="22">
        <f t="shared" si="0"/>
        <v>1345.9711538461538</v>
      </c>
      <c r="L19" s="24">
        <f t="shared" si="1"/>
        <v>1513.6418269230769</v>
      </c>
      <c r="M19" s="22">
        <f t="shared" si="4"/>
        <v>0.88922698217334339</v>
      </c>
      <c r="N19" s="13">
        <v>416</v>
      </c>
      <c r="O19" s="21">
        <f t="shared" si="2"/>
        <v>43496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ht="15" x14ac:dyDescent="0.25">
      <c r="A20" s="13">
        <v>2019</v>
      </c>
      <c r="B20" s="9" t="s">
        <v>53</v>
      </c>
      <c r="C20" s="14" t="s">
        <v>35</v>
      </c>
      <c r="D20" s="15">
        <v>193141</v>
      </c>
      <c r="E20" s="15">
        <v>138130</v>
      </c>
      <c r="F20" s="15">
        <v>91346</v>
      </c>
      <c r="G20" s="15">
        <v>422617</v>
      </c>
      <c r="H20" s="16">
        <v>63741</v>
      </c>
      <c r="I20" s="16">
        <f t="shared" si="3"/>
        <v>355237</v>
      </c>
      <c r="J20" s="16">
        <v>418978</v>
      </c>
      <c r="K20" s="22">
        <f t="shared" si="0"/>
        <v>1378.2171052631579</v>
      </c>
      <c r="L20" s="24">
        <f t="shared" si="1"/>
        <v>1390.1875</v>
      </c>
      <c r="M20" s="22">
        <f t="shared" si="4"/>
        <v>0.99138936673157962</v>
      </c>
      <c r="N20" s="13">
        <v>304</v>
      </c>
      <c r="O20" s="21">
        <f t="shared" si="2"/>
        <v>43524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ht="15" x14ac:dyDescent="0.25">
      <c r="A21" s="13">
        <v>2019</v>
      </c>
      <c r="B21" s="9" t="s">
        <v>53</v>
      </c>
      <c r="C21" s="14" t="s">
        <v>36</v>
      </c>
      <c r="D21" s="15">
        <v>89319</v>
      </c>
      <c r="E21" s="15">
        <v>73196</v>
      </c>
      <c r="F21" s="15">
        <v>68528</v>
      </c>
      <c r="G21" s="15">
        <v>231043</v>
      </c>
      <c r="H21" s="16">
        <v>28815</v>
      </c>
      <c r="I21" s="16">
        <f t="shared" si="3"/>
        <v>192537</v>
      </c>
      <c r="J21" s="16">
        <v>221352</v>
      </c>
      <c r="K21" s="22">
        <f t="shared" si="0"/>
        <v>1101.2537313432836</v>
      </c>
      <c r="L21" s="24">
        <f t="shared" si="1"/>
        <v>1149.4676616915424</v>
      </c>
      <c r="M21" s="22">
        <f t="shared" si="4"/>
        <v>0.95805542691187351</v>
      </c>
      <c r="N21" s="13">
        <v>201</v>
      </c>
      <c r="O21" s="21">
        <f t="shared" si="2"/>
        <v>43524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ht="15" x14ac:dyDescent="0.25">
      <c r="A22" s="13">
        <v>2019</v>
      </c>
      <c r="B22" s="9" t="s">
        <v>53</v>
      </c>
      <c r="C22" s="14" t="s">
        <v>37</v>
      </c>
      <c r="D22" s="15">
        <v>247037</v>
      </c>
      <c r="E22" s="15">
        <v>162144</v>
      </c>
      <c r="F22" s="15">
        <v>127207</v>
      </c>
      <c r="G22" s="15">
        <v>536388</v>
      </c>
      <c r="H22" s="16">
        <v>75536</v>
      </c>
      <c r="I22" s="16">
        <f t="shared" si="3"/>
        <v>476686</v>
      </c>
      <c r="J22" s="16">
        <v>552222</v>
      </c>
      <c r="K22" s="22">
        <f t="shared" si="0"/>
        <v>1350.1760391198045</v>
      </c>
      <c r="L22" s="24">
        <f t="shared" si="1"/>
        <v>1311.4621026894865</v>
      </c>
      <c r="M22" s="22">
        <f t="shared" si="4"/>
        <v>1.0295196760553926</v>
      </c>
      <c r="N22" s="13">
        <v>409</v>
      </c>
      <c r="O22" s="21">
        <f t="shared" si="2"/>
        <v>43524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ht="15" x14ac:dyDescent="0.25">
      <c r="A23" s="13">
        <v>2019</v>
      </c>
      <c r="B23" s="9" t="s">
        <v>53</v>
      </c>
      <c r="C23" s="14" t="s">
        <v>38</v>
      </c>
      <c r="D23" s="15">
        <v>21452</v>
      </c>
      <c r="E23" s="15">
        <v>27061</v>
      </c>
      <c r="F23" s="15">
        <v>15225</v>
      </c>
      <c r="G23" s="15">
        <v>63738</v>
      </c>
      <c r="H23" s="16">
        <v>12965</v>
      </c>
      <c r="I23" s="16">
        <f t="shared" si="3"/>
        <v>38627</v>
      </c>
      <c r="J23" s="16">
        <v>51592</v>
      </c>
      <c r="K23" s="22">
        <f t="shared" si="0"/>
        <v>747.71014492753625</v>
      </c>
      <c r="L23" s="24">
        <f t="shared" si="1"/>
        <v>923.73913043478262</v>
      </c>
      <c r="M23" s="22">
        <f t="shared" si="4"/>
        <v>0.80943863943016725</v>
      </c>
      <c r="N23" s="13">
        <v>69</v>
      </c>
      <c r="O23" s="21">
        <f t="shared" si="2"/>
        <v>43524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ht="15" x14ac:dyDescent="0.25">
      <c r="A24" s="13">
        <v>2019</v>
      </c>
      <c r="B24" s="9" t="s">
        <v>53</v>
      </c>
      <c r="C24" s="14" t="s">
        <v>39</v>
      </c>
      <c r="D24" s="15">
        <v>396471</v>
      </c>
      <c r="E24" s="15">
        <v>251936</v>
      </c>
      <c r="F24" s="15">
        <v>183794</v>
      </c>
      <c r="G24" s="15">
        <v>832201</v>
      </c>
      <c r="H24" s="16">
        <v>117238</v>
      </c>
      <c r="I24" s="16">
        <f t="shared" si="3"/>
        <v>713958</v>
      </c>
      <c r="J24" s="16">
        <v>831196</v>
      </c>
      <c r="K24" s="22">
        <f t="shared" si="0"/>
        <v>1215.1988304093568</v>
      </c>
      <c r="L24" s="24">
        <f t="shared" si="1"/>
        <v>1216.6681286549708</v>
      </c>
      <c r="M24" s="22">
        <f t="shared" si="4"/>
        <v>0.99879235905748731</v>
      </c>
      <c r="N24" s="13">
        <v>684</v>
      </c>
      <c r="O24" s="21">
        <f t="shared" si="2"/>
        <v>43524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ht="15" x14ac:dyDescent="0.25">
      <c r="A25" s="13">
        <v>2019</v>
      </c>
      <c r="B25" s="9" t="s">
        <v>53</v>
      </c>
      <c r="C25" s="14" t="s">
        <v>40</v>
      </c>
      <c r="D25" s="15">
        <v>151191</v>
      </c>
      <c r="E25" s="15">
        <v>96416</v>
      </c>
      <c r="F25" s="15">
        <v>64771</v>
      </c>
      <c r="G25" s="15">
        <v>312378</v>
      </c>
      <c r="H25" s="16">
        <v>54314</v>
      </c>
      <c r="I25" s="16">
        <f t="shared" si="3"/>
        <v>276295</v>
      </c>
      <c r="J25" s="16">
        <v>330609</v>
      </c>
      <c r="K25" s="22">
        <f t="shared" si="0"/>
        <v>1087.5296052631579</v>
      </c>
      <c r="L25" s="24">
        <f t="shared" si="1"/>
        <v>1027.5592105263158</v>
      </c>
      <c r="M25" s="22">
        <f t="shared" si="4"/>
        <v>1.0583619845187562</v>
      </c>
      <c r="N25" s="13">
        <v>304</v>
      </c>
      <c r="O25" s="21">
        <f t="shared" si="2"/>
        <v>43524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ht="15" x14ac:dyDescent="0.25">
      <c r="A26" s="13">
        <v>2019</v>
      </c>
      <c r="B26" s="9" t="s">
        <v>53</v>
      </c>
      <c r="C26" s="14" t="s">
        <v>41</v>
      </c>
      <c r="D26" s="15">
        <v>144652</v>
      </c>
      <c r="E26" s="15">
        <v>92023</v>
      </c>
      <c r="F26" s="15">
        <v>92336</v>
      </c>
      <c r="G26" s="15">
        <v>329011</v>
      </c>
      <c r="H26" s="16">
        <v>46246</v>
      </c>
      <c r="I26" s="16">
        <f t="shared" si="3"/>
        <v>272829</v>
      </c>
      <c r="J26" s="16">
        <v>319075</v>
      </c>
      <c r="K26" s="22">
        <f t="shared" si="0"/>
        <v>1119.5614035087719</v>
      </c>
      <c r="L26" s="24">
        <f t="shared" si="1"/>
        <v>1154.4245614035087</v>
      </c>
      <c r="M26" s="22">
        <f t="shared" si="4"/>
        <v>0.96980040181027383</v>
      </c>
      <c r="N26" s="13">
        <v>285</v>
      </c>
      <c r="O26" s="21">
        <f t="shared" si="2"/>
        <v>43524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30" ht="15" x14ac:dyDescent="0.25">
      <c r="A27" s="13">
        <v>2019</v>
      </c>
      <c r="B27" s="9" t="s">
        <v>53</v>
      </c>
      <c r="C27" s="14" t="s">
        <v>42</v>
      </c>
      <c r="D27" s="15">
        <v>374692</v>
      </c>
      <c r="E27" s="15">
        <v>278888</v>
      </c>
      <c r="F27" s="15">
        <v>760537</v>
      </c>
      <c r="G27" s="15">
        <v>1414117</v>
      </c>
      <c r="H27" s="16">
        <v>222861</v>
      </c>
      <c r="I27" s="16">
        <f t="shared" si="3"/>
        <v>1601580</v>
      </c>
      <c r="J27" s="16">
        <v>1824441</v>
      </c>
      <c r="K27" s="22">
        <f t="shared" si="0"/>
        <v>653.45308022922632</v>
      </c>
      <c r="L27" s="24">
        <f t="shared" si="1"/>
        <v>506.48889684813753</v>
      </c>
      <c r="M27" s="22">
        <f t="shared" si="4"/>
        <v>1.2901626951659586</v>
      </c>
      <c r="N27" s="15">
        <v>2792</v>
      </c>
      <c r="O27" s="21">
        <f t="shared" si="2"/>
        <v>43524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30" ht="15" x14ac:dyDescent="0.25">
      <c r="A28" s="13">
        <v>2019</v>
      </c>
      <c r="B28" s="9" t="s">
        <v>53</v>
      </c>
      <c r="C28" s="14" t="s">
        <v>43</v>
      </c>
      <c r="D28" s="15">
        <v>172152</v>
      </c>
      <c r="E28" s="15">
        <v>98704</v>
      </c>
      <c r="F28" s="15">
        <v>94367</v>
      </c>
      <c r="G28" s="15">
        <v>365223</v>
      </c>
      <c r="H28" s="16">
        <v>57725</v>
      </c>
      <c r="I28" s="16">
        <f t="shared" si="3"/>
        <v>309412</v>
      </c>
      <c r="J28" s="16">
        <v>367137</v>
      </c>
      <c r="K28" s="22">
        <f t="shared" si="0"/>
        <v>984.28150134048258</v>
      </c>
      <c r="L28" s="24">
        <f t="shared" si="1"/>
        <v>979.15013404825743</v>
      </c>
      <c r="M28" s="22">
        <f t="shared" si="4"/>
        <v>1.0052406338045523</v>
      </c>
      <c r="N28" s="13">
        <v>373</v>
      </c>
      <c r="O28" s="21">
        <f t="shared" si="2"/>
        <v>43524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ht="15" x14ac:dyDescent="0.25">
      <c r="A29" s="13">
        <v>2019</v>
      </c>
      <c r="B29" s="9" t="s">
        <v>53</v>
      </c>
      <c r="C29" s="14" t="s">
        <v>44</v>
      </c>
      <c r="D29" s="15">
        <v>100665</v>
      </c>
      <c r="E29" s="15">
        <v>53054</v>
      </c>
      <c r="F29" s="15">
        <v>27738</v>
      </c>
      <c r="G29" s="15">
        <v>181457</v>
      </c>
      <c r="H29" s="16">
        <v>31855</v>
      </c>
      <c r="I29" s="16">
        <f t="shared" si="3"/>
        <v>189675</v>
      </c>
      <c r="J29" s="16">
        <v>221530</v>
      </c>
      <c r="K29" s="22">
        <f t="shared" si="0"/>
        <v>1025.601851851852</v>
      </c>
      <c r="L29" s="24">
        <f t="shared" si="1"/>
        <v>840.0787037037037</v>
      </c>
      <c r="M29" s="22">
        <f t="shared" si="4"/>
        <v>1.2208401990554236</v>
      </c>
      <c r="N29" s="13">
        <v>216</v>
      </c>
      <c r="O29" s="21">
        <f t="shared" si="2"/>
        <v>43524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ht="15" x14ac:dyDescent="0.25">
      <c r="A30" s="13">
        <v>2019</v>
      </c>
      <c r="B30" s="9" t="s">
        <v>53</v>
      </c>
      <c r="C30" s="14" t="s">
        <v>45</v>
      </c>
      <c r="D30" s="15">
        <v>80653</v>
      </c>
      <c r="E30" s="15">
        <v>71136</v>
      </c>
      <c r="F30" s="15">
        <v>51365</v>
      </c>
      <c r="G30" s="15">
        <v>203154</v>
      </c>
      <c r="H30" s="16">
        <v>29400</v>
      </c>
      <c r="I30" s="16">
        <f t="shared" si="3"/>
        <v>205512</v>
      </c>
      <c r="J30" s="16">
        <v>234912</v>
      </c>
      <c r="K30" s="22">
        <f t="shared" si="0"/>
        <v>1486.7848101265822</v>
      </c>
      <c r="L30" s="24">
        <f t="shared" si="1"/>
        <v>1285.7848101265822</v>
      </c>
      <c r="M30" s="22">
        <f t="shared" si="4"/>
        <v>1.1563247585575476</v>
      </c>
      <c r="N30" s="13">
        <v>158</v>
      </c>
      <c r="O30" s="21">
        <f t="shared" si="2"/>
        <v>43524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ht="15" x14ac:dyDescent="0.25">
      <c r="A31" s="13">
        <v>2019</v>
      </c>
      <c r="B31" s="9" t="s">
        <v>53</v>
      </c>
      <c r="C31" s="14" t="s">
        <v>46</v>
      </c>
      <c r="D31" s="15">
        <v>87937</v>
      </c>
      <c r="E31" s="15">
        <v>85373</v>
      </c>
      <c r="F31" s="15">
        <v>59144</v>
      </c>
      <c r="G31" s="15">
        <v>232454</v>
      </c>
      <c r="H31" s="16">
        <v>33231</v>
      </c>
      <c r="I31" s="16">
        <f t="shared" si="3"/>
        <v>207836</v>
      </c>
      <c r="J31" s="16">
        <v>241067</v>
      </c>
      <c r="K31" s="22">
        <f t="shared" si="0"/>
        <v>1236.2410256410255</v>
      </c>
      <c r="L31" s="24">
        <f t="shared" si="1"/>
        <v>1192.071794871795</v>
      </c>
      <c r="M31" s="22">
        <f t="shared" si="4"/>
        <v>1.037052492105965</v>
      </c>
      <c r="N31" s="13">
        <v>195</v>
      </c>
      <c r="O31" s="21">
        <f t="shared" si="2"/>
        <v>43524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ht="15" x14ac:dyDescent="0.25">
      <c r="A32" s="13">
        <v>2019</v>
      </c>
      <c r="B32" s="9" t="s">
        <v>53</v>
      </c>
      <c r="C32" s="14" t="s">
        <v>47</v>
      </c>
      <c r="D32" s="15">
        <v>1285708</v>
      </c>
      <c r="E32" s="15">
        <v>686213</v>
      </c>
      <c r="F32" s="15">
        <v>418977</v>
      </c>
      <c r="G32" s="15">
        <v>2390898</v>
      </c>
      <c r="H32" s="16">
        <v>383751</v>
      </c>
      <c r="I32" s="16">
        <f t="shared" si="3"/>
        <v>2201469</v>
      </c>
      <c r="J32" s="16">
        <v>2585220</v>
      </c>
      <c r="K32" s="22">
        <f t="shared" si="0"/>
        <v>1282.3511904761904</v>
      </c>
      <c r="L32" s="24">
        <f t="shared" si="1"/>
        <v>1185.9613095238096</v>
      </c>
      <c r="M32" s="22">
        <f t="shared" si="4"/>
        <v>1.0812757382372649</v>
      </c>
      <c r="N32" s="15">
        <v>2016</v>
      </c>
      <c r="O32" s="21">
        <f t="shared" si="2"/>
        <v>43524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0" ht="15" x14ac:dyDescent="0.25">
      <c r="A33" s="13">
        <v>2019</v>
      </c>
      <c r="B33" s="9" t="s">
        <v>53</v>
      </c>
      <c r="C33" s="14" t="s">
        <v>48</v>
      </c>
      <c r="D33" s="15">
        <v>185758</v>
      </c>
      <c r="E33" s="15">
        <v>124997</v>
      </c>
      <c r="F33" s="15">
        <v>79822</v>
      </c>
      <c r="G33" s="15">
        <v>390577</v>
      </c>
      <c r="H33" s="16">
        <v>59905</v>
      </c>
      <c r="I33" s="16">
        <f t="shared" si="3"/>
        <v>308019</v>
      </c>
      <c r="J33" s="16">
        <v>367924</v>
      </c>
      <c r="K33" s="22">
        <f t="shared" si="0"/>
        <v>1013.564738292011</v>
      </c>
      <c r="L33" s="24">
        <f t="shared" si="1"/>
        <v>1075.969696969697</v>
      </c>
      <c r="M33" s="22">
        <f t="shared" si="4"/>
        <v>0.9420011931066089</v>
      </c>
      <c r="N33" s="13">
        <v>363</v>
      </c>
      <c r="O33" s="21">
        <f t="shared" si="2"/>
        <v>43524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ht="15" x14ac:dyDescent="0.25">
      <c r="A34" s="13">
        <v>2019</v>
      </c>
      <c r="B34" s="9" t="s">
        <v>53</v>
      </c>
      <c r="C34" s="14" t="s">
        <v>49</v>
      </c>
      <c r="D34" s="15">
        <v>161321</v>
      </c>
      <c r="E34" s="15">
        <v>109981</v>
      </c>
      <c r="F34" s="15">
        <v>76258</v>
      </c>
      <c r="G34" s="15">
        <v>347560</v>
      </c>
      <c r="H34" s="16">
        <v>41516</v>
      </c>
      <c r="I34" s="16">
        <f t="shared" si="3"/>
        <v>290956</v>
      </c>
      <c r="J34" s="15">
        <v>332472</v>
      </c>
      <c r="K34" s="22">
        <f t="shared" si="0"/>
        <v>1174.8127208480566</v>
      </c>
      <c r="L34" s="24">
        <f t="shared" si="1"/>
        <v>1228.1272084805653</v>
      </c>
      <c r="M34" s="22">
        <f t="shared" si="4"/>
        <v>0.95658879042467493</v>
      </c>
      <c r="N34" s="13">
        <v>283</v>
      </c>
      <c r="O34" s="21">
        <f t="shared" si="2"/>
        <v>43524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0" ht="15" x14ac:dyDescent="0.25">
      <c r="A35" s="13">
        <v>2019</v>
      </c>
      <c r="B35" s="9" t="s">
        <v>53</v>
      </c>
      <c r="C35" s="14" t="s">
        <v>50</v>
      </c>
      <c r="D35" s="15">
        <v>290598</v>
      </c>
      <c r="E35" s="15">
        <v>206115</v>
      </c>
      <c r="F35" s="15">
        <v>130222</v>
      </c>
      <c r="G35" s="15">
        <v>626935</v>
      </c>
      <c r="H35" s="16">
        <v>89903</v>
      </c>
      <c r="I35" s="16">
        <f t="shared" si="3"/>
        <v>512279</v>
      </c>
      <c r="J35" s="16">
        <v>602182</v>
      </c>
      <c r="K35" s="22">
        <f t="shared" si="0"/>
        <v>1162.5135135135135</v>
      </c>
      <c r="L35" s="24">
        <f t="shared" si="1"/>
        <v>1210.2992277992278</v>
      </c>
      <c r="M35" s="22">
        <f t="shared" si="4"/>
        <v>0.96051743801191514</v>
      </c>
      <c r="N35" s="13">
        <v>518</v>
      </c>
      <c r="O35" s="21">
        <f t="shared" si="2"/>
        <v>43524</v>
      </c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0" ht="15" x14ac:dyDescent="0.25">
      <c r="A36" s="13">
        <v>2019</v>
      </c>
      <c r="B36" s="9" t="s">
        <v>53</v>
      </c>
      <c r="C36" s="14" t="s">
        <v>51</v>
      </c>
      <c r="D36" s="15">
        <v>82917</v>
      </c>
      <c r="E36" s="15">
        <v>52718</v>
      </c>
      <c r="F36" s="15">
        <v>58915</v>
      </c>
      <c r="G36" s="15">
        <v>194550</v>
      </c>
      <c r="H36" s="16">
        <v>45441</v>
      </c>
      <c r="I36" s="16">
        <f t="shared" si="3"/>
        <v>150756</v>
      </c>
      <c r="J36" s="16">
        <v>196197</v>
      </c>
      <c r="K36" s="22">
        <f t="shared" si="0"/>
        <v>713.44363636363641</v>
      </c>
      <c r="L36" s="24">
        <f t="shared" si="1"/>
        <v>707.4545454545455</v>
      </c>
      <c r="M36" s="22">
        <f t="shared" si="4"/>
        <v>1.0084656900539708</v>
      </c>
      <c r="N36" s="13">
        <v>275</v>
      </c>
      <c r="O36" s="21">
        <f t="shared" si="2"/>
        <v>43524</v>
      </c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spans="1:30" ht="15" x14ac:dyDescent="0.25">
      <c r="A37" s="13">
        <v>2019</v>
      </c>
      <c r="B37" s="9" t="s">
        <v>53</v>
      </c>
      <c r="C37" s="14" t="s">
        <v>52</v>
      </c>
      <c r="D37" s="15">
        <v>311652</v>
      </c>
      <c r="E37" s="15">
        <v>187196</v>
      </c>
      <c r="F37" s="15">
        <v>148928</v>
      </c>
      <c r="G37" s="15">
        <v>647776</v>
      </c>
      <c r="H37" s="16">
        <v>84380</v>
      </c>
      <c r="I37" s="16">
        <f t="shared" si="3"/>
        <v>504854</v>
      </c>
      <c r="J37" s="16">
        <v>589234</v>
      </c>
      <c r="K37" s="22">
        <f t="shared" si="0"/>
        <v>1426.7167070217918</v>
      </c>
      <c r="L37" s="24">
        <f t="shared" si="1"/>
        <v>1568.4648910411622</v>
      </c>
      <c r="M37" s="22">
        <f t="shared" si="4"/>
        <v>0.90962616707009836</v>
      </c>
      <c r="N37" s="13">
        <v>413</v>
      </c>
      <c r="O37" s="21">
        <f t="shared" si="2"/>
        <v>43524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0" ht="15" x14ac:dyDescent="0.25">
      <c r="A38" s="13">
        <v>2019</v>
      </c>
      <c r="B38" s="9" t="s">
        <v>54</v>
      </c>
      <c r="C38" s="14" t="s">
        <v>35</v>
      </c>
      <c r="D38" s="15">
        <v>219387</v>
      </c>
      <c r="E38" s="15">
        <v>111787</v>
      </c>
      <c r="F38" s="15">
        <v>103604</v>
      </c>
      <c r="G38" s="15">
        <v>434778</v>
      </c>
      <c r="H38" s="16">
        <v>61356</v>
      </c>
      <c r="I38" s="16">
        <f t="shared" si="3"/>
        <v>312419</v>
      </c>
      <c r="J38" s="16">
        <v>373775</v>
      </c>
      <c r="K38" s="22">
        <f t="shared" si="0"/>
        <v>1209.6278317152103</v>
      </c>
      <c r="L38" s="24">
        <f t="shared" si="1"/>
        <v>1407.0485436893205</v>
      </c>
      <c r="M38" s="22">
        <f t="shared" si="4"/>
        <v>0.85969161273109496</v>
      </c>
      <c r="N38" s="13">
        <v>309</v>
      </c>
      <c r="O38" s="21">
        <f t="shared" si="2"/>
        <v>43555</v>
      </c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0" ht="15" x14ac:dyDescent="0.25">
      <c r="A39" s="13">
        <v>2019</v>
      </c>
      <c r="B39" s="9" t="s">
        <v>54</v>
      </c>
      <c r="C39" s="14" t="s">
        <v>36</v>
      </c>
      <c r="D39" s="15">
        <v>100689</v>
      </c>
      <c r="E39" s="15">
        <v>77577</v>
      </c>
      <c r="F39" s="15">
        <v>69290</v>
      </c>
      <c r="G39" s="15">
        <v>247556</v>
      </c>
      <c r="H39" s="16">
        <v>27319</v>
      </c>
      <c r="I39" s="16">
        <f t="shared" si="3"/>
        <v>215792</v>
      </c>
      <c r="J39" s="16">
        <v>243111</v>
      </c>
      <c r="K39" s="22">
        <f t="shared" si="0"/>
        <v>1209.5074626865671</v>
      </c>
      <c r="L39" s="24">
        <f t="shared" si="1"/>
        <v>1231.6218905472638</v>
      </c>
      <c r="M39" s="22">
        <f t="shared" si="4"/>
        <v>0.98204446670652301</v>
      </c>
      <c r="N39" s="13">
        <v>201</v>
      </c>
      <c r="O39" s="21">
        <f t="shared" si="2"/>
        <v>43555</v>
      </c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0" ht="15" x14ac:dyDescent="0.25">
      <c r="A40" s="13">
        <v>2019</v>
      </c>
      <c r="B40" s="9" t="s">
        <v>54</v>
      </c>
      <c r="C40" s="14" t="s">
        <v>37</v>
      </c>
      <c r="D40" s="15">
        <v>330281</v>
      </c>
      <c r="E40" s="15">
        <v>180899</v>
      </c>
      <c r="F40" s="15">
        <v>146690</v>
      </c>
      <c r="G40" s="15">
        <v>657870</v>
      </c>
      <c r="H40" s="16">
        <v>72595</v>
      </c>
      <c r="I40" s="16">
        <f t="shared" si="3"/>
        <v>580592</v>
      </c>
      <c r="J40" s="16">
        <v>653187</v>
      </c>
      <c r="K40" s="22">
        <f t="shared" si="0"/>
        <v>1581.5665859564165</v>
      </c>
      <c r="L40" s="24">
        <f t="shared" si="1"/>
        <v>1592.9055690072639</v>
      </c>
      <c r="M40" s="22">
        <f t="shared" si="4"/>
        <v>0.99288157234712027</v>
      </c>
      <c r="N40" s="13">
        <v>413</v>
      </c>
      <c r="O40" s="21">
        <f t="shared" si="2"/>
        <v>43555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spans="1:30" ht="15" x14ac:dyDescent="0.25">
      <c r="A41" s="13">
        <v>2019</v>
      </c>
      <c r="B41" s="9" t="s">
        <v>54</v>
      </c>
      <c r="C41" s="14" t="s">
        <v>38</v>
      </c>
      <c r="D41" s="15">
        <v>29510</v>
      </c>
      <c r="E41" s="15">
        <v>34115</v>
      </c>
      <c r="F41" s="15">
        <v>21941</v>
      </c>
      <c r="G41" s="15">
        <v>85566</v>
      </c>
      <c r="H41" s="16">
        <v>12722</v>
      </c>
      <c r="I41" s="16">
        <f t="shared" si="3"/>
        <v>47932</v>
      </c>
      <c r="J41" s="16">
        <v>60654</v>
      </c>
      <c r="K41" s="22">
        <f t="shared" si="0"/>
        <v>866.48571428571427</v>
      </c>
      <c r="L41" s="24">
        <f t="shared" si="1"/>
        <v>1222.3714285714286</v>
      </c>
      <c r="M41" s="22">
        <f t="shared" si="4"/>
        <v>0.70885632143608446</v>
      </c>
      <c r="N41" s="13">
        <v>70</v>
      </c>
      <c r="O41" s="21">
        <f t="shared" si="2"/>
        <v>43555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spans="1:30" ht="15" x14ac:dyDescent="0.25">
      <c r="A42" s="13">
        <v>2019</v>
      </c>
      <c r="B42" s="9" t="s">
        <v>54</v>
      </c>
      <c r="C42" s="14" t="s">
        <v>39</v>
      </c>
      <c r="D42" s="15">
        <v>474787</v>
      </c>
      <c r="E42" s="15">
        <v>273285</v>
      </c>
      <c r="F42" s="15">
        <v>208308</v>
      </c>
      <c r="G42" s="15">
        <v>956380</v>
      </c>
      <c r="H42" s="16">
        <v>117289</v>
      </c>
      <c r="I42" s="16">
        <f t="shared" si="3"/>
        <v>764950</v>
      </c>
      <c r="J42" s="16">
        <v>882239</v>
      </c>
      <c r="K42" s="22">
        <f t="shared" si="0"/>
        <v>1276.7568740955137</v>
      </c>
      <c r="L42" s="24">
        <f t="shared" si="1"/>
        <v>1384.0520984081043</v>
      </c>
      <c r="M42" s="22">
        <f t="shared" si="4"/>
        <v>0.92247746711558165</v>
      </c>
      <c r="N42" s="13">
        <v>691</v>
      </c>
      <c r="O42" s="21">
        <f t="shared" si="2"/>
        <v>43555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spans="1:30" ht="15" x14ac:dyDescent="0.25">
      <c r="A43" s="13">
        <v>2019</v>
      </c>
      <c r="B43" s="9" t="s">
        <v>54</v>
      </c>
      <c r="C43" s="14" t="s">
        <v>40</v>
      </c>
      <c r="D43" s="15">
        <v>167621</v>
      </c>
      <c r="E43" s="15">
        <v>90963</v>
      </c>
      <c r="F43" s="15">
        <v>66914</v>
      </c>
      <c r="G43" s="15">
        <v>325498</v>
      </c>
      <c r="H43" s="16">
        <v>47341</v>
      </c>
      <c r="I43" s="16">
        <f t="shared" si="3"/>
        <v>273794</v>
      </c>
      <c r="J43" s="16">
        <v>321135</v>
      </c>
      <c r="K43" s="22">
        <f t="shared" si="0"/>
        <v>1052.9016393442623</v>
      </c>
      <c r="L43" s="24">
        <f t="shared" si="1"/>
        <v>1067.2065573770492</v>
      </c>
      <c r="M43" s="22">
        <f t="shared" si="4"/>
        <v>0.98659592378447791</v>
      </c>
      <c r="N43" s="13">
        <v>305</v>
      </c>
      <c r="O43" s="21">
        <f t="shared" si="2"/>
        <v>43555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spans="1:30" ht="15" x14ac:dyDescent="0.25">
      <c r="A44" s="13">
        <v>2019</v>
      </c>
      <c r="B44" s="9" t="s">
        <v>54</v>
      </c>
      <c r="C44" s="14" t="s">
        <v>41</v>
      </c>
      <c r="D44" s="15">
        <v>153532</v>
      </c>
      <c r="E44" s="15">
        <v>86848</v>
      </c>
      <c r="F44" s="15">
        <v>89602</v>
      </c>
      <c r="G44" s="15">
        <v>329982</v>
      </c>
      <c r="H44" s="16">
        <v>46618</v>
      </c>
      <c r="I44" s="16">
        <f t="shared" si="3"/>
        <v>278083</v>
      </c>
      <c r="J44" s="16">
        <v>324701</v>
      </c>
      <c r="K44" s="22">
        <f t="shared" si="0"/>
        <v>1159.6464285714285</v>
      </c>
      <c r="L44" s="24">
        <f t="shared" si="1"/>
        <v>1178.5071428571428</v>
      </c>
      <c r="M44" s="22">
        <f t="shared" si="4"/>
        <v>0.98399609675679278</v>
      </c>
      <c r="N44" s="13">
        <v>280</v>
      </c>
      <c r="O44" s="21">
        <f t="shared" si="2"/>
        <v>43555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spans="1:30" ht="15" x14ac:dyDescent="0.25">
      <c r="A45" s="13">
        <v>2019</v>
      </c>
      <c r="B45" s="9" t="s">
        <v>54</v>
      </c>
      <c r="C45" s="14" t="s">
        <v>42</v>
      </c>
      <c r="D45" s="15">
        <v>427297</v>
      </c>
      <c r="E45" s="15">
        <v>303548</v>
      </c>
      <c r="F45" s="15">
        <v>867574</v>
      </c>
      <c r="G45" s="15">
        <v>1598419</v>
      </c>
      <c r="H45" s="16">
        <v>231213</v>
      </c>
      <c r="I45" s="16">
        <f t="shared" si="3"/>
        <v>1848893</v>
      </c>
      <c r="J45" s="16">
        <v>2080106</v>
      </c>
      <c r="K45" s="22">
        <f t="shared" si="0"/>
        <v>745.29057685417411</v>
      </c>
      <c r="L45" s="24">
        <f t="shared" si="1"/>
        <v>572.70476531709062</v>
      </c>
      <c r="M45" s="22">
        <f t="shared" si="4"/>
        <v>1.3013521485918274</v>
      </c>
      <c r="N45" s="15">
        <v>2791</v>
      </c>
      <c r="O45" s="21">
        <f t="shared" si="2"/>
        <v>43555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spans="1:30" ht="15" x14ac:dyDescent="0.25">
      <c r="A46" s="13">
        <v>2019</v>
      </c>
      <c r="B46" s="9" t="s">
        <v>54</v>
      </c>
      <c r="C46" s="14" t="s">
        <v>43</v>
      </c>
      <c r="D46" s="15">
        <v>200337</v>
      </c>
      <c r="E46" s="15">
        <v>95475</v>
      </c>
      <c r="F46" s="15">
        <v>106616</v>
      </c>
      <c r="G46" s="15">
        <v>402428</v>
      </c>
      <c r="H46" s="16">
        <v>57002</v>
      </c>
      <c r="I46" s="16">
        <f t="shared" si="3"/>
        <v>333366</v>
      </c>
      <c r="J46" s="16">
        <v>390368</v>
      </c>
      <c r="K46" s="22">
        <f t="shared" si="0"/>
        <v>1049.3763440860216</v>
      </c>
      <c r="L46" s="24">
        <f t="shared" si="1"/>
        <v>1081.7956989247311</v>
      </c>
      <c r="M46" s="22">
        <f t="shared" si="4"/>
        <v>0.97003190632858549</v>
      </c>
      <c r="N46" s="13">
        <v>372</v>
      </c>
      <c r="O46" s="21">
        <f t="shared" si="2"/>
        <v>43555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spans="1:30" ht="15" x14ac:dyDescent="0.25">
      <c r="A47" s="13">
        <v>2019</v>
      </c>
      <c r="B47" s="9" t="s">
        <v>54</v>
      </c>
      <c r="C47" s="14" t="s">
        <v>44</v>
      </c>
      <c r="D47" s="15">
        <v>114822</v>
      </c>
      <c r="E47" s="15">
        <v>52437</v>
      </c>
      <c r="F47" s="15">
        <v>28497</v>
      </c>
      <c r="G47" s="15">
        <v>195756</v>
      </c>
      <c r="H47" s="16">
        <v>32307</v>
      </c>
      <c r="I47" s="16">
        <f t="shared" si="3"/>
        <v>202834</v>
      </c>
      <c r="J47" s="15">
        <v>235141</v>
      </c>
      <c r="K47" s="22">
        <f t="shared" si="0"/>
        <v>1063.9864253393664</v>
      </c>
      <c r="L47" s="24">
        <f t="shared" si="1"/>
        <v>885.77375565610862</v>
      </c>
      <c r="M47" s="22">
        <f t="shared" si="4"/>
        <v>1.2011943439792394</v>
      </c>
      <c r="N47" s="13">
        <v>221</v>
      </c>
      <c r="O47" s="21">
        <f t="shared" si="2"/>
        <v>43555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spans="1:30" ht="15" x14ac:dyDescent="0.25">
      <c r="A48" s="13">
        <v>2019</v>
      </c>
      <c r="B48" s="9" t="s">
        <v>54</v>
      </c>
      <c r="C48" s="14" t="s">
        <v>45</v>
      </c>
      <c r="D48" s="15">
        <v>96357</v>
      </c>
      <c r="E48" s="15">
        <v>77733</v>
      </c>
      <c r="F48" s="15">
        <v>58112</v>
      </c>
      <c r="G48" s="15">
        <v>232202</v>
      </c>
      <c r="H48" s="16">
        <v>27356</v>
      </c>
      <c r="I48" s="16">
        <f t="shared" si="3"/>
        <v>229744</v>
      </c>
      <c r="J48" s="16">
        <v>257100</v>
      </c>
      <c r="K48" s="22">
        <f t="shared" si="0"/>
        <v>1596.8944099378882</v>
      </c>
      <c r="L48" s="24">
        <f t="shared" si="1"/>
        <v>1442.2484472049689</v>
      </c>
      <c r="M48" s="22">
        <f t="shared" si="4"/>
        <v>1.107225605291944</v>
      </c>
      <c r="N48" s="13">
        <v>161</v>
      </c>
      <c r="O48" s="21">
        <f t="shared" si="2"/>
        <v>43555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spans="1:30" ht="15" x14ac:dyDescent="0.25">
      <c r="A49" s="13">
        <v>2019</v>
      </c>
      <c r="B49" s="9" t="s">
        <v>54</v>
      </c>
      <c r="C49" s="14" t="s">
        <v>46</v>
      </c>
      <c r="D49" s="15">
        <v>116115</v>
      </c>
      <c r="E49" s="15">
        <v>104022</v>
      </c>
      <c r="F49" s="15">
        <v>76289</v>
      </c>
      <c r="G49" s="15">
        <v>296426</v>
      </c>
      <c r="H49" s="16">
        <v>35526</v>
      </c>
      <c r="I49" s="16">
        <f t="shared" si="3"/>
        <v>259770</v>
      </c>
      <c r="J49" s="16">
        <v>295296</v>
      </c>
      <c r="K49" s="22">
        <f t="shared" si="0"/>
        <v>1498.9644670050761</v>
      </c>
      <c r="L49" s="24">
        <f t="shared" si="1"/>
        <v>1504.7005076142132</v>
      </c>
      <c r="M49" s="22">
        <f t="shared" si="4"/>
        <v>0.99618791873857215</v>
      </c>
      <c r="N49" s="13">
        <v>197</v>
      </c>
      <c r="O49" s="21">
        <f t="shared" si="2"/>
        <v>43555</v>
      </c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spans="1:30" ht="15" x14ac:dyDescent="0.25">
      <c r="A50" s="13">
        <v>2019</v>
      </c>
      <c r="B50" s="9" t="s">
        <v>54</v>
      </c>
      <c r="C50" s="14" t="s">
        <v>47</v>
      </c>
      <c r="D50" s="15">
        <v>1461093</v>
      </c>
      <c r="E50" s="15">
        <v>716100</v>
      </c>
      <c r="F50" s="15">
        <v>490147</v>
      </c>
      <c r="G50" s="15">
        <v>2667340</v>
      </c>
      <c r="H50" s="16">
        <v>378233</v>
      </c>
      <c r="I50" s="16">
        <f t="shared" si="3"/>
        <v>2452659</v>
      </c>
      <c r="J50" s="16">
        <v>2830892</v>
      </c>
      <c r="K50" s="22">
        <f t="shared" si="0"/>
        <v>1417.5723585378066</v>
      </c>
      <c r="L50" s="24">
        <f t="shared" si="1"/>
        <v>1335.6735102653981</v>
      </c>
      <c r="M50" s="22">
        <f t="shared" si="4"/>
        <v>1.0613165175793111</v>
      </c>
      <c r="N50" s="15">
        <v>1997</v>
      </c>
      <c r="O50" s="21">
        <f t="shared" si="2"/>
        <v>43555</v>
      </c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spans="1:30" ht="15" x14ac:dyDescent="0.25">
      <c r="A51" s="13">
        <v>2019</v>
      </c>
      <c r="B51" s="9" t="s">
        <v>54</v>
      </c>
      <c r="C51" s="14" t="s">
        <v>48</v>
      </c>
      <c r="D51" s="15">
        <v>214356</v>
      </c>
      <c r="E51" s="15">
        <v>133987</v>
      </c>
      <c r="F51" s="15">
        <v>89669</v>
      </c>
      <c r="G51" s="15">
        <v>438012</v>
      </c>
      <c r="H51" s="16">
        <v>58869</v>
      </c>
      <c r="I51" s="16">
        <f t="shared" si="3"/>
        <v>379350</v>
      </c>
      <c r="J51" s="16">
        <v>438219</v>
      </c>
      <c r="K51" s="22">
        <f t="shared" si="0"/>
        <v>1184.3756756756757</v>
      </c>
      <c r="L51" s="24">
        <f t="shared" si="1"/>
        <v>1183.8162162162162</v>
      </c>
      <c r="M51" s="22">
        <f t="shared" si="4"/>
        <v>1.0004725897920606</v>
      </c>
      <c r="N51" s="13">
        <v>370</v>
      </c>
      <c r="O51" s="21">
        <f t="shared" si="2"/>
        <v>43555</v>
      </c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spans="1:30" ht="15" x14ac:dyDescent="0.25">
      <c r="A52" s="13">
        <v>2019</v>
      </c>
      <c r="B52" s="9" t="s">
        <v>54</v>
      </c>
      <c r="C52" s="14" t="s">
        <v>49</v>
      </c>
      <c r="D52" s="15">
        <v>207191</v>
      </c>
      <c r="E52" s="15">
        <v>125972</v>
      </c>
      <c r="F52" s="15">
        <v>93251</v>
      </c>
      <c r="G52" s="15">
        <v>426414</v>
      </c>
      <c r="H52" s="16">
        <v>43463</v>
      </c>
      <c r="I52" s="16">
        <f t="shared" si="3"/>
        <v>358478</v>
      </c>
      <c r="J52" s="16">
        <v>401941</v>
      </c>
      <c r="K52" s="22">
        <f t="shared" si="0"/>
        <v>1400.4912891986062</v>
      </c>
      <c r="L52" s="24">
        <f t="shared" si="1"/>
        <v>1485.7630662020906</v>
      </c>
      <c r="M52" s="22">
        <f t="shared" si="4"/>
        <v>0.942607419080987</v>
      </c>
      <c r="N52" s="13">
        <v>287</v>
      </c>
      <c r="O52" s="21">
        <f t="shared" si="2"/>
        <v>43555</v>
      </c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spans="1:30" ht="15" x14ac:dyDescent="0.25">
      <c r="A53" s="13">
        <v>2019</v>
      </c>
      <c r="B53" s="9" t="s">
        <v>54</v>
      </c>
      <c r="C53" s="14" t="s">
        <v>50</v>
      </c>
      <c r="D53" s="15">
        <v>331376</v>
      </c>
      <c r="E53" s="15">
        <v>218378</v>
      </c>
      <c r="F53" s="15">
        <v>149226</v>
      </c>
      <c r="G53" s="15">
        <v>698980</v>
      </c>
      <c r="H53" s="16">
        <v>79598</v>
      </c>
      <c r="I53" s="16">
        <f t="shared" si="3"/>
        <v>566006</v>
      </c>
      <c r="J53" s="15">
        <v>645604</v>
      </c>
      <c r="K53" s="22">
        <f t="shared" si="0"/>
        <v>1248.7504835589941</v>
      </c>
      <c r="L53" s="24">
        <f t="shared" si="1"/>
        <v>1351.992263056093</v>
      </c>
      <c r="M53" s="22">
        <f t="shared" si="4"/>
        <v>0.92363730006581013</v>
      </c>
      <c r="N53" s="13">
        <v>517</v>
      </c>
      <c r="O53" s="21">
        <f t="shared" si="2"/>
        <v>43555</v>
      </c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spans="1:30" ht="15" x14ac:dyDescent="0.25">
      <c r="A54" s="13">
        <v>2019</v>
      </c>
      <c r="B54" s="9" t="s">
        <v>54</v>
      </c>
      <c r="C54" s="14" t="s">
        <v>51</v>
      </c>
      <c r="D54" s="15">
        <v>114994</v>
      </c>
      <c r="E54" s="15">
        <v>64189</v>
      </c>
      <c r="F54" s="15">
        <v>78429</v>
      </c>
      <c r="G54" s="15">
        <v>257612</v>
      </c>
      <c r="H54" s="16">
        <v>43253</v>
      </c>
      <c r="I54" s="16">
        <f t="shared" si="3"/>
        <v>197121</v>
      </c>
      <c r="J54" s="16">
        <v>240374</v>
      </c>
      <c r="K54" s="22">
        <f t="shared" si="0"/>
        <v>896.91791044776119</v>
      </c>
      <c r="L54" s="24">
        <f t="shared" si="1"/>
        <v>961.2388059701492</v>
      </c>
      <c r="M54" s="22">
        <f t="shared" si="4"/>
        <v>0.93308541527568589</v>
      </c>
      <c r="N54" s="13">
        <v>268</v>
      </c>
      <c r="O54" s="21">
        <f t="shared" si="2"/>
        <v>43555</v>
      </c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spans="1:30" ht="15" x14ac:dyDescent="0.25">
      <c r="A55" s="13">
        <v>2019</v>
      </c>
      <c r="B55" s="9" t="s">
        <v>54</v>
      </c>
      <c r="C55" s="14" t="s">
        <v>52</v>
      </c>
      <c r="D55" s="15">
        <v>388863</v>
      </c>
      <c r="E55" s="15">
        <v>221434</v>
      </c>
      <c r="F55" s="15">
        <v>185795</v>
      </c>
      <c r="G55" s="15">
        <v>796092</v>
      </c>
      <c r="H55" s="16">
        <v>79084</v>
      </c>
      <c r="I55" s="16">
        <f t="shared" si="3"/>
        <v>626901</v>
      </c>
      <c r="J55" s="16">
        <v>705985</v>
      </c>
      <c r="K55" s="22">
        <f t="shared" si="0"/>
        <v>1734.6068796068796</v>
      </c>
      <c r="L55" s="24">
        <f t="shared" si="1"/>
        <v>1956</v>
      </c>
      <c r="M55" s="22">
        <f t="shared" si="4"/>
        <v>0.88681333313235156</v>
      </c>
      <c r="N55" s="13">
        <v>407</v>
      </c>
      <c r="O55" s="21">
        <f t="shared" si="2"/>
        <v>43555</v>
      </c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spans="1:30" ht="15" x14ac:dyDescent="0.25">
      <c r="A56" s="13">
        <v>2019</v>
      </c>
      <c r="B56" s="9" t="s">
        <v>55</v>
      </c>
      <c r="C56" s="14" t="s">
        <v>35</v>
      </c>
      <c r="D56" s="15">
        <v>194107</v>
      </c>
      <c r="E56" s="15">
        <v>105030</v>
      </c>
      <c r="F56" s="15">
        <v>88753</v>
      </c>
      <c r="G56" s="15">
        <v>387890</v>
      </c>
      <c r="H56" s="16">
        <v>61327</v>
      </c>
      <c r="I56" s="16">
        <f t="shared" si="3"/>
        <v>272877</v>
      </c>
      <c r="J56" s="16">
        <v>334204</v>
      </c>
      <c r="K56" s="22">
        <f t="shared" si="0"/>
        <v>1078.0774193548386</v>
      </c>
      <c r="L56" s="24">
        <f t="shared" si="1"/>
        <v>1251.258064516129</v>
      </c>
      <c r="M56" s="22">
        <f t="shared" si="4"/>
        <v>0.86159478202583206</v>
      </c>
      <c r="N56" s="13">
        <v>310</v>
      </c>
      <c r="O56" s="21">
        <f t="shared" si="2"/>
        <v>43585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 spans="1:30" ht="15" x14ac:dyDescent="0.25">
      <c r="A57" s="13">
        <v>2019</v>
      </c>
      <c r="B57" s="9" t="s">
        <v>55</v>
      </c>
      <c r="C57" s="14" t="s">
        <v>36</v>
      </c>
      <c r="D57" s="15">
        <v>90549</v>
      </c>
      <c r="E57" s="15">
        <v>70141</v>
      </c>
      <c r="F57" s="15">
        <v>65520</v>
      </c>
      <c r="G57" s="15">
        <v>226210</v>
      </c>
      <c r="H57" s="16">
        <v>27839</v>
      </c>
      <c r="I57" s="16">
        <f t="shared" si="3"/>
        <v>187968</v>
      </c>
      <c r="J57" s="16">
        <v>215807</v>
      </c>
      <c r="K57" s="22">
        <f t="shared" si="0"/>
        <v>1052.7170731707317</v>
      </c>
      <c r="L57" s="24">
        <f t="shared" si="1"/>
        <v>1103.4634146341464</v>
      </c>
      <c r="M57" s="22">
        <f t="shared" si="4"/>
        <v>0.95401175898501389</v>
      </c>
      <c r="N57" s="13">
        <v>205</v>
      </c>
      <c r="O57" s="21">
        <f t="shared" si="2"/>
        <v>43585</v>
      </c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 spans="1:30" ht="15" x14ac:dyDescent="0.25">
      <c r="A58" s="13">
        <v>2019</v>
      </c>
      <c r="B58" s="9" t="s">
        <v>55</v>
      </c>
      <c r="C58" s="14" t="s">
        <v>37</v>
      </c>
      <c r="D58" s="15">
        <v>295194</v>
      </c>
      <c r="E58" s="15">
        <v>195293</v>
      </c>
      <c r="F58" s="15">
        <v>139937</v>
      </c>
      <c r="G58" s="15">
        <v>630424</v>
      </c>
      <c r="H58" s="16">
        <v>71296</v>
      </c>
      <c r="I58" s="16">
        <f t="shared" si="3"/>
        <v>550746</v>
      </c>
      <c r="J58" s="16">
        <v>622042</v>
      </c>
      <c r="K58" s="22">
        <f t="shared" si="0"/>
        <v>1509.8106796116506</v>
      </c>
      <c r="L58" s="24">
        <f t="shared" si="1"/>
        <v>1530.1553398058252</v>
      </c>
      <c r="M58" s="22">
        <f t="shared" si="4"/>
        <v>0.98670418638884305</v>
      </c>
      <c r="N58" s="13">
        <v>412</v>
      </c>
      <c r="O58" s="21">
        <f t="shared" si="2"/>
        <v>43585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 spans="1:30" ht="15" x14ac:dyDescent="0.25">
      <c r="A59" s="13">
        <v>2019</v>
      </c>
      <c r="B59" s="9" t="s">
        <v>55</v>
      </c>
      <c r="C59" s="14" t="s">
        <v>38</v>
      </c>
      <c r="D59" s="15">
        <v>29734</v>
      </c>
      <c r="E59" s="15">
        <v>38689</v>
      </c>
      <c r="F59" s="15">
        <v>21083</v>
      </c>
      <c r="G59" s="15">
        <v>89506</v>
      </c>
      <c r="H59" s="16">
        <v>13042</v>
      </c>
      <c r="I59" s="16">
        <f t="shared" si="3"/>
        <v>53769</v>
      </c>
      <c r="J59" s="16">
        <v>66811</v>
      </c>
      <c r="K59" s="22">
        <f t="shared" si="0"/>
        <v>982.51470588235293</v>
      </c>
      <c r="L59" s="24">
        <f t="shared" si="1"/>
        <v>1316.2647058823529</v>
      </c>
      <c r="M59" s="22">
        <f t="shared" si="4"/>
        <v>0.74644157933546351</v>
      </c>
      <c r="N59" s="13">
        <v>68</v>
      </c>
      <c r="O59" s="21">
        <f t="shared" si="2"/>
        <v>43585</v>
      </c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spans="1:30" ht="15" x14ac:dyDescent="0.25">
      <c r="A60" s="13">
        <v>2019</v>
      </c>
      <c r="B60" s="9" t="s">
        <v>55</v>
      </c>
      <c r="C60" s="14" t="s">
        <v>39</v>
      </c>
      <c r="D60" s="15">
        <v>421206</v>
      </c>
      <c r="E60" s="15">
        <v>249141</v>
      </c>
      <c r="F60" s="15">
        <v>184478</v>
      </c>
      <c r="G60" s="15">
        <v>854825</v>
      </c>
      <c r="H60" s="16">
        <v>119203</v>
      </c>
      <c r="I60" s="16">
        <f t="shared" si="3"/>
        <v>663490</v>
      </c>
      <c r="J60" s="16">
        <v>782693</v>
      </c>
      <c r="K60" s="22">
        <f t="shared" si="0"/>
        <v>1135.9840348330915</v>
      </c>
      <c r="L60" s="24">
        <f t="shared" si="1"/>
        <v>1240.6748911465893</v>
      </c>
      <c r="M60" s="22">
        <f t="shared" si="4"/>
        <v>0.91561781651215157</v>
      </c>
      <c r="N60" s="13">
        <v>689</v>
      </c>
      <c r="O60" s="21">
        <f t="shared" si="2"/>
        <v>43585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spans="1:30" ht="15" x14ac:dyDescent="0.25">
      <c r="A61" s="13">
        <v>2019</v>
      </c>
      <c r="B61" s="9" t="s">
        <v>55</v>
      </c>
      <c r="C61" s="14" t="s">
        <v>40</v>
      </c>
      <c r="D61" s="15">
        <v>148509</v>
      </c>
      <c r="E61" s="15">
        <v>88453</v>
      </c>
      <c r="F61" s="15">
        <v>57582</v>
      </c>
      <c r="G61" s="15">
        <v>294544</v>
      </c>
      <c r="H61" s="16">
        <v>52777</v>
      </c>
      <c r="I61" s="16">
        <f t="shared" si="3"/>
        <v>234492</v>
      </c>
      <c r="J61" s="16">
        <v>287269</v>
      </c>
      <c r="K61" s="22">
        <f t="shared" si="0"/>
        <v>948.08250825082507</v>
      </c>
      <c r="L61" s="24">
        <f t="shared" si="1"/>
        <v>972.0924092409241</v>
      </c>
      <c r="M61" s="22">
        <f t="shared" si="4"/>
        <v>0.9753008039545874</v>
      </c>
      <c r="N61" s="13">
        <v>303</v>
      </c>
      <c r="O61" s="21">
        <f t="shared" si="2"/>
        <v>43585</v>
      </c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spans="1:30" ht="15" x14ac:dyDescent="0.25">
      <c r="A62" s="13">
        <v>2019</v>
      </c>
      <c r="B62" s="9" t="s">
        <v>55</v>
      </c>
      <c r="C62" s="14" t="s">
        <v>41</v>
      </c>
      <c r="D62" s="15">
        <v>127830</v>
      </c>
      <c r="E62" s="15">
        <v>80944</v>
      </c>
      <c r="F62" s="15">
        <v>70736</v>
      </c>
      <c r="G62" s="15">
        <v>279510</v>
      </c>
      <c r="H62" s="16">
        <v>45627</v>
      </c>
      <c r="I62" s="16">
        <f t="shared" si="3"/>
        <v>234539</v>
      </c>
      <c r="J62" s="16">
        <v>280166</v>
      </c>
      <c r="K62" s="22">
        <f t="shared" si="0"/>
        <v>1011.4296028880866</v>
      </c>
      <c r="L62" s="24">
        <f t="shared" si="1"/>
        <v>1009.0613718411553</v>
      </c>
      <c r="M62" s="22">
        <f t="shared" si="4"/>
        <v>1.0023469643304355</v>
      </c>
      <c r="N62" s="13">
        <v>277</v>
      </c>
      <c r="O62" s="21">
        <f t="shared" si="2"/>
        <v>43585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0" ht="15" x14ac:dyDescent="0.25">
      <c r="A63" s="13">
        <v>2019</v>
      </c>
      <c r="B63" s="9" t="s">
        <v>55</v>
      </c>
      <c r="C63" s="14" t="s">
        <v>42</v>
      </c>
      <c r="D63" s="15">
        <v>339819</v>
      </c>
      <c r="E63" s="15">
        <v>245805</v>
      </c>
      <c r="F63" s="15">
        <v>727329</v>
      </c>
      <c r="G63" s="15">
        <v>1312953</v>
      </c>
      <c r="H63" s="16">
        <v>226137</v>
      </c>
      <c r="I63" s="16">
        <f t="shared" si="3"/>
        <v>1447913</v>
      </c>
      <c r="J63" s="16">
        <v>1674050</v>
      </c>
      <c r="K63" s="22">
        <f t="shared" si="0"/>
        <v>593.63475177304963</v>
      </c>
      <c r="L63" s="24">
        <f t="shared" si="1"/>
        <v>465.58617021276598</v>
      </c>
      <c r="M63" s="22">
        <f t="shared" si="4"/>
        <v>1.2750266003428912</v>
      </c>
      <c r="N63" s="15">
        <v>2820</v>
      </c>
      <c r="O63" s="21">
        <f t="shared" si="2"/>
        <v>43585</v>
      </c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0" ht="15" x14ac:dyDescent="0.25">
      <c r="A64" s="13">
        <v>2019</v>
      </c>
      <c r="B64" s="9" t="s">
        <v>55</v>
      </c>
      <c r="C64" s="14" t="s">
        <v>43</v>
      </c>
      <c r="D64" s="15">
        <v>174534</v>
      </c>
      <c r="E64" s="15">
        <v>82979</v>
      </c>
      <c r="F64" s="15">
        <v>92699</v>
      </c>
      <c r="G64" s="15">
        <v>350212</v>
      </c>
      <c r="H64" s="16">
        <v>55502</v>
      </c>
      <c r="I64" s="16">
        <f t="shared" si="3"/>
        <v>273039</v>
      </c>
      <c r="J64" s="16">
        <v>328541</v>
      </c>
      <c r="K64" s="22">
        <f t="shared" si="0"/>
        <v>873.77925531914889</v>
      </c>
      <c r="L64" s="24">
        <f t="shared" si="1"/>
        <v>931.41489361702122</v>
      </c>
      <c r="M64" s="22">
        <f t="shared" si="4"/>
        <v>0.93812033853779997</v>
      </c>
      <c r="N64" s="13">
        <v>376</v>
      </c>
      <c r="O64" s="21">
        <f t="shared" si="2"/>
        <v>43585</v>
      </c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1:30" ht="15" x14ac:dyDescent="0.25">
      <c r="A65" s="13">
        <v>2019</v>
      </c>
      <c r="B65" s="9" t="s">
        <v>55</v>
      </c>
      <c r="C65" s="14" t="s">
        <v>44</v>
      </c>
      <c r="D65" s="15">
        <v>97075</v>
      </c>
      <c r="E65" s="15">
        <v>45793</v>
      </c>
      <c r="F65" s="15">
        <v>24504</v>
      </c>
      <c r="G65" s="15">
        <v>167372</v>
      </c>
      <c r="H65" s="16">
        <v>34410</v>
      </c>
      <c r="I65" s="16">
        <f t="shared" si="3"/>
        <v>169740</v>
      </c>
      <c r="J65" s="16">
        <v>204150</v>
      </c>
      <c r="K65" s="22">
        <f t="shared" si="0"/>
        <v>883.76623376623377</v>
      </c>
      <c r="L65" s="24">
        <f t="shared" si="1"/>
        <v>724.55411255411252</v>
      </c>
      <c r="M65" s="22">
        <f t="shared" si="4"/>
        <v>1.2197380684941328</v>
      </c>
      <c r="N65" s="13">
        <v>231</v>
      </c>
      <c r="O65" s="21">
        <f t="shared" si="2"/>
        <v>43585</v>
      </c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1:30" ht="15" x14ac:dyDescent="0.25">
      <c r="A66" s="13">
        <v>2019</v>
      </c>
      <c r="B66" s="9" t="s">
        <v>55</v>
      </c>
      <c r="C66" s="14" t="s">
        <v>45</v>
      </c>
      <c r="D66" s="15">
        <v>79843</v>
      </c>
      <c r="E66" s="15">
        <v>70978</v>
      </c>
      <c r="F66" s="15">
        <v>47290</v>
      </c>
      <c r="G66" s="15">
        <v>198111</v>
      </c>
      <c r="H66" s="16">
        <v>28573</v>
      </c>
      <c r="I66" s="16">
        <f t="shared" si="3"/>
        <v>194722</v>
      </c>
      <c r="J66" s="16">
        <v>223295</v>
      </c>
      <c r="K66" s="22">
        <f t="shared" ref="K66:K129" si="5">J66/N66</f>
        <v>1404.3710691823899</v>
      </c>
      <c r="L66" s="24">
        <f t="shared" ref="L66:L129" si="6">G66/N66</f>
        <v>1245.9811320754718</v>
      </c>
      <c r="M66" s="22">
        <f t="shared" si="4"/>
        <v>1.1271206545825321</v>
      </c>
      <c r="N66" s="13">
        <v>159</v>
      </c>
      <c r="O66" s="21">
        <f t="shared" ref="O66:O129" si="7">EOMONTH(DATE(A66,(MONTH(B66&amp;1)),1),0)</f>
        <v>43585</v>
      </c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spans="1:30" ht="15" x14ac:dyDescent="0.25">
      <c r="A67" s="13">
        <v>2019</v>
      </c>
      <c r="B67" s="9" t="s">
        <v>55</v>
      </c>
      <c r="C67" s="14" t="s">
        <v>46</v>
      </c>
      <c r="D67" s="15">
        <v>100850</v>
      </c>
      <c r="E67" s="15">
        <v>90160</v>
      </c>
      <c r="F67" s="15">
        <v>67444</v>
      </c>
      <c r="G67" s="15">
        <v>258454</v>
      </c>
      <c r="H67" s="16">
        <v>34996</v>
      </c>
      <c r="I67" s="16">
        <f t="shared" ref="I67:I130" si="8">J67-H67</f>
        <v>214489</v>
      </c>
      <c r="J67" s="16">
        <v>249485</v>
      </c>
      <c r="K67" s="22">
        <f t="shared" si="5"/>
        <v>1286.0051546391753</v>
      </c>
      <c r="L67" s="24">
        <f t="shared" si="6"/>
        <v>1332.2371134020618</v>
      </c>
      <c r="M67" s="22">
        <f t="shared" ref="M67:M130" si="9">IFERROR(J67/G67,0)</f>
        <v>0.96529749974850454</v>
      </c>
      <c r="N67" s="13">
        <v>194</v>
      </c>
      <c r="O67" s="21">
        <f t="shared" si="7"/>
        <v>43585</v>
      </c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spans="1:30" ht="15" x14ac:dyDescent="0.25">
      <c r="A68" s="13">
        <v>2019</v>
      </c>
      <c r="B68" s="9" t="s">
        <v>55</v>
      </c>
      <c r="C68" s="14" t="s">
        <v>47</v>
      </c>
      <c r="D68" s="15">
        <v>1341635</v>
      </c>
      <c r="E68" s="15">
        <v>673782</v>
      </c>
      <c r="F68" s="15">
        <v>465104</v>
      </c>
      <c r="G68" s="15">
        <v>2480521</v>
      </c>
      <c r="H68" s="16">
        <v>372326</v>
      </c>
      <c r="I68" s="16">
        <f t="shared" si="8"/>
        <v>2191699</v>
      </c>
      <c r="J68" s="16">
        <v>2564025</v>
      </c>
      <c r="K68" s="22">
        <f t="shared" si="5"/>
        <v>1287.8076343545956</v>
      </c>
      <c r="L68" s="24">
        <f t="shared" si="6"/>
        <v>1245.8669010547464</v>
      </c>
      <c r="M68" s="22">
        <f t="shared" si="9"/>
        <v>1.0336638956090274</v>
      </c>
      <c r="N68" s="15">
        <v>1991</v>
      </c>
      <c r="O68" s="21">
        <f t="shared" si="7"/>
        <v>43585</v>
      </c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spans="1:30" ht="15" x14ac:dyDescent="0.25">
      <c r="A69" s="13">
        <v>2019</v>
      </c>
      <c r="B69" s="9" t="s">
        <v>55</v>
      </c>
      <c r="C69" s="14" t="s">
        <v>48</v>
      </c>
      <c r="D69" s="15">
        <v>188238</v>
      </c>
      <c r="E69" s="15">
        <v>119454</v>
      </c>
      <c r="F69" s="15">
        <v>74502</v>
      </c>
      <c r="G69" s="15">
        <v>382194</v>
      </c>
      <c r="H69" s="16">
        <v>59000</v>
      </c>
      <c r="I69" s="16">
        <f t="shared" si="8"/>
        <v>328036</v>
      </c>
      <c r="J69" s="16">
        <v>387036</v>
      </c>
      <c r="K69" s="22">
        <f t="shared" si="5"/>
        <v>1046.0432432432433</v>
      </c>
      <c r="L69" s="24">
        <f t="shared" si="6"/>
        <v>1032.9567567567567</v>
      </c>
      <c r="M69" s="22">
        <f t="shared" si="9"/>
        <v>1.0126689586963689</v>
      </c>
      <c r="N69" s="13">
        <v>370</v>
      </c>
      <c r="O69" s="21">
        <f t="shared" si="7"/>
        <v>43585</v>
      </c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spans="1:30" ht="15" x14ac:dyDescent="0.25">
      <c r="A70" s="13">
        <v>2019</v>
      </c>
      <c r="B70" s="9" t="s">
        <v>55</v>
      </c>
      <c r="C70" s="14" t="s">
        <v>49</v>
      </c>
      <c r="D70" s="15">
        <v>164679</v>
      </c>
      <c r="E70" s="15">
        <v>96619</v>
      </c>
      <c r="F70" s="15">
        <v>76337</v>
      </c>
      <c r="G70" s="15">
        <v>337635</v>
      </c>
      <c r="H70" s="16">
        <v>44830</v>
      </c>
      <c r="I70" s="16">
        <f t="shared" si="8"/>
        <v>265908</v>
      </c>
      <c r="J70" s="16">
        <v>310738</v>
      </c>
      <c r="K70" s="22">
        <f t="shared" si="5"/>
        <v>1109.7785714285715</v>
      </c>
      <c r="L70" s="24">
        <f t="shared" si="6"/>
        <v>1205.8392857142858</v>
      </c>
      <c r="M70" s="22">
        <f t="shared" si="9"/>
        <v>0.92033705036503921</v>
      </c>
      <c r="N70" s="13">
        <v>280</v>
      </c>
      <c r="O70" s="21">
        <f t="shared" si="7"/>
        <v>43585</v>
      </c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0" ht="15" x14ac:dyDescent="0.25">
      <c r="A71" s="13">
        <v>2019</v>
      </c>
      <c r="B71" s="9" t="s">
        <v>55</v>
      </c>
      <c r="C71" s="14" t="s">
        <v>50</v>
      </c>
      <c r="D71" s="15">
        <v>293990</v>
      </c>
      <c r="E71" s="15">
        <v>195030</v>
      </c>
      <c r="F71" s="15">
        <v>134326</v>
      </c>
      <c r="G71" s="15">
        <v>623346</v>
      </c>
      <c r="H71" s="16">
        <v>88135</v>
      </c>
      <c r="I71" s="16">
        <f t="shared" si="8"/>
        <v>491373</v>
      </c>
      <c r="J71" s="16">
        <v>579508</v>
      </c>
      <c r="K71" s="22">
        <f t="shared" si="5"/>
        <v>1125.2582524271845</v>
      </c>
      <c r="L71" s="24">
        <f t="shared" si="6"/>
        <v>1210.3805825242719</v>
      </c>
      <c r="M71" s="22">
        <f t="shared" si="9"/>
        <v>0.92967308685705852</v>
      </c>
      <c r="N71" s="13">
        <v>515</v>
      </c>
      <c r="O71" s="21">
        <f t="shared" si="7"/>
        <v>43585</v>
      </c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spans="1:30" ht="15" x14ac:dyDescent="0.25">
      <c r="A72" s="13">
        <v>2019</v>
      </c>
      <c r="B72" s="9" t="s">
        <v>55</v>
      </c>
      <c r="C72" s="14" t="s">
        <v>51</v>
      </c>
      <c r="D72" s="15">
        <v>115850</v>
      </c>
      <c r="E72" s="15">
        <v>63398</v>
      </c>
      <c r="F72" s="15">
        <v>79740</v>
      </c>
      <c r="G72" s="15">
        <v>258988</v>
      </c>
      <c r="H72" s="16">
        <v>44301</v>
      </c>
      <c r="I72" s="16">
        <f t="shared" si="8"/>
        <v>182433</v>
      </c>
      <c r="J72" s="15">
        <v>226734</v>
      </c>
      <c r="K72" s="22">
        <f t="shared" si="5"/>
        <v>862.10646387832696</v>
      </c>
      <c r="L72" s="24">
        <f t="shared" si="6"/>
        <v>984.74524714828897</v>
      </c>
      <c r="M72" s="22">
        <f t="shared" si="9"/>
        <v>0.87546141133952149</v>
      </c>
      <c r="N72" s="13">
        <v>263</v>
      </c>
      <c r="O72" s="21">
        <f t="shared" si="7"/>
        <v>43585</v>
      </c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0" ht="15" x14ac:dyDescent="0.25">
      <c r="A73" s="13">
        <v>2019</v>
      </c>
      <c r="B73" s="9" t="s">
        <v>55</v>
      </c>
      <c r="C73" s="14" t="s">
        <v>52</v>
      </c>
      <c r="D73" s="15">
        <v>364297</v>
      </c>
      <c r="E73" s="15">
        <v>220800</v>
      </c>
      <c r="F73" s="15">
        <v>175697</v>
      </c>
      <c r="G73" s="15">
        <v>760794</v>
      </c>
      <c r="H73" s="16">
        <v>83570</v>
      </c>
      <c r="I73" s="16">
        <f t="shared" si="8"/>
        <v>583577</v>
      </c>
      <c r="J73" s="16">
        <v>667147</v>
      </c>
      <c r="K73" s="22">
        <f t="shared" si="5"/>
        <v>1635.1642156862745</v>
      </c>
      <c r="L73" s="24">
        <f t="shared" si="6"/>
        <v>1864.6911764705883</v>
      </c>
      <c r="M73" s="22">
        <f t="shared" si="9"/>
        <v>0.87690886100573873</v>
      </c>
      <c r="N73" s="13">
        <v>408</v>
      </c>
      <c r="O73" s="21">
        <f t="shared" si="7"/>
        <v>43585</v>
      </c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spans="1:30" ht="15" x14ac:dyDescent="0.25">
      <c r="A74" s="13">
        <v>2019</v>
      </c>
      <c r="B74" s="9" t="s">
        <v>56</v>
      </c>
      <c r="C74" s="14" t="s">
        <v>35</v>
      </c>
      <c r="D74" s="15">
        <v>209334</v>
      </c>
      <c r="E74" s="15">
        <v>126645</v>
      </c>
      <c r="F74" s="15">
        <v>96707</v>
      </c>
      <c r="G74" s="15">
        <v>432686</v>
      </c>
      <c r="H74" s="16">
        <v>64974</v>
      </c>
      <c r="I74" s="16">
        <f t="shared" si="8"/>
        <v>313550</v>
      </c>
      <c r="J74" s="16">
        <v>378524</v>
      </c>
      <c r="K74" s="22">
        <f t="shared" si="5"/>
        <v>1205.4904458598726</v>
      </c>
      <c r="L74" s="24">
        <f t="shared" si="6"/>
        <v>1377.9808917197452</v>
      </c>
      <c r="M74" s="22">
        <f t="shared" si="9"/>
        <v>0.87482377520881194</v>
      </c>
      <c r="N74" s="13">
        <v>314</v>
      </c>
      <c r="O74" s="21">
        <f t="shared" si="7"/>
        <v>43616</v>
      </c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 spans="1:30" ht="15" x14ac:dyDescent="0.25">
      <c r="A75" s="13">
        <v>2019</v>
      </c>
      <c r="B75" s="9" t="s">
        <v>56</v>
      </c>
      <c r="C75" s="14" t="s">
        <v>36</v>
      </c>
      <c r="D75" s="15">
        <v>100401</v>
      </c>
      <c r="E75" s="15">
        <v>87696</v>
      </c>
      <c r="F75" s="15">
        <v>77883</v>
      </c>
      <c r="G75" s="15">
        <v>265980</v>
      </c>
      <c r="H75" s="16">
        <v>29019</v>
      </c>
      <c r="I75" s="16">
        <f t="shared" si="8"/>
        <v>224762</v>
      </c>
      <c r="J75" s="16">
        <v>253781</v>
      </c>
      <c r="K75" s="22">
        <f t="shared" si="5"/>
        <v>1208.4809523809524</v>
      </c>
      <c r="L75" s="24">
        <f t="shared" si="6"/>
        <v>1266.5714285714287</v>
      </c>
      <c r="M75" s="22">
        <f t="shared" si="9"/>
        <v>0.95413564929693961</v>
      </c>
      <c r="N75" s="13">
        <v>210</v>
      </c>
      <c r="O75" s="21">
        <f t="shared" si="7"/>
        <v>43616</v>
      </c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 spans="1:30" ht="15" x14ac:dyDescent="0.25">
      <c r="A76" s="13">
        <v>2019</v>
      </c>
      <c r="B76" s="9" t="s">
        <v>56</v>
      </c>
      <c r="C76" s="14" t="s">
        <v>37</v>
      </c>
      <c r="D76" s="15">
        <v>315196</v>
      </c>
      <c r="E76" s="15">
        <v>227250</v>
      </c>
      <c r="F76" s="15">
        <v>156898</v>
      </c>
      <c r="G76" s="15">
        <v>699344</v>
      </c>
      <c r="H76" s="16">
        <v>77829</v>
      </c>
      <c r="I76" s="16">
        <f t="shared" si="8"/>
        <v>622953</v>
      </c>
      <c r="J76" s="16">
        <v>700782</v>
      </c>
      <c r="K76" s="22">
        <f t="shared" si="5"/>
        <v>1692.7101449275362</v>
      </c>
      <c r="L76" s="24">
        <f t="shared" si="6"/>
        <v>1689.2367149758454</v>
      </c>
      <c r="M76" s="22">
        <f t="shared" si="9"/>
        <v>1.0020562126793109</v>
      </c>
      <c r="N76" s="13">
        <v>414</v>
      </c>
      <c r="O76" s="21">
        <f t="shared" si="7"/>
        <v>43616</v>
      </c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 spans="1:30" ht="15" x14ac:dyDescent="0.25">
      <c r="A77" s="13">
        <v>2019</v>
      </c>
      <c r="B77" s="9" t="s">
        <v>56</v>
      </c>
      <c r="C77" s="14" t="s">
        <v>38</v>
      </c>
      <c r="D77" s="15">
        <v>28647</v>
      </c>
      <c r="E77" s="15">
        <v>42345</v>
      </c>
      <c r="F77" s="15">
        <v>22441</v>
      </c>
      <c r="G77" s="15">
        <v>93433</v>
      </c>
      <c r="H77" s="16">
        <v>13015</v>
      </c>
      <c r="I77" s="16">
        <f t="shared" si="8"/>
        <v>59226</v>
      </c>
      <c r="J77" s="16">
        <v>72241</v>
      </c>
      <c r="K77" s="22">
        <f t="shared" si="5"/>
        <v>1046.9710144927535</v>
      </c>
      <c r="L77" s="24">
        <f t="shared" si="6"/>
        <v>1354.1014492753623</v>
      </c>
      <c r="M77" s="22">
        <f t="shared" si="9"/>
        <v>0.77318506309333956</v>
      </c>
      <c r="N77" s="13">
        <v>69</v>
      </c>
      <c r="O77" s="21">
        <f t="shared" si="7"/>
        <v>43616</v>
      </c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 spans="1:30" ht="15" x14ac:dyDescent="0.25">
      <c r="A78" s="13">
        <v>2019</v>
      </c>
      <c r="B78" s="9" t="s">
        <v>56</v>
      </c>
      <c r="C78" s="14" t="s">
        <v>39</v>
      </c>
      <c r="D78" s="15">
        <v>494170</v>
      </c>
      <c r="E78" s="15">
        <v>327254</v>
      </c>
      <c r="F78" s="15">
        <v>216640</v>
      </c>
      <c r="G78" s="15">
        <v>1038064</v>
      </c>
      <c r="H78" s="16">
        <v>129208</v>
      </c>
      <c r="I78" s="16">
        <f t="shared" si="8"/>
        <v>817734</v>
      </c>
      <c r="J78" s="16">
        <v>946942</v>
      </c>
      <c r="K78" s="22">
        <f t="shared" si="5"/>
        <v>1352.7742857142857</v>
      </c>
      <c r="L78" s="24">
        <f t="shared" si="6"/>
        <v>1482.9485714285715</v>
      </c>
      <c r="M78" s="22">
        <f t="shared" si="9"/>
        <v>0.91221928513078188</v>
      </c>
      <c r="N78" s="13">
        <v>700</v>
      </c>
      <c r="O78" s="21">
        <f t="shared" si="7"/>
        <v>43616</v>
      </c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spans="1:30" ht="15" x14ac:dyDescent="0.25">
      <c r="A79" s="13">
        <v>2019</v>
      </c>
      <c r="B79" s="9" t="s">
        <v>56</v>
      </c>
      <c r="C79" s="14" t="s">
        <v>40</v>
      </c>
      <c r="D79" s="15">
        <v>164660</v>
      </c>
      <c r="E79" s="15">
        <v>105600</v>
      </c>
      <c r="F79" s="15">
        <v>70407</v>
      </c>
      <c r="G79" s="15">
        <v>340667</v>
      </c>
      <c r="H79" s="16">
        <v>52660</v>
      </c>
      <c r="I79" s="16">
        <f t="shared" si="8"/>
        <v>269906</v>
      </c>
      <c r="J79" s="16">
        <v>322566</v>
      </c>
      <c r="K79" s="22">
        <f t="shared" si="5"/>
        <v>1075.22</v>
      </c>
      <c r="L79" s="24">
        <f t="shared" si="6"/>
        <v>1135.5566666666666</v>
      </c>
      <c r="M79" s="22">
        <f t="shared" si="9"/>
        <v>0.94686600110958796</v>
      </c>
      <c r="N79" s="13">
        <v>300</v>
      </c>
      <c r="O79" s="21">
        <f t="shared" si="7"/>
        <v>43616</v>
      </c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 spans="1:30" ht="15" x14ac:dyDescent="0.25">
      <c r="A80" s="13">
        <v>2019</v>
      </c>
      <c r="B80" s="9" t="s">
        <v>56</v>
      </c>
      <c r="C80" s="14" t="s">
        <v>41</v>
      </c>
      <c r="D80" s="15">
        <v>144829</v>
      </c>
      <c r="E80" s="15">
        <v>96523</v>
      </c>
      <c r="F80" s="15">
        <v>80047</v>
      </c>
      <c r="G80" s="15">
        <v>321399</v>
      </c>
      <c r="H80" s="16">
        <v>47127</v>
      </c>
      <c r="I80" s="16">
        <f t="shared" si="8"/>
        <v>284923</v>
      </c>
      <c r="J80" s="16">
        <v>332050</v>
      </c>
      <c r="K80" s="22">
        <f t="shared" si="5"/>
        <v>1234.3866171003717</v>
      </c>
      <c r="L80" s="24">
        <f t="shared" si="6"/>
        <v>1194.7918215613383</v>
      </c>
      <c r="M80" s="22">
        <f t="shared" si="9"/>
        <v>1.0331394932778259</v>
      </c>
      <c r="N80" s="13">
        <v>269</v>
      </c>
      <c r="O80" s="21">
        <f t="shared" si="7"/>
        <v>43616</v>
      </c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 spans="1:30" ht="15" x14ac:dyDescent="0.25">
      <c r="A81" s="13">
        <v>2019</v>
      </c>
      <c r="B81" s="9" t="s">
        <v>56</v>
      </c>
      <c r="C81" s="14" t="s">
        <v>42</v>
      </c>
      <c r="D81" s="15">
        <v>342157</v>
      </c>
      <c r="E81" s="15">
        <v>275734</v>
      </c>
      <c r="F81" s="15">
        <v>779945</v>
      </c>
      <c r="G81" s="15">
        <v>1397836</v>
      </c>
      <c r="H81" s="16">
        <v>222005</v>
      </c>
      <c r="I81" s="16">
        <f t="shared" si="8"/>
        <v>1502041</v>
      </c>
      <c r="J81" s="16">
        <v>1724046</v>
      </c>
      <c r="K81" s="22">
        <f t="shared" si="5"/>
        <v>605.14075114075115</v>
      </c>
      <c r="L81" s="24">
        <f t="shared" si="6"/>
        <v>490.64092664092664</v>
      </c>
      <c r="M81" s="22">
        <f t="shared" si="9"/>
        <v>1.2333678628966489</v>
      </c>
      <c r="N81" s="15">
        <v>2849</v>
      </c>
      <c r="O81" s="21">
        <f t="shared" si="7"/>
        <v>43616</v>
      </c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 spans="1:30" ht="15" x14ac:dyDescent="0.25">
      <c r="A82" s="13">
        <v>2019</v>
      </c>
      <c r="B82" s="9" t="s">
        <v>56</v>
      </c>
      <c r="C82" s="14" t="s">
        <v>43</v>
      </c>
      <c r="D82" s="15">
        <v>192112</v>
      </c>
      <c r="E82" s="15">
        <v>100760</v>
      </c>
      <c r="F82" s="15">
        <v>104610</v>
      </c>
      <c r="G82" s="15">
        <v>397482</v>
      </c>
      <c r="H82" s="16">
        <v>59672</v>
      </c>
      <c r="I82" s="16">
        <f t="shared" si="8"/>
        <v>317565</v>
      </c>
      <c r="J82" s="16">
        <v>377237</v>
      </c>
      <c r="K82" s="22">
        <f t="shared" si="5"/>
        <v>1005.9653333333333</v>
      </c>
      <c r="L82" s="24">
        <f t="shared" si="6"/>
        <v>1059.952</v>
      </c>
      <c r="M82" s="22">
        <f t="shared" si="9"/>
        <v>0.94906687598432127</v>
      </c>
      <c r="N82" s="13">
        <v>375</v>
      </c>
      <c r="O82" s="21">
        <f t="shared" si="7"/>
        <v>43616</v>
      </c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 spans="1:30" ht="15" x14ac:dyDescent="0.25">
      <c r="A83" s="13">
        <v>2019</v>
      </c>
      <c r="B83" s="9" t="s">
        <v>56</v>
      </c>
      <c r="C83" s="14" t="s">
        <v>44</v>
      </c>
      <c r="D83" s="15">
        <v>94279</v>
      </c>
      <c r="E83" s="15">
        <v>48754</v>
      </c>
      <c r="F83" s="15">
        <v>26466</v>
      </c>
      <c r="G83" s="15">
        <v>169499</v>
      </c>
      <c r="H83" s="16">
        <v>37850</v>
      </c>
      <c r="I83" s="16">
        <f t="shared" si="8"/>
        <v>169327</v>
      </c>
      <c r="J83" s="16">
        <v>207177</v>
      </c>
      <c r="K83" s="22">
        <f t="shared" si="5"/>
        <v>904.70305676855901</v>
      </c>
      <c r="L83" s="24">
        <f t="shared" si="6"/>
        <v>740.17030567685595</v>
      </c>
      <c r="M83" s="22">
        <f t="shared" si="9"/>
        <v>1.2222903969934926</v>
      </c>
      <c r="N83" s="13">
        <v>229</v>
      </c>
      <c r="O83" s="21">
        <f t="shared" si="7"/>
        <v>43616</v>
      </c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 spans="1:30" ht="15" x14ac:dyDescent="0.25">
      <c r="A84" s="13">
        <v>2019</v>
      </c>
      <c r="B84" s="9" t="s">
        <v>56</v>
      </c>
      <c r="C84" s="14" t="s">
        <v>45</v>
      </c>
      <c r="D84" s="15">
        <v>83270</v>
      </c>
      <c r="E84" s="15">
        <v>84346</v>
      </c>
      <c r="F84" s="15">
        <v>53777</v>
      </c>
      <c r="G84" s="15">
        <v>221393</v>
      </c>
      <c r="H84" s="16">
        <v>30797</v>
      </c>
      <c r="I84" s="16">
        <f t="shared" si="8"/>
        <v>214146</v>
      </c>
      <c r="J84" s="15">
        <v>244943</v>
      </c>
      <c r="K84" s="22">
        <f t="shared" si="5"/>
        <v>1521.3850931677018</v>
      </c>
      <c r="L84" s="24">
        <f t="shared" si="6"/>
        <v>1375.111801242236</v>
      </c>
      <c r="M84" s="22">
        <f t="shared" si="9"/>
        <v>1.1063719268450223</v>
      </c>
      <c r="N84" s="13">
        <v>161</v>
      </c>
      <c r="O84" s="21">
        <f t="shared" si="7"/>
        <v>43616</v>
      </c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 spans="1:30" ht="15" x14ac:dyDescent="0.25">
      <c r="A85" s="13">
        <v>2019</v>
      </c>
      <c r="B85" s="9" t="s">
        <v>56</v>
      </c>
      <c r="C85" s="14" t="s">
        <v>46</v>
      </c>
      <c r="D85" s="15">
        <v>104011</v>
      </c>
      <c r="E85" s="15">
        <v>102901</v>
      </c>
      <c r="F85" s="15">
        <v>66226</v>
      </c>
      <c r="G85" s="15">
        <v>273138</v>
      </c>
      <c r="H85" s="16">
        <v>35956</v>
      </c>
      <c r="I85" s="16">
        <f t="shared" si="8"/>
        <v>237285</v>
      </c>
      <c r="J85" s="16">
        <v>273241</v>
      </c>
      <c r="K85" s="22">
        <f t="shared" si="5"/>
        <v>1415.7564766839378</v>
      </c>
      <c r="L85" s="24">
        <f t="shared" si="6"/>
        <v>1415.2227979274612</v>
      </c>
      <c r="M85" s="22">
        <f t="shared" si="9"/>
        <v>1.0003770987559402</v>
      </c>
      <c r="N85" s="13">
        <v>193</v>
      </c>
      <c r="O85" s="21">
        <f t="shared" si="7"/>
        <v>43616</v>
      </c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 spans="1:30" ht="15" x14ac:dyDescent="0.25">
      <c r="A86" s="13">
        <v>2019</v>
      </c>
      <c r="B86" s="9" t="s">
        <v>56</v>
      </c>
      <c r="C86" s="14" t="s">
        <v>47</v>
      </c>
      <c r="D86" s="15">
        <v>1435385</v>
      </c>
      <c r="E86" s="15">
        <v>762359</v>
      </c>
      <c r="F86" s="15">
        <v>497802</v>
      </c>
      <c r="G86" s="15">
        <v>2695546</v>
      </c>
      <c r="H86" s="16">
        <v>395927</v>
      </c>
      <c r="I86" s="16">
        <f t="shared" si="8"/>
        <v>2418954</v>
      </c>
      <c r="J86" s="16">
        <v>2814881</v>
      </c>
      <c r="K86" s="22">
        <f t="shared" si="5"/>
        <v>1428.8736040609137</v>
      </c>
      <c r="L86" s="24">
        <f t="shared" si="6"/>
        <v>1368.2974619289339</v>
      </c>
      <c r="M86" s="22">
        <f t="shared" si="9"/>
        <v>1.0442711791970902</v>
      </c>
      <c r="N86" s="15">
        <v>1970</v>
      </c>
      <c r="O86" s="21">
        <f t="shared" si="7"/>
        <v>43616</v>
      </c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 spans="1:30" ht="15" x14ac:dyDescent="0.25">
      <c r="A87" s="13">
        <v>2019</v>
      </c>
      <c r="B87" s="9" t="s">
        <v>56</v>
      </c>
      <c r="C87" s="14" t="s">
        <v>48</v>
      </c>
      <c r="D87" s="15">
        <v>208412</v>
      </c>
      <c r="E87" s="15">
        <v>152201</v>
      </c>
      <c r="F87" s="15">
        <v>84269</v>
      </c>
      <c r="G87" s="15">
        <v>444882</v>
      </c>
      <c r="H87" s="16">
        <v>64786</v>
      </c>
      <c r="I87" s="16">
        <f t="shared" si="8"/>
        <v>386555</v>
      </c>
      <c r="J87" s="16">
        <v>451341</v>
      </c>
      <c r="K87" s="22">
        <f t="shared" si="5"/>
        <v>1226.4701086956522</v>
      </c>
      <c r="L87" s="24">
        <f t="shared" si="6"/>
        <v>1208.9184782608695</v>
      </c>
      <c r="M87" s="22">
        <f t="shared" si="9"/>
        <v>1.0145184565794976</v>
      </c>
      <c r="N87" s="13">
        <v>368</v>
      </c>
      <c r="O87" s="21">
        <f t="shared" si="7"/>
        <v>43616</v>
      </c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 spans="1:30" ht="15" x14ac:dyDescent="0.25">
      <c r="A88" s="13">
        <v>2019</v>
      </c>
      <c r="B88" s="9" t="s">
        <v>56</v>
      </c>
      <c r="C88" s="14" t="s">
        <v>49</v>
      </c>
      <c r="D88" s="15">
        <v>159700</v>
      </c>
      <c r="E88" s="15">
        <v>94461</v>
      </c>
      <c r="F88" s="15">
        <v>82826</v>
      </c>
      <c r="G88" s="15">
        <v>336987</v>
      </c>
      <c r="H88" s="16">
        <v>43644</v>
      </c>
      <c r="I88" s="16">
        <f t="shared" si="8"/>
        <v>256307</v>
      </c>
      <c r="J88" s="16">
        <v>299951</v>
      </c>
      <c r="K88" s="22">
        <f t="shared" si="5"/>
        <v>1086.7789855072465</v>
      </c>
      <c r="L88" s="24">
        <f t="shared" si="6"/>
        <v>1220.9673913043478</v>
      </c>
      <c r="M88" s="22">
        <f t="shared" si="9"/>
        <v>0.89009665061263488</v>
      </c>
      <c r="N88" s="13">
        <v>276</v>
      </c>
      <c r="O88" s="21">
        <f t="shared" si="7"/>
        <v>43616</v>
      </c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 spans="1:30" ht="15" x14ac:dyDescent="0.25">
      <c r="A89" s="13">
        <v>2019</v>
      </c>
      <c r="B89" s="9" t="s">
        <v>56</v>
      </c>
      <c r="C89" s="14" t="s">
        <v>50</v>
      </c>
      <c r="D89" s="15">
        <v>305115</v>
      </c>
      <c r="E89" s="15">
        <v>216145</v>
      </c>
      <c r="F89" s="15">
        <v>143339</v>
      </c>
      <c r="G89" s="15">
        <v>664599</v>
      </c>
      <c r="H89" s="16">
        <v>92044</v>
      </c>
      <c r="I89" s="16">
        <f t="shared" si="8"/>
        <v>545537</v>
      </c>
      <c r="J89" s="16">
        <v>637581</v>
      </c>
      <c r="K89" s="22">
        <f t="shared" si="5"/>
        <v>1235.6220930232557</v>
      </c>
      <c r="L89" s="24">
        <f t="shared" si="6"/>
        <v>1287.9825581395348</v>
      </c>
      <c r="M89" s="22">
        <f t="shared" si="9"/>
        <v>0.95934691445518272</v>
      </c>
      <c r="N89" s="13">
        <v>516</v>
      </c>
      <c r="O89" s="21">
        <f t="shared" si="7"/>
        <v>43616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 spans="1:30" ht="15" x14ac:dyDescent="0.25">
      <c r="A90" s="13">
        <v>2019</v>
      </c>
      <c r="B90" s="9" t="s">
        <v>56</v>
      </c>
      <c r="C90" s="14" t="s">
        <v>51</v>
      </c>
      <c r="D90" s="15">
        <v>110788</v>
      </c>
      <c r="E90" s="15">
        <v>69252</v>
      </c>
      <c r="F90" s="15">
        <v>75873</v>
      </c>
      <c r="G90" s="15">
        <v>255913</v>
      </c>
      <c r="H90" s="16">
        <v>45097</v>
      </c>
      <c r="I90" s="16">
        <f t="shared" si="8"/>
        <v>187221</v>
      </c>
      <c r="J90" s="16">
        <v>232318</v>
      </c>
      <c r="K90" s="22">
        <f t="shared" si="5"/>
        <v>879.99242424242425</v>
      </c>
      <c r="L90" s="24">
        <f t="shared" si="6"/>
        <v>969.36742424242425</v>
      </c>
      <c r="M90" s="22">
        <f t="shared" si="9"/>
        <v>0.90780069789342477</v>
      </c>
      <c r="N90" s="13">
        <v>264</v>
      </c>
      <c r="O90" s="21">
        <f t="shared" si="7"/>
        <v>43616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spans="1:30" ht="15" x14ac:dyDescent="0.25">
      <c r="A91" s="13">
        <v>2019</v>
      </c>
      <c r="B91" s="9" t="s">
        <v>56</v>
      </c>
      <c r="C91" s="14" t="s">
        <v>52</v>
      </c>
      <c r="D91" s="15">
        <v>362279</v>
      </c>
      <c r="E91" s="15">
        <v>232154</v>
      </c>
      <c r="F91" s="15">
        <v>178551</v>
      </c>
      <c r="G91" s="15">
        <v>772984</v>
      </c>
      <c r="H91" s="16">
        <v>81884</v>
      </c>
      <c r="I91" s="16">
        <f t="shared" si="8"/>
        <v>593889</v>
      </c>
      <c r="J91" s="16">
        <v>675773</v>
      </c>
      <c r="K91" s="22">
        <f t="shared" si="5"/>
        <v>1676.8560794044665</v>
      </c>
      <c r="L91" s="24">
        <f t="shared" si="6"/>
        <v>1918.0744416873449</v>
      </c>
      <c r="M91" s="22">
        <f t="shared" si="9"/>
        <v>0.87423931155107992</v>
      </c>
      <c r="N91" s="13">
        <v>403</v>
      </c>
      <c r="O91" s="21">
        <f t="shared" si="7"/>
        <v>43616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spans="1:30" ht="15" x14ac:dyDescent="0.25">
      <c r="A92" s="13">
        <v>2019</v>
      </c>
      <c r="B92" s="9" t="s">
        <v>57</v>
      </c>
      <c r="C92" s="14" t="s">
        <v>35</v>
      </c>
      <c r="D92" s="15">
        <v>207023</v>
      </c>
      <c r="E92" s="15">
        <v>107670</v>
      </c>
      <c r="F92" s="15">
        <v>93074</v>
      </c>
      <c r="G92" s="15">
        <v>407767</v>
      </c>
      <c r="H92" s="16">
        <v>70538</v>
      </c>
      <c r="I92" s="16">
        <f t="shared" si="8"/>
        <v>283410</v>
      </c>
      <c r="J92" s="16">
        <v>353948</v>
      </c>
      <c r="K92" s="22">
        <f t="shared" si="5"/>
        <v>1130.8242811501598</v>
      </c>
      <c r="L92" s="24">
        <f t="shared" si="6"/>
        <v>1302.7699680511182</v>
      </c>
      <c r="M92" s="22">
        <f t="shared" si="9"/>
        <v>0.86801531266630205</v>
      </c>
      <c r="N92" s="13">
        <v>313</v>
      </c>
      <c r="O92" s="21">
        <f t="shared" si="7"/>
        <v>43646</v>
      </c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spans="1:30" ht="15" x14ac:dyDescent="0.25">
      <c r="A93" s="13">
        <v>2019</v>
      </c>
      <c r="B93" s="9" t="s">
        <v>57</v>
      </c>
      <c r="C93" s="14" t="s">
        <v>36</v>
      </c>
      <c r="D93" s="15">
        <v>90552</v>
      </c>
      <c r="E93" s="15">
        <v>63171</v>
      </c>
      <c r="F93" s="15">
        <v>66178</v>
      </c>
      <c r="G93" s="15">
        <v>219901</v>
      </c>
      <c r="H93" s="16">
        <v>29759</v>
      </c>
      <c r="I93" s="16">
        <f t="shared" si="8"/>
        <v>185222</v>
      </c>
      <c r="J93" s="16">
        <v>214981</v>
      </c>
      <c r="K93" s="22">
        <f t="shared" si="5"/>
        <v>1014.061320754717</v>
      </c>
      <c r="L93" s="24">
        <f t="shared" si="6"/>
        <v>1037.2688679245282</v>
      </c>
      <c r="M93" s="22">
        <f t="shared" si="9"/>
        <v>0.97762629546932478</v>
      </c>
      <c r="N93" s="13">
        <v>212</v>
      </c>
      <c r="O93" s="21">
        <f t="shared" si="7"/>
        <v>43646</v>
      </c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spans="1:30" ht="15" x14ac:dyDescent="0.25">
      <c r="A94" s="13">
        <v>2019</v>
      </c>
      <c r="B94" s="9" t="s">
        <v>57</v>
      </c>
      <c r="C94" s="14" t="s">
        <v>37</v>
      </c>
      <c r="D94" s="15">
        <v>278894</v>
      </c>
      <c r="E94" s="15">
        <v>180868</v>
      </c>
      <c r="F94" s="15">
        <v>137048</v>
      </c>
      <c r="G94" s="15">
        <v>596810</v>
      </c>
      <c r="H94" s="16">
        <v>89731</v>
      </c>
      <c r="I94" s="16">
        <f t="shared" si="8"/>
        <v>524702</v>
      </c>
      <c r="J94" s="16">
        <v>614433</v>
      </c>
      <c r="K94" s="22">
        <f t="shared" si="5"/>
        <v>1480.5614457831325</v>
      </c>
      <c r="L94" s="24">
        <f t="shared" si="6"/>
        <v>1438.0963855421687</v>
      </c>
      <c r="M94" s="22">
        <f t="shared" si="9"/>
        <v>1.0295286607127896</v>
      </c>
      <c r="N94" s="13">
        <v>415</v>
      </c>
      <c r="O94" s="21">
        <f t="shared" si="7"/>
        <v>43646</v>
      </c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spans="1:30" ht="15" x14ac:dyDescent="0.25">
      <c r="A95" s="13">
        <v>2019</v>
      </c>
      <c r="B95" s="9" t="s">
        <v>57</v>
      </c>
      <c r="C95" s="14" t="s">
        <v>38</v>
      </c>
      <c r="D95" s="15">
        <v>26218</v>
      </c>
      <c r="E95" s="15">
        <v>33480</v>
      </c>
      <c r="F95" s="15">
        <v>20055</v>
      </c>
      <c r="G95" s="15">
        <v>79753</v>
      </c>
      <c r="H95" s="16">
        <v>13730</v>
      </c>
      <c r="I95" s="16">
        <f t="shared" si="8"/>
        <v>46452</v>
      </c>
      <c r="J95" s="16">
        <v>60182</v>
      </c>
      <c r="K95" s="22">
        <f t="shared" si="5"/>
        <v>859.74285714285713</v>
      </c>
      <c r="L95" s="24">
        <f t="shared" si="6"/>
        <v>1139.3285714285714</v>
      </c>
      <c r="M95" s="22">
        <f t="shared" si="9"/>
        <v>0.75460484245106763</v>
      </c>
      <c r="N95" s="13">
        <v>70</v>
      </c>
      <c r="O95" s="21">
        <f t="shared" si="7"/>
        <v>43646</v>
      </c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spans="1:30" ht="15" x14ac:dyDescent="0.25">
      <c r="A96" s="13">
        <v>2019</v>
      </c>
      <c r="B96" s="9" t="s">
        <v>57</v>
      </c>
      <c r="C96" s="14" t="s">
        <v>39</v>
      </c>
      <c r="D96" s="15">
        <v>505264</v>
      </c>
      <c r="E96" s="15">
        <v>333287</v>
      </c>
      <c r="F96" s="15">
        <v>220346</v>
      </c>
      <c r="G96" s="15">
        <v>1058897</v>
      </c>
      <c r="H96" s="16">
        <v>131054</v>
      </c>
      <c r="I96" s="16">
        <f t="shared" si="8"/>
        <v>828587</v>
      </c>
      <c r="J96" s="16">
        <v>959641</v>
      </c>
      <c r="K96" s="22">
        <f t="shared" si="5"/>
        <v>1380.778417266187</v>
      </c>
      <c r="L96" s="24">
        <f t="shared" si="6"/>
        <v>1523.5928057553956</v>
      </c>
      <c r="M96" s="22">
        <f t="shared" si="9"/>
        <v>0.90626472640870637</v>
      </c>
      <c r="N96" s="13">
        <v>695</v>
      </c>
      <c r="O96" s="21">
        <f t="shared" si="7"/>
        <v>43646</v>
      </c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 spans="1:30" ht="15" x14ac:dyDescent="0.25">
      <c r="A97" s="13">
        <v>2019</v>
      </c>
      <c r="B97" s="9" t="s">
        <v>57</v>
      </c>
      <c r="C97" s="14" t="s">
        <v>40</v>
      </c>
      <c r="D97" s="15">
        <v>153874</v>
      </c>
      <c r="E97" s="15">
        <v>88976</v>
      </c>
      <c r="F97" s="15">
        <v>61323</v>
      </c>
      <c r="G97" s="15">
        <v>304173</v>
      </c>
      <c r="H97" s="16">
        <v>55213</v>
      </c>
      <c r="I97" s="16">
        <f t="shared" si="8"/>
        <v>235278</v>
      </c>
      <c r="J97" s="16">
        <v>290491</v>
      </c>
      <c r="K97" s="22">
        <f t="shared" si="5"/>
        <v>968.30333333333328</v>
      </c>
      <c r="L97" s="24">
        <f t="shared" si="6"/>
        <v>1013.91</v>
      </c>
      <c r="M97" s="22">
        <f t="shared" si="9"/>
        <v>0.95501901878207462</v>
      </c>
      <c r="N97" s="13">
        <v>300</v>
      </c>
      <c r="O97" s="21">
        <f t="shared" si="7"/>
        <v>43646</v>
      </c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 spans="1:30" ht="15" x14ac:dyDescent="0.25">
      <c r="A98" s="13">
        <v>2019</v>
      </c>
      <c r="B98" s="9" t="s">
        <v>57</v>
      </c>
      <c r="C98" s="14" t="s">
        <v>41</v>
      </c>
      <c r="D98" s="15">
        <v>135009</v>
      </c>
      <c r="E98" s="15">
        <v>87382</v>
      </c>
      <c r="F98" s="15">
        <v>75742</v>
      </c>
      <c r="G98" s="15">
        <v>298133</v>
      </c>
      <c r="H98" s="16">
        <v>48714</v>
      </c>
      <c r="I98" s="16">
        <f t="shared" si="8"/>
        <v>269628</v>
      </c>
      <c r="J98" s="16">
        <v>318342</v>
      </c>
      <c r="K98" s="22">
        <f t="shared" si="5"/>
        <v>1196.7744360902257</v>
      </c>
      <c r="L98" s="24">
        <f t="shared" si="6"/>
        <v>1120.8007518796992</v>
      </c>
      <c r="M98" s="22">
        <f t="shared" si="9"/>
        <v>1.0677851831229686</v>
      </c>
      <c r="N98" s="13">
        <v>266</v>
      </c>
      <c r="O98" s="21">
        <f t="shared" si="7"/>
        <v>43646</v>
      </c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 spans="1:30" ht="15" x14ac:dyDescent="0.25">
      <c r="A99" s="13">
        <v>2019</v>
      </c>
      <c r="B99" s="9" t="s">
        <v>57</v>
      </c>
      <c r="C99" s="14" t="s">
        <v>42</v>
      </c>
      <c r="D99" s="15">
        <v>319037</v>
      </c>
      <c r="E99" s="15">
        <v>287747</v>
      </c>
      <c r="F99" s="15">
        <v>765804</v>
      </c>
      <c r="G99" s="15">
        <v>1372588</v>
      </c>
      <c r="H99" s="16">
        <v>229137</v>
      </c>
      <c r="I99" s="16">
        <f t="shared" si="8"/>
        <v>1467967</v>
      </c>
      <c r="J99" s="16">
        <v>1697104</v>
      </c>
      <c r="K99" s="22">
        <f t="shared" si="5"/>
        <v>594.43222416812614</v>
      </c>
      <c r="L99" s="24">
        <f t="shared" si="6"/>
        <v>480.7663747810858</v>
      </c>
      <c r="M99" s="22">
        <f t="shared" si="9"/>
        <v>1.2364263712053434</v>
      </c>
      <c r="N99" s="15">
        <v>2855</v>
      </c>
      <c r="O99" s="21">
        <f t="shared" si="7"/>
        <v>43646</v>
      </c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 spans="1:30" ht="15" x14ac:dyDescent="0.25">
      <c r="A100" s="13">
        <v>2019</v>
      </c>
      <c r="B100" s="9" t="s">
        <v>57</v>
      </c>
      <c r="C100" s="14" t="s">
        <v>43</v>
      </c>
      <c r="D100" s="15">
        <v>189782</v>
      </c>
      <c r="E100" s="15">
        <v>92844</v>
      </c>
      <c r="F100" s="15">
        <v>104100</v>
      </c>
      <c r="G100" s="15">
        <v>386726</v>
      </c>
      <c r="H100" s="16">
        <v>64221</v>
      </c>
      <c r="I100" s="16">
        <f t="shared" si="8"/>
        <v>316397</v>
      </c>
      <c r="J100" s="16">
        <v>380618</v>
      </c>
      <c r="K100" s="22">
        <f t="shared" si="5"/>
        <v>1009.5968169761273</v>
      </c>
      <c r="L100" s="24">
        <f t="shared" si="6"/>
        <v>1025.7984084880636</v>
      </c>
      <c r="M100" s="22">
        <f t="shared" si="9"/>
        <v>0.98420587185759423</v>
      </c>
      <c r="N100" s="13">
        <v>377</v>
      </c>
      <c r="O100" s="21">
        <f t="shared" si="7"/>
        <v>43646</v>
      </c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 spans="1:30" ht="15" x14ac:dyDescent="0.25">
      <c r="A101" s="13">
        <v>2019</v>
      </c>
      <c r="B101" s="9" t="s">
        <v>57</v>
      </c>
      <c r="C101" s="14" t="s">
        <v>44</v>
      </c>
      <c r="D101" s="15">
        <v>82177</v>
      </c>
      <c r="E101" s="15">
        <v>39632</v>
      </c>
      <c r="F101" s="15">
        <v>23314</v>
      </c>
      <c r="G101" s="15">
        <v>145123</v>
      </c>
      <c r="H101" s="16">
        <v>40031</v>
      </c>
      <c r="I101" s="16">
        <f t="shared" si="8"/>
        <v>142121</v>
      </c>
      <c r="J101" s="16">
        <v>182152</v>
      </c>
      <c r="K101" s="22">
        <f t="shared" si="5"/>
        <v>781.76824034334766</v>
      </c>
      <c r="L101" s="24">
        <f t="shared" si="6"/>
        <v>622.84549356223181</v>
      </c>
      <c r="M101" s="22">
        <f t="shared" si="9"/>
        <v>1.2551559711417211</v>
      </c>
      <c r="N101" s="13">
        <v>233</v>
      </c>
      <c r="O101" s="21">
        <f t="shared" si="7"/>
        <v>43646</v>
      </c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 spans="1:30" ht="15" x14ac:dyDescent="0.25">
      <c r="A102" s="13">
        <v>2019</v>
      </c>
      <c r="B102" s="9" t="s">
        <v>57</v>
      </c>
      <c r="C102" s="14" t="s">
        <v>45</v>
      </c>
      <c r="D102" s="15">
        <v>77655</v>
      </c>
      <c r="E102" s="15">
        <v>68846</v>
      </c>
      <c r="F102" s="15">
        <v>48294</v>
      </c>
      <c r="G102" s="15">
        <v>194795</v>
      </c>
      <c r="H102" s="16">
        <v>34663</v>
      </c>
      <c r="I102" s="16">
        <f t="shared" si="8"/>
        <v>191466</v>
      </c>
      <c r="J102" s="16">
        <v>226129</v>
      </c>
      <c r="K102" s="22">
        <f t="shared" si="5"/>
        <v>1404.5279503105589</v>
      </c>
      <c r="L102" s="24">
        <f t="shared" si="6"/>
        <v>1209.9068322981366</v>
      </c>
      <c r="M102" s="22">
        <f t="shared" si="9"/>
        <v>1.1608562848122386</v>
      </c>
      <c r="N102" s="13">
        <v>161</v>
      </c>
      <c r="O102" s="21">
        <f t="shared" si="7"/>
        <v>43646</v>
      </c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 spans="1:30" ht="15" x14ac:dyDescent="0.25">
      <c r="A103" s="13">
        <v>2019</v>
      </c>
      <c r="B103" s="9" t="s">
        <v>57</v>
      </c>
      <c r="C103" s="14" t="s">
        <v>46</v>
      </c>
      <c r="D103" s="15">
        <v>77686</v>
      </c>
      <c r="E103" s="15">
        <v>62822</v>
      </c>
      <c r="F103" s="15">
        <v>52989</v>
      </c>
      <c r="G103" s="15">
        <v>193497</v>
      </c>
      <c r="H103" s="16">
        <v>39233</v>
      </c>
      <c r="I103" s="16">
        <f t="shared" si="8"/>
        <v>162689</v>
      </c>
      <c r="J103" s="15">
        <v>201922</v>
      </c>
      <c r="K103" s="22">
        <f t="shared" si="5"/>
        <v>1051.6770833333333</v>
      </c>
      <c r="L103" s="24">
        <f t="shared" si="6"/>
        <v>1007.796875</v>
      </c>
      <c r="M103" s="22">
        <f t="shared" si="9"/>
        <v>1.0435407267296133</v>
      </c>
      <c r="N103" s="13">
        <v>192</v>
      </c>
      <c r="O103" s="21">
        <f t="shared" si="7"/>
        <v>43646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0" ht="15" x14ac:dyDescent="0.25">
      <c r="A104" s="13">
        <v>2019</v>
      </c>
      <c r="B104" s="9" t="s">
        <v>57</v>
      </c>
      <c r="C104" s="14" t="s">
        <v>47</v>
      </c>
      <c r="D104" s="15">
        <v>1313568</v>
      </c>
      <c r="E104" s="15">
        <v>692145</v>
      </c>
      <c r="F104" s="15">
        <v>454343</v>
      </c>
      <c r="G104" s="15">
        <v>2460056</v>
      </c>
      <c r="H104" s="16">
        <v>435719</v>
      </c>
      <c r="I104" s="16">
        <f t="shared" si="8"/>
        <v>2240985</v>
      </c>
      <c r="J104" s="16">
        <v>2676704</v>
      </c>
      <c r="K104" s="22">
        <f t="shared" si="5"/>
        <v>1369.1580562659847</v>
      </c>
      <c r="L104" s="24">
        <f t="shared" si="6"/>
        <v>1258.3406649616368</v>
      </c>
      <c r="M104" s="22">
        <f t="shared" si="9"/>
        <v>1.088066287921901</v>
      </c>
      <c r="N104" s="15">
        <v>1955</v>
      </c>
      <c r="O104" s="21">
        <f t="shared" si="7"/>
        <v>43646</v>
      </c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0" ht="15" x14ac:dyDescent="0.25">
      <c r="A105" s="13">
        <v>2019</v>
      </c>
      <c r="B105" s="9" t="s">
        <v>57</v>
      </c>
      <c r="C105" s="14" t="s">
        <v>48</v>
      </c>
      <c r="D105" s="15">
        <v>188887</v>
      </c>
      <c r="E105" s="15">
        <v>119215</v>
      </c>
      <c r="F105" s="15">
        <v>78551</v>
      </c>
      <c r="G105" s="15">
        <v>386653</v>
      </c>
      <c r="H105" s="16">
        <v>72256</v>
      </c>
      <c r="I105" s="16">
        <f t="shared" si="8"/>
        <v>327102</v>
      </c>
      <c r="J105" s="16">
        <v>399358</v>
      </c>
      <c r="K105" s="22">
        <f t="shared" si="5"/>
        <v>1091.1420765027322</v>
      </c>
      <c r="L105" s="24">
        <f t="shared" si="6"/>
        <v>1056.4289617486338</v>
      </c>
      <c r="M105" s="22">
        <f t="shared" si="9"/>
        <v>1.0328589200135523</v>
      </c>
      <c r="N105" s="13">
        <v>366</v>
      </c>
      <c r="O105" s="21">
        <f t="shared" si="7"/>
        <v>43646</v>
      </c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spans="1:30" ht="15" x14ac:dyDescent="0.25">
      <c r="A106" s="13">
        <v>2019</v>
      </c>
      <c r="B106" s="9" t="s">
        <v>57</v>
      </c>
      <c r="C106" s="14" t="s">
        <v>49</v>
      </c>
      <c r="D106" s="15">
        <v>117555</v>
      </c>
      <c r="E106" s="15">
        <v>62221</v>
      </c>
      <c r="F106" s="15">
        <v>56351</v>
      </c>
      <c r="G106" s="15">
        <v>236127</v>
      </c>
      <c r="H106" s="16">
        <v>49330</v>
      </c>
      <c r="I106" s="16">
        <f t="shared" si="8"/>
        <v>187306</v>
      </c>
      <c r="J106" s="16">
        <v>236636</v>
      </c>
      <c r="K106" s="22">
        <f t="shared" si="5"/>
        <v>863.63503649635038</v>
      </c>
      <c r="L106" s="24">
        <f t="shared" si="6"/>
        <v>861.77737226277372</v>
      </c>
      <c r="M106" s="22">
        <f t="shared" si="9"/>
        <v>1.0021556196453603</v>
      </c>
      <c r="N106" s="13">
        <v>274</v>
      </c>
      <c r="O106" s="21">
        <f t="shared" si="7"/>
        <v>43646</v>
      </c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 spans="1:30" ht="15" x14ac:dyDescent="0.25">
      <c r="A107" s="13">
        <v>2019</v>
      </c>
      <c r="B107" s="9" t="s">
        <v>57</v>
      </c>
      <c r="C107" s="14" t="s">
        <v>50</v>
      </c>
      <c r="D107" s="15">
        <v>289573</v>
      </c>
      <c r="E107" s="15">
        <v>199427</v>
      </c>
      <c r="F107" s="15">
        <v>138661</v>
      </c>
      <c r="G107" s="15">
        <v>627661</v>
      </c>
      <c r="H107" s="16">
        <v>98151</v>
      </c>
      <c r="I107" s="16">
        <f t="shared" si="8"/>
        <v>519591</v>
      </c>
      <c r="J107" s="16">
        <v>617742</v>
      </c>
      <c r="K107" s="22">
        <f t="shared" si="5"/>
        <v>1183.4137931034484</v>
      </c>
      <c r="L107" s="24">
        <f t="shared" si="6"/>
        <v>1202.4157088122606</v>
      </c>
      <c r="M107" s="22">
        <f t="shared" si="9"/>
        <v>0.98419688334945132</v>
      </c>
      <c r="N107" s="13">
        <v>522</v>
      </c>
      <c r="O107" s="21">
        <f t="shared" si="7"/>
        <v>43646</v>
      </c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 spans="1:30" ht="15" x14ac:dyDescent="0.25">
      <c r="A108" s="13">
        <v>2019</v>
      </c>
      <c r="B108" s="9" t="s">
        <v>57</v>
      </c>
      <c r="C108" s="14" t="s">
        <v>51</v>
      </c>
      <c r="D108" s="15">
        <v>122051</v>
      </c>
      <c r="E108" s="15">
        <v>77023</v>
      </c>
      <c r="F108" s="15">
        <v>85321</v>
      </c>
      <c r="G108" s="15">
        <v>284395</v>
      </c>
      <c r="H108" s="16">
        <v>51868</v>
      </c>
      <c r="I108" s="16">
        <f t="shared" si="8"/>
        <v>196732</v>
      </c>
      <c r="J108" s="16">
        <v>248600</v>
      </c>
      <c r="K108" s="22">
        <f t="shared" si="5"/>
        <v>931.08614232209743</v>
      </c>
      <c r="L108" s="24">
        <f t="shared" si="6"/>
        <v>1065.1498127340824</v>
      </c>
      <c r="M108" s="22">
        <f t="shared" si="9"/>
        <v>0.87413632447827849</v>
      </c>
      <c r="N108" s="13">
        <v>267</v>
      </c>
      <c r="O108" s="21">
        <f t="shared" si="7"/>
        <v>43646</v>
      </c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 spans="1:30" ht="15" x14ac:dyDescent="0.25">
      <c r="A109" s="13">
        <v>2019</v>
      </c>
      <c r="B109" s="9" t="s">
        <v>57</v>
      </c>
      <c r="C109" s="14" t="s">
        <v>52</v>
      </c>
      <c r="D109" s="15">
        <v>331738</v>
      </c>
      <c r="E109" s="15">
        <v>195173</v>
      </c>
      <c r="F109" s="15">
        <v>164268</v>
      </c>
      <c r="G109" s="15">
        <v>691179</v>
      </c>
      <c r="H109" s="16">
        <v>94557</v>
      </c>
      <c r="I109" s="16">
        <f t="shared" si="8"/>
        <v>536711</v>
      </c>
      <c r="J109" s="16">
        <v>631268</v>
      </c>
      <c r="K109" s="22">
        <f t="shared" si="5"/>
        <v>1594.1111111111111</v>
      </c>
      <c r="L109" s="24">
        <f t="shared" si="6"/>
        <v>1745.4015151515152</v>
      </c>
      <c r="M109" s="22">
        <f t="shared" si="9"/>
        <v>0.91332057252896859</v>
      </c>
      <c r="N109" s="13">
        <v>396</v>
      </c>
      <c r="O109" s="21">
        <f t="shared" si="7"/>
        <v>43646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 spans="1:30" ht="15" x14ac:dyDescent="0.25">
      <c r="A110" s="13">
        <v>2019</v>
      </c>
      <c r="B110" s="9" t="s">
        <v>58</v>
      </c>
      <c r="C110" s="14" t="s">
        <v>35</v>
      </c>
      <c r="D110" s="15">
        <v>190374</v>
      </c>
      <c r="E110" s="15">
        <v>99447</v>
      </c>
      <c r="F110" s="15">
        <v>86316</v>
      </c>
      <c r="G110" s="15">
        <v>376137</v>
      </c>
      <c r="H110" s="16">
        <v>60461</v>
      </c>
      <c r="I110" s="16">
        <f t="shared" si="8"/>
        <v>252576</v>
      </c>
      <c r="J110" s="16">
        <v>313037</v>
      </c>
      <c r="K110" s="22">
        <f t="shared" si="5"/>
        <v>1009.7967741935483</v>
      </c>
      <c r="L110" s="24">
        <f t="shared" si="6"/>
        <v>1213.3451612903225</v>
      </c>
      <c r="M110" s="22">
        <f t="shared" si="9"/>
        <v>0.83224197566312275</v>
      </c>
      <c r="N110" s="13">
        <v>310</v>
      </c>
      <c r="O110" s="21">
        <f t="shared" si="7"/>
        <v>43677</v>
      </c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 spans="1:30" ht="15" x14ac:dyDescent="0.25">
      <c r="A111" s="13">
        <v>2019</v>
      </c>
      <c r="B111" s="9" t="s">
        <v>58</v>
      </c>
      <c r="C111" s="14" t="s">
        <v>36</v>
      </c>
      <c r="D111" s="15">
        <v>81597</v>
      </c>
      <c r="E111" s="15">
        <v>55292</v>
      </c>
      <c r="F111" s="15">
        <v>60848</v>
      </c>
      <c r="G111" s="15">
        <v>197737</v>
      </c>
      <c r="H111" s="16">
        <v>27209</v>
      </c>
      <c r="I111" s="16">
        <f t="shared" si="8"/>
        <v>163939</v>
      </c>
      <c r="J111" s="16">
        <v>191148</v>
      </c>
      <c r="K111" s="22">
        <f t="shared" si="5"/>
        <v>901.64150943396226</v>
      </c>
      <c r="L111" s="24">
        <f t="shared" si="6"/>
        <v>932.72169811320759</v>
      </c>
      <c r="M111" s="22">
        <f t="shared" si="9"/>
        <v>0.96667796113018811</v>
      </c>
      <c r="N111" s="13">
        <v>212</v>
      </c>
      <c r="O111" s="21">
        <f t="shared" si="7"/>
        <v>43677</v>
      </c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 spans="1:30" ht="15" x14ac:dyDescent="0.25">
      <c r="A112" s="13">
        <v>2019</v>
      </c>
      <c r="B112" s="9" t="s">
        <v>58</v>
      </c>
      <c r="C112" s="14" t="s">
        <v>37</v>
      </c>
      <c r="D112" s="15">
        <v>249419</v>
      </c>
      <c r="E112" s="15">
        <v>161773</v>
      </c>
      <c r="F112" s="15">
        <v>127302</v>
      </c>
      <c r="G112" s="15">
        <v>538494</v>
      </c>
      <c r="H112" s="16">
        <v>70107</v>
      </c>
      <c r="I112" s="16">
        <f t="shared" si="8"/>
        <v>469610</v>
      </c>
      <c r="J112" s="16">
        <v>539717</v>
      </c>
      <c r="K112" s="22">
        <f t="shared" si="5"/>
        <v>1297.3966346153845</v>
      </c>
      <c r="L112" s="24">
        <f t="shared" si="6"/>
        <v>1294.4567307692307</v>
      </c>
      <c r="M112" s="22">
        <f t="shared" si="9"/>
        <v>1.0022711487964582</v>
      </c>
      <c r="N112" s="13">
        <v>416</v>
      </c>
      <c r="O112" s="21">
        <f t="shared" si="7"/>
        <v>43677</v>
      </c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 spans="1:30" ht="15" x14ac:dyDescent="0.25">
      <c r="A113" s="13">
        <v>2019</v>
      </c>
      <c r="B113" s="9" t="s">
        <v>58</v>
      </c>
      <c r="C113" s="14" t="s">
        <v>38</v>
      </c>
      <c r="D113" s="15">
        <v>25790</v>
      </c>
      <c r="E113" s="15">
        <v>32712</v>
      </c>
      <c r="F113" s="15">
        <v>18754</v>
      </c>
      <c r="G113" s="15">
        <v>77256</v>
      </c>
      <c r="H113" s="16">
        <v>10145</v>
      </c>
      <c r="I113" s="16">
        <f t="shared" si="8"/>
        <v>44714</v>
      </c>
      <c r="J113" s="16">
        <v>54859</v>
      </c>
      <c r="K113" s="22">
        <f t="shared" si="5"/>
        <v>795.05797101449275</v>
      </c>
      <c r="L113" s="24">
        <f t="shared" si="6"/>
        <v>1119.6521739130435</v>
      </c>
      <c r="M113" s="22">
        <f t="shared" si="9"/>
        <v>0.71009371440405922</v>
      </c>
      <c r="N113" s="13">
        <v>69</v>
      </c>
      <c r="O113" s="21">
        <f t="shared" si="7"/>
        <v>43677</v>
      </c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spans="1:30" ht="15" x14ac:dyDescent="0.25">
      <c r="A114" s="13">
        <v>2019</v>
      </c>
      <c r="B114" s="9" t="s">
        <v>58</v>
      </c>
      <c r="C114" s="14" t="s">
        <v>39</v>
      </c>
      <c r="D114" s="15">
        <v>449914</v>
      </c>
      <c r="E114" s="15">
        <v>288129</v>
      </c>
      <c r="F114" s="15">
        <v>199897</v>
      </c>
      <c r="G114" s="15">
        <v>937940</v>
      </c>
      <c r="H114" s="16">
        <v>133588</v>
      </c>
      <c r="I114" s="16">
        <f t="shared" si="8"/>
        <v>728950</v>
      </c>
      <c r="J114" s="16">
        <v>862538</v>
      </c>
      <c r="K114" s="22">
        <f t="shared" si="5"/>
        <v>1239.278735632184</v>
      </c>
      <c r="L114" s="24">
        <f t="shared" si="6"/>
        <v>1347.6149425287356</v>
      </c>
      <c r="M114" s="22">
        <f t="shared" si="9"/>
        <v>0.91960893020875534</v>
      </c>
      <c r="N114" s="13">
        <v>696</v>
      </c>
      <c r="O114" s="21">
        <f t="shared" si="7"/>
        <v>43677</v>
      </c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 spans="1:30" ht="15" x14ac:dyDescent="0.25">
      <c r="A115" s="13">
        <v>2019</v>
      </c>
      <c r="B115" s="9" t="s">
        <v>58</v>
      </c>
      <c r="C115" s="14" t="s">
        <v>40</v>
      </c>
      <c r="D115" s="15">
        <v>137027</v>
      </c>
      <c r="E115" s="15">
        <v>78783</v>
      </c>
      <c r="F115" s="15">
        <v>56595</v>
      </c>
      <c r="G115" s="15">
        <v>272405</v>
      </c>
      <c r="H115" s="16">
        <v>48659</v>
      </c>
      <c r="I115" s="16">
        <f t="shared" si="8"/>
        <v>214004</v>
      </c>
      <c r="J115" s="16">
        <v>262663</v>
      </c>
      <c r="K115" s="22">
        <f t="shared" si="5"/>
        <v>896.4607508532423</v>
      </c>
      <c r="L115" s="24">
        <f t="shared" si="6"/>
        <v>929.70989761092153</v>
      </c>
      <c r="M115" s="22">
        <f t="shared" si="9"/>
        <v>0.96423707347515653</v>
      </c>
      <c r="N115" s="13">
        <v>293</v>
      </c>
      <c r="O115" s="21">
        <f t="shared" si="7"/>
        <v>43677</v>
      </c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 spans="1:30" ht="15" x14ac:dyDescent="0.25">
      <c r="A116" s="13">
        <v>2019</v>
      </c>
      <c r="B116" s="9" t="s">
        <v>58</v>
      </c>
      <c r="C116" s="14" t="s">
        <v>41</v>
      </c>
      <c r="D116" s="15">
        <v>123539</v>
      </c>
      <c r="E116" s="15">
        <v>76844</v>
      </c>
      <c r="F116" s="15">
        <v>71512</v>
      </c>
      <c r="G116" s="15">
        <v>271895</v>
      </c>
      <c r="H116" s="16">
        <v>42375</v>
      </c>
      <c r="I116" s="16">
        <f t="shared" si="8"/>
        <v>240182</v>
      </c>
      <c r="J116" s="16">
        <v>282557</v>
      </c>
      <c r="K116" s="22">
        <f t="shared" si="5"/>
        <v>1066.2528301886794</v>
      </c>
      <c r="L116" s="24">
        <f t="shared" si="6"/>
        <v>1026.0188679245282</v>
      </c>
      <c r="M116" s="22">
        <f t="shared" si="9"/>
        <v>1.0392136670405856</v>
      </c>
      <c r="N116" s="13">
        <v>265</v>
      </c>
      <c r="O116" s="21">
        <f t="shared" si="7"/>
        <v>43677</v>
      </c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 spans="1:30" ht="15" x14ac:dyDescent="0.25">
      <c r="A117" s="13">
        <v>2019</v>
      </c>
      <c r="B117" s="9" t="s">
        <v>58</v>
      </c>
      <c r="C117" s="14" t="s">
        <v>42</v>
      </c>
      <c r="D117" s="15">
        <v>307219</v>
      </c>
      <c r="E117" s="15">
        <v>292696</v>
      </c>
      <c r="F117" s="15">
        <v>767430</v>
      </c>
      <c r="G117" s="15">
        <v>1367345</v>
      </c>
      <c r="H117" s="16">
        <v>222081</v>
      </c>
      <c r="I117" s="16">
        <f t="shared" si="8"/>
        <v>1478779</v>
      </c>
      <c r="J117" s="16">
        <v>1700860</v>
      </c>
      <c r="K117" s="22">
        <f t="shared" si="5"/>
        <v>588.94044321329636</v>
      </c>
      <c r="L117" s="24">
        <f t="shared" si="6"/>
        <v>473.45740997229916</v>
      </c>
      <c r="M117" s="22">
        <f t="shared" si="9"/>
        <v>1.2439143010725164</v>
      </c>
      <c r="N117" s="15">
        <v>2888</v>
      </c>
      <c r="O117" s="21">
        <f t="shared" si="7"/>
        <v>43677</v>
      </c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 spans="1:30" ht="15" x14ac:dyDescent="0.25">
      <c r="A118" s="13">
        <v>2019</v>
      </c>
      <c r="B118" s="9" t="s">
        <v>58</v>
      </c>
      <c r="C118" s="14" t="s">
        <v>43</v>
      </c>
      <c r="D118" s="15">
        <v>194861</v>
      </c>
      <c r="E118" s="15">
        <v>86375</v>
      </c>
      <c r="F118" s="15">
        <v>95508</v>
      </c>
      <c r="G118" s="15">
        <v>376744</v>
      </c>
      <c r="H118" s="16">
        <v>55704</v>
      </c>
      <c r="I118" s="16">
        <f t="shared" si="8"/>
        <v>305447</v>
      </c>
      <c r="J118" s="16">
        <v>361151</v>
      </c>
      <c r="K118" s="22">
        <f t="shared" si="5"/>
        <v>963.06933333333336</v>
      </c>
      <c r="L118" s="24">
        <f t="shared" si="6"/>
        <v>1004.6506666666667</v>
      </c>
      <c r="M118" s="22">
        <f t="shared" si="9"/>
        <v>0.95861115240056904</v>
      </c>
      <c r="N118" s="13">
        <v>375</v>
      </c>
      <c r="O118" s="21">
        <f t="shared" si="7"/>
        <v>43677</v>
      </c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 spans="1:30" ht="15" x14ac:dyDescent="0.25">
      <c r="A119" s="13">
        <v>2019</v>
      </c>
      <c r="B119" s="9" t="s">
        <v>58</v>
      </c>
      <c r="C119" s="14" t="s">
        <v>44</v>
      </c>
      <c r="D119" s="15">
        <v>77713</v>
      </c>
      <c r="E119" s="15">
        <v>39498</v>
      </c>
      <c r="F119" s="15">
        <v>22802</v>
      </c>
      <c r="G119" s="15">
        <v>140013</v>
      </c>
      <c r="H119" s="16">
        <v>37050</v>
      </c>
      <c r="I119" s="16">
        <f t="shared" si="8"/>
        <v>137943</v>
      </c>
      <c r="J119" s="16">
        <v>174993</v>
      </c>
      <c r="K119" s="22">
        <f t="shared" si="5"/>
        <v>757.5454545454545</v>
      </c>
      <c r="L119" s="24">
        <f t="shared" si="6"/>
        <v>606.11688311688317</v>
      </c>
      <c r="M119" s="22">
        <f t="shared" si="9"/>
        <v>1.2498339439909152</v>
      </c>
      <c r="N119" s="13">
        <v>231</v>
      </c>
      <c r="O119" s="21">
        <f t="shared" si="7"/>
        <v>43677</v>
      </c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 spans="1:30" ht="15" x14ac:dyDescent="0.25">
      <c r="A120" s="13">
        <v>2019</v>
      </c>
      <c r="B120" s="9" t="s">
        <v>58</v>
      </c>
      <c r="C120" s="14" t="s">
        <v>45</v>
      </c>
      <c r="D120" s="15">
        <v>73867</v>
      </c>
      <c r="E120" s="15">
        <v>62903</v>
      </c>
      <c r="F120" s="15">
        <v>46391</v>
      </c>
      <c r="G120" s="15">
        <v>183161</v>
      </c>
      <c r="H120" s="16">
        <v>28366</v>
      </c>
      <c r="I120" s="16">
        <f t="shared" si="8"/>
        <v>178501</v>
      </c>
      <c r="J120" s="16">
        <v>206867</v>
      </c>
      <c r="K120" s="22">
        <f t="shared" si="5"/>
        <v>1292.91875</v>
      </c>
      <c r="L120" s="24">
        <f t="shared" si="6"/>
        <v>1144.7562499999999</v>
      </c>
      <c r="M120" s="22">
        <f t="shared" si="9"/>
        <v>1.1294271160345271</v>
      </c>
      <c r="N120" s="13">
        <v>160</v>
      </c>
      <c r="O120" s="21">
        <f t="shared" si="7"/>
        <v>43677</v>
      </c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 spans="1:30" ht="15" x14ac:dyDescent="0.25">
      <c r="A121" s="13">
        <v>2019</v>
      </c>
      <c r="B121" s="9" t="s">
        <v>58</v>
      </c>
      <c r="C121" s="14" t="s">
        <v>46</v>
      </c>
      <c r="D121" s="15">
        <v>51014</v>
      </c>
      <c r="E121" s="15">
        <v>39157</v>
      </c>
      <c r="F121" s="15">
        <v>33081</v>
      </c>
      <c r="G121" s="15">
        <v>123252</v>
      </c>
      <c r="H121" s="16">
        <v>33385</v>
      </c>
      <c r="I121" s="16">
        <f t="shared" si="8"/>
        <v>104532</v>
      </c>
      <c r="J121" s="16">
        <v>137917</v>
      </c>
      <c r="K121" s="22">
        <f t="shared" si="5"/>
        <v>753.64480874316939</v>
      </c>
      <c r="L121" s="24">
        <f t="shared" si="6"/>
        <v>673.50819672131149</v>
      </c>
      <c r="M121" s="22">
        <f t="shared" si="9"/>
        <v>1.1189838704442929</v>
      </c>
      <c r="N121" s="13">
        <v>183</v>
      </c>
      <c r="O121" s="21">
        <f t="shared" si="7"/>
        <v>43677</v>
      </c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 spans="1:30" ht="15" x14ac:dyDescent="0.25">
      <c r="A122" s="13">
        <v>2019</v>
      </c>
      <c r="B122" s="9" t="s">
        <v>58</v>
      </c>
      <c r="C122" s="14" t="s">
        <v>47</v>
      </c>
      <c r="D122" s="15">
        <v>1211831</v>
      </c>
      <c r="E122" s="15">
        <v>618127</v>
      </c>
      <c r="F122" s="15">
        <v>420376</v>
      </c>
      <c r="G122" s="15">
        <v>2250334</v>
      </c>
      <c r="H122" s="16">
        <v>360032</v>
      </c>
      <c r="I122" s="16">
        <f t="shared" si="8"/>
        <v>2011840</v>
      </c>
      <c r="J122" s="15">
        <v>2371872</v>
      </c>
      <c r="K122" s="22">
        <f t="shared" si="5"/>
        <v>1214.4761904761904</v>
      </c>
      <c r="L122" s="24">
        <f t="shared" si="6"/>
        <v>1152.2447516641066</v>
      </c>
      <c r="M122" s="22">
        <f t="shared" si="9"/>
        <v>1.0540088715719533</v>
      </c>
      <c r="N122" s="15">
        <v>1953</v>
      </c>
      <c r="O122" s="21">
        <f t="shared" si="7"/>
        <v>43677</v>
      </c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 spans="1:30" ht="15" x14ac:dyDescent="0.25">
      <c r="A123" s="13">
        <v>2019</v>
      </c>
      <c r="B123" s="9" t="s">
        <v>58</v>
      </c>
      <c r="C123" s="14" t="s">
        <v>48</v>
      </c>
      <c r="D123" s="15">
        <v>153418</v>
      </c>
      <c r="E123" s="15">
        <v>96537</v>
      </c>
      <c r="F123" s="15">
        <v>69693</v>
      </c>
      <c r="G123" s="15">
        <v>319648</v>
      </c>
      <c r="H123" s="16">
        <v>53119</v>
      </c>
      <c r="I123" s="16">
        <f t="shared" si="8"/>
        <v>266705</v>
      </c>
      <c r="J123" s="16">
        <v>319824</v>
      </c>
      <c r="K123" s="22">
        <f t="shared" si="5"/>
        <v>898.38202247191009</v>
      </c>
      <c r="L123" s="24">
        <f t="shared" si="6"/>
        <v>897.88764044943821</v>
      </c>
      <c r="M123" s="22">
        <f t="shared" si="9"/>
        <v>1.0005506056662328</v>
      </c>
      <c r="N123" s="13">
        <v>356</v>
      </c>
      <c r="O123" s="21">
        <f t="shared" si="7"/>
        <v>43677</v>
      </c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 spans="1:30" ht="15" x14ac:dyDescent="0.25">
      <c r="A124" s="13">
        <v>2019</v>
      </c>
      <c r="B124" s="9" t="s">
        <v>58</v>
      </c>
      <c r="C124" s="14" t="s">
        <v>49</v>
      </c>
      <c r="D124" s="15">
        <v>94376</v>
      </c>
      <c r="E124" s="15">
        <v>50201</v>
      </c>
      <c r="F124" s="15">
        <v>48768</v>
      </c>
      <c r="G124" s="15">
        <v>193345</v>
      </c>
      <c r="H124" s="16">
        <v>38678</v>
      </c>
      <c r="I124" s="16">
        <f t="shared" si="8"/>
        <v>156208</v>
      </c>
      <c r="J124" s="16">
        <v>194886</v>
      </c>
      <c r="K124" s="22">
        <f t="shared" si="5"/>
        <v>713.86813186813185</v>
      </c>
      <c r="L124" s="24">
        <f t="shared" si="6"/>
        <v>708.22344322344327</v>
      </c>
      <c r="M124" s="22">
        <f t="shared" si="9"/>
        <v>1.007970208694303</v>
      </c>
      <c r="N124" s="13">
        <v>273</v>
      </c>
      <c r="O124" s="21">
        <f t="shared" si="7"/>
        <v>43677</v>
      </c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 spans="1:30" ht="15" x14ac:dyDescent="0.25">
      <c r="A125" s="13">
        <v>2019</v>
      </c>
      <c r="B125" s="9" t="s">
        <v>58</v>
      </c>
      <c r="C125" s="14" t="s">
        <v>50</v>
      </c>
      <c r="D125" s="15">
        <v>271371</v>
      </c>
      <c r="E125" s="15">
        <v>185212</v>
      </c>
      <c r="F125" s="15">
        <v>135110</v>
      </c>
      <c r="G125" s="15">
        <v>591693</v>
      </c>
      <c r="H125" s="16">
        <v>85689</v>
      </c>
      <c r="I125" s="16">
        <f t="shared" si="8"/>
        <v>485988</v>
      </c>
      <c r="J125" s="16">
        <v>571677</v>
      </c>
      <c r="K125" s="22">
        <f t="shared" si="5"/>
        <v>1105.7582205029014</v>
      </c>
      <c r="L125" s="24">
        <f t="shared" si="6"/>
        <v>1144.4738878143135</v>
      </c>
      <c r="M125" s="22">
        <f t="shared" si="9"/>
        <v>0.96617164644503151</v>
      </c>
      <c r="N125" s="13">
        <v>517</v>
      </c>
      <c r="O125" s="21">
        <f t="shared" si="7"/>
        <v>43677</v>
      </c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 spans="1:30" ht="15" x14ac:dyDescent="0.25">
      <c r="A126" s="13">
        <v>2019</v>
      </c>
      <c r="B126" s="9" t="s">
        <v>58</v>
      </c>
      <c r="C126" s="14" t="s">
        <v>51</v>
      </c>
      <c r="D126" s="15">
        <v>113387</v>
      </c>
      <c r="E126" s="15">
        <v>72579</v>
      </c>
      <c r="F126" s="15">
        <v>80143</v>
      </c>
      <c r="G126" s="15">
        <v>266109</v>
      </c>
      <c r="H126" s="16">
        <v>44223</v>
      </c>
      <c r="I126" s="16">
        <f t="shared" si="8"/>
        <v>181127</v>
      </c>
      <c r="J126" s="16">
        <v>225350</v>
      </c>
      <c r="K126" s="22">
        <f t="shared" si="5"/>
        <v>863.40996168582376</v>
      </c>
      <c r="L126" s="24">
        <f t="shared" si="6"/>
        <v>1019.5747126436781</v>
      </c>
      <c r="M126" s="22">
        <f t="shared" si="9"/>
        <v>0.84683344043230402</v>
      </c>
      <c r="N126" s="13">
        <v>261</v>
      </c>
      <c r="O126" s="21">
        <f t="shared" si="7"/>
        <v>43677</v>
      </c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 spans="1:30" ht="15" x14ac:dyDescent="0.25">
      <c r="A127" s="13">
        <v>2019</v>
      </c>
      <c r="B127" s="9" t="s">
        <v>58</v>
      </c>
      <c r="C127" s="14" t="s">
        <v>52</v>
      </c>
      <c r="D127" s="15">
        <v>306061</v>
      </c>
      <c r="E127" s="15">
        <v>180547</v>
      </c>
      <c r="F127" s="15">
        <v>158388</v>
      </c>
      <c r="G127" s="15">
        <v>644996</v>
      </c>
      <c r="H127" s="16">
        <v>73724</v>
      </c>
      <c r="I127" s="16">
        <f t="shared" si="8"/>
        <v>474365</v>
      </c>
      <c r="J127" s="16">
        <v>548089</v>
      </c>
      <c r="K127" s="22">
        <f t="shared" si="5"/>
        <v>1391.0888324873097</v>
      </c>
      <c r="L127" s="24">
        <f t="shared" si="6"/>
        <v>1637.0456852791879</v>
      </c>
      <c r="M127" s="22">
        <f t="shared" si="9"/>
        <v>0.84975565739942571</v>
      </c>
      <c r="N127" s="13">
        <v>394</v>
      </c>
      <c r="O127" s="21">
        <f t="shared" si="7"/>
        <v>43677</v>
      </c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 spans="1:30" ht="15" x14ac:dyDescent="0.25">
      <c r="A128" s="13">
        <v>2019</v>
      </c>
      <c r="B128" s="9" t="s">
        <v>59</v>
      </c>
      <c r="C128" s="14" t="s">
        <v>35</v>
      </c>
      <c r="D128" s="15">
        <v>196839</v>
      </c>
      <c r="E128" s="15">
        <v>113888</v>
      </c>
      <c r="F128" s="15">
        <v>92931</v>
      </c>
      <c r="G128" s="15">
        <v>403658</v>
      </c>
      <c r="H128" s="16">
        <v>66010</v>
      </c>
      <c r="I128" s="16">
        <f t="shared" si="8"/>
        <v>288462</v>
      </c>
      <c r="J128" s="16">
        <v>354472</v>
      </c>
      <c r="K128" s="22">
        <f t="shared" si="5"/>
        <v>1147.1585760517798</v>
      </c>
      <c r="L128" s="24">
        <f t="shared" si="6"/>
        <v>1306.3365695792879</v>
      </c>
      <c r="M128" s="22">
        <f t="shared" si="9"/>
        <v>0.878149324428105</v>
      </c>
      <c r="N128" s="13">
        <v>309</v>
      </c>
      <c r="O128" s="21">
        <f t="shared" si="7"/>
        <v>43708</v>
      </c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 spans="1:30" ht="15" x14ac:dyDescent="0.25">
      <c r="A129" s="13">
        <v>2019</v>
      </c>
      <c r="B129" s="9" t="s">
        <v>59</v>
      </c>
      <c r="C129" s="14" t="s">
        <v>36</v>
      </c>
      <c r="D129" s="15">
        <v>92300</v>
      </c>
      <c r="E129" s="15">
        <v>69939</v>
      </c>
      <c r="F129" s="15">
        <v>69261</v>
      </c>
      <c r="G129" s="15">
        <v>231500</v>
      </c>
      <c r="H129" s="16">
        <v>30671</v>
      </c>
      <c r="I129" s="16">
        <f t="shared" si="8"/>
        <v>187967</v>
      </c>
      <c r="J129" s="16">
        <v>218638</v>
      </c>
      <c r="K129" s="22">
        <f t="shared" si="5"/>
        <v>1031.3113207547169</v>
      </c>
      <c r="L129" s="24">
        <f t="shared" si="6"/>
        <v>1091.9811320754718</v>
      </c>
      <c r="M129" s="22">
        <f t="shared" si="9"/>
        <v>0.94444060475161984</v>
      </c>
      <c r="N129" s="13">
        <v>212</v>
      </c>
      <c r="O129" s="21">
        <f t="shared" si="7"/>
        <v>43708</v>
      </c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 spans="1:30" ht="15" x14ac:dyDescent="0.25">
      <c r="A130" s="13">
        <v>2019</v>
      </c>
      <c r="B130" s="9" t="s">
        <v>59</v>
      </c>
      <c r="C130" s="14" t="s">
        <v>37</v>
      </c>
      <c r="D130" s="15">
        <v>290552</v>
      </c>
      <c r="E130" s="15">
        <v>185015</v>
      </c>
      <c r="F130" s="15">
        <v>140893</v>
      </c>
      <c r="G130" s="15">
        <v>616460</v>
      </c>
      <c r="H130" s="16">
        <v>80794</v>
      </c>
      <c r="I130" s="16">
        <f t="shared" si="8"/>
        <v>524519</v>
      </c>
      <c r="J130" s="16">
        <v>605313</v>
      </c>
      <c r="K130" s="22">
        <f t="shared" ref="K130:K193" si="10">J130/N130</f>
        <v>1469.2063106796118</v>
      </c>
      <c r="L130" s="24">
        <f t="shared" ref="L130:L193" si="11">G130/N130</f>
        <v>1496.2621359223301</v>
      </c>
      <c r="M130" s="22">
        <f t="shared" si="9"/>
        <v>0.98191772377769848</v>
      </c>
      <c r="N130" s="13">
        <v>412</v>
      </c>
      <c r="O130" s="21">
        <f t="shared" ref="O130:O193" si="12">EOMONTH(DATE(A130,(MONTH(B130&amp;1)),1),0)</f>
        <v>43708</v>
      </c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 spans="1:30" ht="15" x14ac:dyDescent="0.25">
      <c r="A131" s="13">
        <v>2019</v>
      </c>
      <c r="B131" s="9" t="s">
        <v>59</v>
      </c>
      <c r="C131" s="14" t="s">
        <v>38</v>
      </c>
      <c r="D131" s="15">
        <v>24935</v>
      </c>
      <c r="E131" s="15">
        <v>32049</v>
      </c>
      <c r="F131" s="15">
        <v>19210</v>
      </c>
      <c r="G131" s="15">
        <v>76194</v>
      </c>
      <c r="H131" s="16">
        <v>12480</v>
      </c>
      <c r="I131" s="16">
        <f t="shared" ref="I131:I194" si="13">J131-H131</f>
        <v>45787</v>
      </c>
      <c r="J131" s="16">
        <v>58267</v>
      </c>
      <c r="K131" s="22">
        <f t="shared" si="10"/>
        <v>832.38571428571424</v>
      </c>
      <c r="L131" s="24">
        <f t="shared" si="11"/>
        <v>1088.4857142857143</v>
      </c>
      <c r="M131" s="22">
        <f t="shared" ref="M131:M194" si="14">IFERROR(J131/G131,0)</f>
        <v>0.76471900674593796</v>
      </c>
      <c r="N131" s="13">
        <v>70</v>
      </c>
      <c r="O131" s="21">
        <f t="shared" si="12"/>
        <v>43708</v>
      </c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 spans="1:30" ht="15" x14ac:dyDescent="0.25">
      <c r="A132" s="13">
        <v>2019</v>
      </c>
      <c r="B132" s="9" t="s">
        <v>59</v>
      </c>
      <c r="C132" s="14" t="s">
        <v>39</v>
      </c>
      <c r="D132" s="15">
        <v>462734</v>
      </c>
      <c r="E132" s="15">
        <v>310522</v>
      </c>
      <c r="F132" s="15">
        <v>217407</v>
      </c>
      <c r="G132" s="15">
        <v>990663</v>
      </c>
      <c r="H132" s="16">
        <v>132828</v>
      </c>
      <c r="I132" s="16">
        <f t="shared" si="13"/>
        <v>764147</v>
      </c>
      <c r="J132" s="16">
        <v>896975</v>
      </c>
      <c r="K132" s="22">
        <f t="shared" si="10"/>
        <v>1281.3928571428571</v>
      </c>
      <c r="L132" s="24">
        <f t="shared" si="11"/>
        <v>1415.2328571428573</v>
      </c>
      <c r="M132" s="22">
        <f t="shared" si="14"/>
        <v>0.90542899048415049</v>
      </c>
      <c r="N132" s="13">
        <v>700</v>
      </c>
      <c r="O132" s="21">
        <f t="shared" si="12"/>
        <v>43708</v>
      </c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 spans="1:30" ht="15" x14ac:dyDescent="0.25">
      <c r="A133" s="13">
        <v>2019</v>
      </c>
      <c r="B133" s="9" t="s">
        <v>59</v>
      </c>
      <c r="C133" s="14" t="s">
        <v>40</v>
      </c>
      <c r="D133" s="15">
        <v>158682</v>
      </c>
      <c r="E133" s="15">
        <v>105292</v>
      </c>
      <c r="F133" s="15">
        <v>65888</v>
      </c>
      <c r="G133" s="15">
        <v>329862</v>
      </c>
      <c r="H133" s="16">
        <v>52864</v>
      </c>
      <c r="I133" s="16">
        <f t="shared" si="13"/>
        <v>259384</v>
      </c>
      <c r="J133" s="16">
        <v>312248</v>
      </c>
      <c r="K133" s="22">
        <f t="shared" si="10"/>
        <v>1054.8918918918919</v>
      </c>
      <c r="L133" s="24">
        <f t="shared" si="11"/>
        <v>1114.3986486486488</v>
      </c>
      <c r="M133" s="22">
        <f t="shared" si="14"/>
        <v>0.94660191231484681</v>
      </c>
      <c r="N133" s="13">
        <v>296</v>
      </c>
      <c r="O133" s="21">
        <f t="shared" si="12"/>
        <v>43708</v>
      </c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 spans="1:30" ht="15" x14ac:dyDescent="0.25">
      <c r="A134" s="13">
        <v>2019</v>
      </c>
      <c r="B134" s="9" t="s">
        <v>59</v>
      </c>
      <c r="C134" s="14" t="s">
        <v>41</v>
      </c>
      <c r="D134" s="15">
        <v>130797</v>
      </c>
      <c r="E134" s="15">
        <v>89723</v>
      </c>
      <c r="F134" s="15">
        <v>78732</v>
      </c>
      <c r="G134" s="15">
        <v>299252</v>
      </c>
      <c r="H134" s="16">
        <v>44376</v>
      </c>
      <c r="I134" s="16">
        <f t="shared" si="13"/>
        <v>266216</v>
      </c>
      <c r="J134" s="16">
        <v>310592</v>
      </c>
      <c r="K134" s="22">
        <f t="shared" si="10"/>
        <v>1172.0452830188678</v>
      </c>
      <c r="L134" s="24">
        <f t="shared" si="11"/>
        <v>1129.2528301886794</v>
      </c>
      <c r="M134" s="22">
        <f t="shared" si="14"/>
        <v>1.0378944835790571</v>
      </c>
      <c r="N134" s="13">
        <v>265</v>
      </c>
      <c r="O134" s="21">
        <f t="shared" si="12"/>
        <v>43708</v>
      </c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 spans="1:30" ht="15" x14ac:dyDescent="0.25">
      <c r="A135" s="13">
        <v>2019</v>
      </c>
      <c r="B135" s="9" t="s">
        <v>59</v>
      </c>
      <c r="C135" s="14" t="s">
        <v>42</v>
      </c>
      <c r="D135" s="15">
        <v>288590</v>
      </c>
      <c r="E135" s="15">
        <v>274033</v>
      </c>
      <c r="F135" s="15">
        <v>758020</v>
      </c>
      <c r="G135" s="15">
        <v>1320643</v>
      </c>
      <c r="H135" s="16">
        <v>222706</v>
      </c>
      <c r="I135" s="16">
        <f t="shared" si="13"/>
        <v>1341793</v>
      </c>
      <c r="J135" s="16">
        <v>1564499</v>
      </c>
      <c r="K135" s="22">
        <f t="shared" si="10"/>
        <v>537.99828060522691</v>
      </c>
      <c r="L135" s="24">
        <f t="shared" si="11"/>
        <v>454.1413342503439</v>
      </c>
      <c r="M135" s="22">
        <f t="shared" si="14"/>
        <v>1.184649447276819</v>
      </c>
      <c r="N135" s="15">
        <v>2908</v>
      </c>
      <c r="O135" s="21">
        <f t="shared" si="12"/>
        <v>43708</v>
      </c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 spans="1:30" ht="15" x14ac:dyDescent="0.25">
      <c r="A136" s="13">
        <v>2019</v>
      </c>
      <c r="B136" s="9" t="s">
        <v>59</v>
      </c>
      <c r="C136" s="14" t="s">
        <v>43</v>
      </c>
      <c r="D136" s="15">
        <v>182496</v>
      </c>
      <c r="E136" s="15">
        <v>91790</v>
      </c>
      <c r="F136" s="15">
        <v>101042</v>
      </c>
      <c r="G136" s="15">
        <v>375328</v>
      </c>
      <c r="H136" s="16">
        <v>61107</v>
      </c>
      <c r="I136" s="16">
        <f t="shared" si="13"/>
        <v>302785</v>
      </c>
      <c r="J136" s="16">
        <v>363892</v>
      </c>
      <c r="K136" s="22">
        <f t="shared" si="10"/>
        <v>972.97326203208559</v>
      </c>
      <c r="L136" s="24">
        <f t="shared" si="11"/>
        <v>1003.5508021390374</v>
      </c>
      <c r="M136" s="22">
        <f t="shared" si="14"/>
        <v>0.9695306505243414</v>
      </c>
      <c r="N136" s="13">
        <v>374</v>
      </c>
      <c r="O136" s="21">
        <f t="shared" si="12"/>
        <v>43708</v>
      </c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 spans="1:30" ht="15" x14ac:dyDescent="0.25">
      <c r="A137" s="13">
        <v>2019</v>
      </c>
      <c r="B137" s="9" t="s">
        <v>59</v>
      </c>
      <c r="C137" s="14" t="s">
        <v>44</v>
      </c>
      <c r="D137" s="15">
        <v>100096</v>
      </c>
      <c r="E137" s="15">
        <v>54309</v>
      </c>
      <c r="F137" s="15">
        <v>23838</v>
      </c>
      <c r="G137" s="15">
        <v>178243</v>
      </c>
      <c r="H137" s="16">
        <v>39640</v>
      </c>
      <c r="I137" s="16">
        <f t="shared" si="13"/>
        <v>168714</v>
      </c>
      <c r="J137" s="16">
        <v>208354</v>
      </c>
      <c r="K137" s="22">
        <f t="shared" si="10"/>
        <v>913.83333333333337</v>
      </c>
      <c r="L137" s="24">
        <f t="shared" si="11"/>
        <v>781.76754385964909</v>
      </c>
      <c r="M137" s="22">
        <f t="shared" si="14"/>
        <v>1.1689323002866874</v>
      </c>
      <c r="N137" s="13">
        <v>228</v>
      </c>
      <c r="O137" s="21">
        <f t="shared" si="12"/>
        <v>43708</v>
      </c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 spans="1:30" ht="15" x14ac:dyDescent="0.25">
      <c r="A138" s="13">
        <v>2019</v>
      </c>
      <c r="B138" s="9" t="s">
        <v>59</v>
      </c>
      <c r="C138" s="14" t="s">
        <v>45</v>
      </c>
      <c r="D138" s="15">
        <v>75090</v>
      </c>
      <c r="E138" s="15">
        <v>70858</v>
      </c>
      <c r="F138" s="15">
        <v>48160</v>
      </c>
      <c r="G138" s="15">
        <v>194108</v>
      </c>
      <c r="H138" s="16">
        <v>31263</v>
      </c>
      <c r="I138" s="16">
        <f t="shared" si="13"/>
        <v>194037</v>
      </c>
      <c r="J138" s="16">
        <v>225300</v>
      </c>
      <c r="K138" s="22">
        <f t="shared" si="10"/>
        <v>1408.125</v>
      </c>
      <c r="L138" s="24">
        <f t="shared" si="11"/>
        <v>1213.175</v>
      </c>
      <c r="M138" s="22">
        <f t="shared" si="14"/>
        <v>1.1606940466132256</v>
      </c>
      <c r="N138" s="13">
        <v>160</v>
      </c>
      <c r="O138" s="21">
        <f t="shared" si="12"/>
        <v>43708</v>
      </c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 spans="1:30" ht="15" x14ac:dyDescent="0.25">
      <c r="A139" s="13">
        <v>2019</v>
      </c>
      <c r="B139" s="9" t="s">
        <v>59</v>
      </c>
      <c r="C139" s="14" t="s">
        <v>46</v>
      </c>
      <c r="D139" s="15">
        <v>76010</v>
      </c>
      <c r="E139" s="15">
        <v>60098</v>
      </c>
      <c r="F139" s="15">
        <v>46033</v>
      </c>
      <c r="G139" s="15">
        <v>182141</v>
      </c>
      <c r="H139" s="16">
        <v>35042</v>
      </c>
      <c r="I139" s="16">
        <f t="shared" si="13"/>
        <v>157592</v>
      </c>
      <c r="J139" s="16">
        <v>192634</v>
      </c>
      <c r="K139" s="22">
        <f t="shared" si="10"/>
        <v>1052.6448087431695</v>
      </c>
      <c r="L139" s="24">
        <f t="shared" si="11"/>
        <v>995.30601092896177</v>
      </c>
      <c r="M139" s="22">
        <f t="shared" si="14"/>
        <v>1.0576092148390532</v>
      </c>
      <c r="N139" s="13">
        <v>183</v>
      </c>
      <c r="O139" s="21">
        <f t="shared" si="12"/>
        <v>43708</v>
      </c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 spans="1:30" ht="15" x14ac:dyDescent="0.25">
      <c r="A140" s="13">
        <v>2019</v>
      </c>
      <c r="B140" s="9" t="s">
        <v>59</v>
      </c>
      <c r="C140" s="14" t="s">
        <v>47</v>
      </c>
      <c r="D140" s="15">
        <v>1223840</v>
      </c>
      <c r="E140" s="15">
        <v>647618</v>
      </c>
      <c r="F140" s="15">
        <v>430195</v>
      </c>
      <c r="G140" s="15">
        <v>2301653</v>
      </c>
      <c r="H140" s="16">
        <v>395136</v>
      </c>
      <c r="I140" s="16">
        <f t="shared" si="13"/>
        <v>2001855</v>
      </c>
      <c r="J140" s="16">
        <v>2396991</v>
      </c>
      <c r="K140" s="22">
        <f t="shared" si="10"/>
        <v>1234.9258114374034</v>
      </c>
      <c r="L140" s="24">
        <f t="shared" si="11"/>
        <v>1185.8078310149408</v>
      </c>
      <c r="M140" s="22">
        <f t="shared" si="14"/>
        <v>1.041421534870808</v>
      </c>
      <c r="N140" s="15">
        <v>1941</v>
      </c>
      <c r="O140" s="21">
        <f t="shared" si="12"/>
        <v>43708</v>
      </c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 spans="1:30" ht="15" x14ac:dyDescent="0.25">
      <c r="A141" s="13">
        <v>2019</v>
      </c>
      <c r="B141" s="9" t="s">
        <v>59</v>
      </c>
      <c r="C141" s="14" t="s">
        <v>48</v>
      </c>
      <c r="D141" s="15">
        <v>157481</v>
      </c>
      <c r="E141" s="15">
        <v>101908</v>
      </c>
      <c r="F141" s="15">
        <v>74824</v>
      </c>
      <c r="G141" s="15">
        <v>334213</v>
      </c>
      <c r="H141" s="16">
        <v>56665</v>
      </c>
      <c r="I141" s="16">
        <f t="shared" si="13"/>
        <v>279551</v>
      </c>
      <c r="J141" s="15">
        <v>336216</v>
      </c>
      <c r="K141" s="22">
        <f t="shared" si="10"/>
        <v>960.61714285714288</v>
      </c>
      <c r="L141" s="24">
        <f t="shared" si="11"/>
        <v>954.89428571428573</v>
      </c>
      <c r="M141" s="22">
        <f t="shared" si="14"/>
        <v>1.0059931839874572</v>
      </c>
      <c r="N141" s="13">
        <v>350</v>
      </c>
      <c r="O141" s="21">
        <f t="shared" si="12"/>
        <v>43708</v>
      </c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 spans="1:30" ht="15" x14ac:dyDescent="0.25">
      <c r="A142" s="13">
        <v>2019</v>
      </c>
      <c r="B142" s="9" t="s">
        <v>59</v>
      </c>
      <c r="C142" s="14" t="s">
        <v>49</v>
      </c>
      <c r="D142" s="15">
        <v>108401</v>
      </c>
      <c r="E142" s="15">
        <v>67336</v>
      </c>
      <c r="F142" s="15">
        <v>57407</v>
      </c>
      <c r="G142" s="15">
        <v>233144</v>
      </c>
      <c r="H142" s="16">
        <v>43410</v>
      </c>
      <c r="I142" s="16">
        <f t="shared" si="13"/>
        <v>189842</v>
      </c>
      <c r="J142" s="16">
        <v>233252</v>
      </c>
      <c r="K142" s="22">
        <f t="shared" si="10"/>
        <v>848.18909090909096</v>
      </c>
      <c r="L142" s="24">
        <f t="shared" si="11"/>
        <v>847.79636363636359</v>
      </c>
      <c r="M142" s="22">
        <f t="shared" si="14"/>
        <v>1.0004632330233676</v>
      </c>
      <c r="N142" s="13">
        <v>275</v>
      </c>
      <c r="O142" s="21">
        <f t="shared" si="12"/>
        <v>43708</v>
      </c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 spans="1:30" ht="15" x14ac:dyDescent="0.25">
      <c r="A143" s="13">
        <v>2019</v>
      </c>
      <c r="B143" s="9" t="s">
        <v>59</v>
      </c>
      <c r="C143" s="14" t="s">
        <v>50</v>
      </c>
      <c r="D143" s="15">
        <v>289941</v>
      </c>
      <c r="E143" s="15">
        <v>207774</v>
      </c>
      <c r="F143" s="15">
        <v>148385</v>
      </c>
      <c r="G143" s="15">
        <v>646100</v>
      </c>
      <c r="H143" s="16">
        <v>89679</v>
      </c>
      <c r="I143" s="16">
        <f t="shared" si="13"/>
        <v>535822</v>
      </c>
      <c r="J143" s="16">
        <v>625501</v>
      </c>
      <c r="K143" s="22">
        <f t="shared" si="10"/>
        <v>1226.4725490196079</v>
      </c>
      <c r="L143" s="24">
        <f t="shared" si="11"/>
        <v>1266.8627450980391</v>
      </c>
      <c r="M143" s="22">
        <f t="shared" si="14"/>
        <v>0.96811793839962856</v>
      </c>
      <c r="N143" s="13">
        <v>510</v>
      </c>
      <c r="O143" s="21">
        <f t="shared" si="12"/>
        <v>43708</v>
      </c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 spans="1:30" ht="15" x14ac:dyDescent="0.25">
      <c r="A144" s="13">
        <v>2019</v>
      </c>
      <c r="B144" s="9" t="s">
        <v>59</v>
      </c>
      <c r="C144" s="14" t="s">
        <v>51</v>
      </c>
      <c r="D144" s="15">
        <v>114633</v>
      </c>
      <c r="E144" s="15">
        <v>77524</v>
      </c>
      <c r="F144" s="15">
        <v>86407</v>
      </c>
      <c r="G144" s="15">
        <v>278564</v>
      </c>
      <c r="H144" s="16">
        <v>46369</v>
      </c>
      <c r="I144" s="16">
        <f t="shared" si="13"/>
        <v>188365</v>
      </c>
      <c r="J144" s="16">
        <v>234734</v>
      </c>
      <c r="K144" s="22">
        <f t="shared" si="10"/>
        <v>916.9296875</v>
      </c>
      <c r="L144" s="24">
        <f t="shared" si="11"/>
        <v>1088.140625</v>
      </c>
      <c r="M144" s="22">
        <f t="shared" si="14"/>
        <v>0.84265734265734271</v>
      </c>
      <c r="N144" s="13">
        <v>256</v>
      </c>
      <c r="O144" s="21">
        <f t="shared" si="12"/>
        <v>43708</v>
      </c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 spans="1:30" ht="15" x14ac:dyDescent="0.25">
      <c r="A145" s="13">
        <v>2019</v>
      </c>
      <c r="B145" s="9" t="s">
        <v>59</v>
      </c>
      <c r="C145" s="14" t="s">
        <v>52</v>
      </c>
      <c r="D145" s="15">
        <v>306147</v>
      </c>
      <c r="E145" s="15">
        <v>200002</v>
      </c>
      <c r="F145" s="15">
        <v>174452</v>
      </c>
      <c r="G145" s="15">
        <v>680601</v>
      </c>
      <c r="H145" s="16">
        <v>82346</v>
      </c>
      <c r="I145" s="16">
        <f t="shared" si="13"/>
        <v>512492</v>
      </c>
      <c r="J145" s="15">
        <v>594838</v>
      </c>
      <c r="K145" s="22">
        <f t="shared" si="10"/>
        <v>1529.1465295629821</v>
      </c>
      <c r="L145" s="24">
        <f t="shared" si="11"/>
        <v>1749.6169665809769</v>
      </c>
      <c r="M145" s="22">
        <f t="shared" si="14"/>
        <v>0.87398931238714017</v>
      </c>
      <c r="N145" s="13">
        <v>389</v>
      </c>
      <c r="O145" s="21">
        <f t="shared" si="12"/>
        <v>43708</v>
      </c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 spans="1:30" ht="15" x14ac:dyDescent="0.25">
      <c r="A146" s="13">
        <v>2019</v>
      </c>
      <c r="B146" s="9" t="s">
        <v>60</v>
      </c>
      <c r="C146" s="14" t="s">
        <v>35</v>
      </c>
      <c r="D146" s="15">
        <v>169050</v>
      </c>
      <c r="E146" s="15">
        <v>103670</v>
      </c>
      <c r="F146" s="15">
        <v>87304</v>
      </c>
      <c r="G146" s="15">
        <v>360024</v>
      </c>
      <c r="H146" s="16">
        <v>64778</v>
      </c>
      <c r="I146" s="16">
        <f t="shared" si="13"/>
        <v>255890</v>
      </c>
      <c r="J146" s="16">
        <v>320668</v>
      </c>
      <c r="K146" s="22">
        <f t="shared" si="10"/>
        <v>1047.9346405228757</v>
      </c>
      <c r="L146" s="24">
        <f t="shared" si="11"/>
        <v>1176.5490196078431</v>
      </c>
      <c r="M146" s="22">
        <f t="shared" si="14"/>
        <v>0.89068506544008175</v>
      </c>
      <c r="N146" s="13">
        <v>306</v>
      </c>
      <c r="O146" s="21">
        <f t="shared" si="12"/>
        <v>43738</v>
      </c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 spans="1:30" ht="15" x14ac:dyDescent="0.25">
      <c r="A147" s="13">
        <v>2019</v>
      </c>
      <c r="B147" s="9" t="s">
        <v>60</v>
      </c>
      <c r="C147" s="14" t="s">
        <v>36</v>
      </c>
      <c r="D147" s="15">
        <v>76275</v>
      </c>
      <c r="E147" s="15">
        <v>68818</v>
      </c>
      <c r="F147" s="15">
        <v>65423</v>
      </c>
      <c r="G147" s="15">
        <v>210516</v>
      </c>
      <c r="H147" s="16">
        <v>31434</v>
      </c>
      <c r="I147" s="16">
        <f t="shared" si="13"/>
        <v>166027</v>
      </c>
      <c r="J147" s="16">
        <v>197461</v>
      </c>
      <c r="K147" s="22">
        <f t="shared" si="10"/>
        <v>944.78947368421052</v>
      </c>
      <c r="L147" s="24">
        <f t="shared" si="11"/>
        <v>1007.2535885167464</v>
      </c>
      <c r="M147" s="22">
        <f t="shared" si="14"/>
        <v>0.93798571129985364</v>
      </c>
      <c r="N147" s="13">
        <v>209</v>
      </c>
      <c r="O147" s="21">
        <f t="shared" si="12"/>
        <v>43738</v>
      </c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 spans="1:30" ht="15" x14ac:dyDescent="0.25">
      <c r="A148" s="13">
        <v>2019</v>
      </c>
      <c r="B148" s="9" t="s">
        <v>60</v>
      </c>
      <c r="C148" s="14" t="s">
        <v>37</v>
      </c>
      <c r="D148" s="15">
        <v>235176</v>
      </c>
      <c r="E148" s="15">
        <v>169125</v>
      </c>
      <c r="F148" s="15">
        <v>130048</v>
      </c>
      <c r="G148" s="15">
        <v>534349</v>
      </c>
      <c r="H148" s="16">
        <v>79194</v>
      </c>
      <c r="I148" s="16">
        <f t="shared" si="13"/>
        <v>468310</v>
      </c>
      <c r="J148" s="16">
        <v>547504</v>
      </c>
      <c r="K148" s="22">
        <f t="shared" si="10"/>
        <v>1325.6755447941889</v>
      </c>
      <c r="L148" s="24">
        <f t="shared" si="11"/>
        <v>1293.8232445520582</v>
      </c>
      <c r="M148" s="22">
        <f t="shared" si="14"/>
        <v>1.024618741683806</v>
      </c>
      <c r="N148" s="13">
        <v>413</v>
      </c>
      <c r="O148" s="21">
        <f t="shared" si="12"/>
        <v>43738</v>
      </c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 spans="1:30" ht="15" x14ac:dyDescent="0.25">
      <c r="A149" s="13">
        <v>2019</v>
      </c>
      <c r="B149" s="9" t="s">
        <v>60</v>
      </c>
      <c r="C149" s="14" t="s">
        <v>38</v>
      </c>
      <c r="D149" s="15">
        <v>20037</v>
      </c>
      <c r="E149" s="15">
        <v>22937</v>
      </c>
      <c r="F149" s="15">
        <v>16361</v>
      </c>
      <c r="G149" s="15">
        <v>59335</v>
      </c>
      <c r="H149" s="16">
        <v>13189</v>
      </c>
      <c r="I149" s="16">
        <f t="shared" si="13"/>
        <v>34305</v>
      </c>
      <c r="J149" s="16">
        <v>47494</v>
      </c>
      <c r="K149" s="22">
        <f t="shared" si="10"/>
        <v>688.31884057971013</v>
      </c>
      <c r="L149" s="24">
        <f t="shared" si="11"/>
        <v>859.92753623188401</v>
      </c>
      <c r="M149" s="22">
        <f t="shared" si="14"/>
        <v>0.80043818993848492</v>
      </c>
      <c r="N149" s="13">
        <v>69</v>
      </c>
      <c r="O149" s="21">
        <f t="shared" si="12"/>
        <v>43738</v>
      </c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 spans="1:30" ht="15" x14ac:dyDescent="0.25">
      <c r="A150" s="13">
        <v>2019</v>
      </c>
      <c r="B150" s="9" t="s">
        <v>60</v>
      </c>
      <c r="C150" s="14" t="s">
        <v>39</v>
      </c>
      <c r="D150" s="15">
        <v>383488</v>
      </c>
      <c r="E150" s="15">
        <v>266650</v>
      </c>
      <c r="F150" s="15">
        <v>193528</v>
      </c>
      <c r="G150" s="15">
        <v>843666</v>
      </c>
      <c r="H150" s="16">
        <v>135690</v>
      </c>
      <c r="I150" s="16">
        <f t="shared" si="13"/>
        <v>640580</v>
      </c>
      <c r="J150" s="16">
        <v>776270</v>
      </c>
      <c r="K150" s="22">
        <f t="shared" si="10"/>
        <v>1115.3304597701149</v>
      </c>
      <c r="L150" s="24">
        <f t="shared" si="11"/>
        <v>1212.1637931034484</v>
      </c>
      <c r="M150" s="22">
        <f t="shared" si="14"/>
        <v>0.92011530629419702</v>
      </c>
      <c r="N150" s="13">
        <v>696</v>
      </c>
      <c r="O150" s="21">
        <f t="shared" si="12"/>
        <v>43738</v>
      </c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 spans="1:30" ht="15" x14ac:dyDescent="0.25">
      <c r="A151" s="13">
        <v>2019</v>
      </c>
      <c r="B151" s="9" t="s">
        <v>60</v>
      </c>
      <c r="C151" s="14" t="s">
        <v>40</v>
      </c>
      <c r="D151" s="15">
        <v>128001</v>
      </c>
      <c r="E151" s="15">
        <v>87994</v>
      </c>
      <c r="F151" s="15">
        <v>60061</v>
      </c>
      <c r="G151" s="15">
        <v>276056</v>
      </c>
      <c r="H151" s="16">
        <v>55353</v>
      </c>
      <c r="I151" s="16">
        <f t="shared" si="13"/>
        <v>218352</v>
      </c>
      <c r="J151" s="16">
        <v>273705</v>
      </c>
      <c r="K151" s="22">
        <f t="shared" si="10"/>
        <v>930.96938775510205</v>
      </c>
      <c r="L151" s="24">
        <f t="shared" si="11"/>
        <v>938.96598639455783</v>
      </c>
      <c r="M151" s="22">
        <f t="shared" si="14"/>
        <v>0.99148361202074942</v>
      </c>
      <c r="N151" s="13">
        <v>294</v>
      </c>
      <c r="O151" s="21">
        <f t="shared" si="12"/>
        <v>43738</v>
      </c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 spans="1:30" ht="15" x14ac:dyDescent="0.25">
      <c r="A152" s="13">
        <v>2019</v>
      </c>
      <c r="B152" s="9" t="s">
        <v>60</v>
      </c>
      <c r="C152" s="14" t="s">
        <v>41</v>
      </c>
      <c r="D152" s="15">
        <v>112306</v>
      </c>
      <c r="E152" s="15">
        <v>78070</v>
      </c>
      <c r="F152" s="15">
        <v>70706</v>
      </c>
      <c r="G152" s="15">
        <v>261082</v>
      </c>
      <c r="H152" s="16">
        <v>44950</v>
      </c>
      <c r="I152" s="16">
        <f t="shared" si="13"/>
        <v>231229</v>
      </c>
      <c r="J152" s="16">
        <v>276179</v>
      </c>
      <c r="K152" s="22">
        <f t="shared" si="10"/>
        <v>1030.5186567164178</v>
      </c>
      <c r="L152" s="24">
        <f t="shared" si="11"/>
        <v>974.18656716417911</v>
      </c>
      <c r="M152" s="22">
        <f t="shared" si="14"/>
        <v>1.0578247447162195</v>
      </c>
      <c r="N152" s="13">
        <v>268</v>
      </c>
      <c r="O152" s="21">
        <f t="shared" si="12"/>
        <v>43738</v>
      </c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 spans="1:30" ht="15" x14ac:dyDescent="0.25">
      <c r="A153" s="13">
        <v>2019</v>
      </c>
      <c r="B153" s="9" t="s">
        <v>60</v>
      </c>
      <c r="C153" s="14" t="s">
        <v>42</v>
      </c>
      <c r="D153" s="15">
        <v>277359</v>
      </c>
      <c r="E153" s="15">
        <v>259323</v>
      </c>
      <c r="F153" s="15">
        <v>708754</v>
      </c>
      <c r="G153" s="15">
        <v>1245436</v>
      </c>
      <c r="H153" s="16">
        <v>228843</v>
      </c>
      <c r="I153" s="16">
        <f t="shared" si="13"/>
        <v>1265599</v>
      </c>
      <c r="J153" s="16">
        <v>1494442</v>
      </c>
      <c r="K153" s="22">
        <f t="shared" si="10"/>
        <v>512.84900480439262</v>
      </c>
      <c r="L153" s="24">
        <f t="shared" si="11"/>
        <v>427.39739190116677</v>
      </c>
      <c r="M153" s="22">
        <f t="shared" si="14"/>
        <v>1.1999348019488758</v>
      </c>
      <c r="N153" s="15">
        <v>2914</v>
      </c>
      <c r="O153" s="21">
        <f t="shared" si="12"/>
        <v>43738</v>
      </c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 spans="1:30" ht="15" x14ac:dyDescent="0.25">
      <c r="A154" s="13">
        <v>2019</v>
      </c>
      <c r="B154" s="9" t="s">
        <v>60</v>
      </c>
      <c r="C154" s="14" t="s">
        <v>43</v>
      </c>
      <c r="D154" s="15">
        <v>154142</v>
      </c>
      <c r="E154" s="15">
        <v>80381</v>
      </c>
      <c r="F154" s="15">
        <v>89348</v>
      </c>
      <c r="G154" s="15">
        <v>323871</v>
      </c>
      <c r="H154" s="16">
        <v>65176</v>
      </c>
      <c r="I154" s="16">
        <f t="shared" si="13"/>
        <v>271974</v>
      </c>
      <c r="J154" s="16">
        <v>337150</v>
      </c>
      <c r="K154" s="22">
        <f t="shared" si="10"/>
        <v>896.67553191489367</v>
      </c>
      <c r="L154" s="24">
        <f t="shared" si="11"/>
        <v>861.35904255319144</v>
      </c>
      <c r="M154" s="22">
        <f t="shared" si="14"/>
        <v>1.0410008923305885</v>
      </c>
      <c r="N154" s="13">
        <v>376</v>
      </c>
      <c r="O154" s="21">
        <f t="shared" si="12"/>
        <v>43738</v>
      </c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 spans="1:30" ht="15" x14ac:dyDescent="0.25">
      <c r="A155" s="13">
        <v>2019</v>
      </c>
      <c r="B155" s="9" t="s">
        <v>60</v>
      </c>
      <c r="C155" s="14" t="s">
        <v>44</v>
      </c>
      <c r="D155" s="15">
        <v>78541</v>
      </c>
      <c r="E155" s="15">
        <v>42804</v>
      </c>
      <c r="F155" s="15">
        <v>20121</v>
      </c>
      <c r="G155" s="15">
        <v>141466</v>
      </c>
      <c r="H155" s="16">
        <v>39502</v>
      </c>
      <c r="I155" s="16">
        <f t="shared" si="13"/>
        <v>131030</v>
      </c>
      <c r="J155" s="16">
        <v>170532</v>
      </c>
      <c r="K155" s="22">
        <f t="shared" si="10"/>
        <v>735.05172413793105</v>
      </c>
      <c r="L155" s="24">
        <f t="shared" si="11"/>
        <v>609.76724137931035</v>
      </c>
      <c r="M155" s="22">
        <f t="shared" si="14"/>
        <v>1.2054627967144049</v>
      </c>
      <c r="N155" s="13">
        <v>232</v>
      </c>
      <c r="O155" s="21">
        <f t="shared" si="12"/>
        <v>43738</v>
      </c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 spans="1:30" ht="15" x14ac:dyDescent="0.25">
      <c r="A156" s="13">
        <v>2019</v>
      </c>
      <c r="B156" s="9" t="s">
        <v>60</v>
      </c>
      <c r="C156" s="14" t="s">
        <v>45</v>
      </c>
      <c r="D156" s="15">
        <v>68422</v>
      </c>
      <c r="E156" s="15">
        <v>70901</v>
      </c>
      <c r="F156" s="15">
        <v>47162</v>
      </c>
      <c r="G156" s="15">
        <v>186485</v>
      </c>
      <c r="H156" s="16">
        <v>31554</v>
      </c>
      <c r="I156" s="16">
        <f t="shared" si="13"/>
        <v>192222</v>
      </c>
      <c r="J156" s="16">
        <v>223776</v>
      </c>
      <c r="K156" s="22">
        <f t="shared" si="10"/>
        <v>1398.6</v>
      </c>
      <c r="L156" s="24">
        <f t="shared" si="11"/>
        <v>1165.53125</v>
      </c>
      <c r="M156" s="22">
        <f t="shared" si="14"/>
        <v>1.1999678258304958</v>
      </c>
      <c r="N156" s="13">
        <v>160</v>
      </c>
      <c r="O156" s="21">
        <f t="shared" si="12"/>
        <v>43738</v>
      </c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 spans="1:30" ht="15" x14ac:dyDescent="0.25">
      <c r="A157" s="13">
        <v>2019</v>
      </c>
      <c r="B157" s="9" t="s">
        <v>60</v>
      </c>
      <c r="C157" s="14" t="s">
        <v>46</v>
      </c>
      <c r="D157" s="15">
        <v>64751</v>
      </c>
      <c r="E157" s="15">
        <v>58372</v>
      </c>
      <c r="F157" s="15">
        <v>48307</v>
      </c>
      <c r="G157" s="15">
        <v>171430</v>
      </c>
      <c r="H157" s="16">
        <v>35752</v>
      </c>
      <c r="I157" s="16">
        <f t="shared" si="13"/>
        <v>150408</v>
      </c>
      <c r="J157" s="16">
        <v>186160</v>
      </c>
      <c r="K157" s="22">
        <f t="shared" si="10"/>
        <v>1011.7391304347826</v>
      </c>
      <c r="L157" s="24">
        <f t="shared" si="11"/>
        <v>931.68478260869563</v>
      </c>
      <c r="M157" s="22">
        <f t="shared" si="14"/>
        <v>1.0859242839643004</v>
      </c>
      <c r="N157" s="13">
        <v>184</v>
      </c>
      <c r="O157" s="21">
        <f t="shared" si="12"/>
        <v>43738</v>
      </c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 spans="1:30" ht="15" x14ac:dyDescent="0.25">
      <c r="A158" s="13">
        <v>2019</v>
      </c>
      <c r="B158" s="9" t="s">
        <v>60</v>
      </c>
      <c r="C158" s="14" t="s">
        <v>47</v>
      </c>
      <c r="D158" s="15">
        <v>1067625</v>
      </c>
      <c r="E158" s="15">
        <v>632206</v>
      </c>
      <c r="F158" s="15">
        <v>409095</v>
      </c>
      <c r="G158" s="15">
        <v>2108926</v>
      </c>
      <c r="H158" s="16">
        <v>395032</v>
      </c>
      <c r="I158" s="16">
        <f t="shared" si="13"/>
        <v>1945514</v>
      </c>
      <c r="J158" s="16">
        <v>2340546</v>
      </c>
      <c r="K158" s="22">
        <f t="shared" si="10"/>
        <v>1206.4670103092783</v>
      </c>
      <c r="L158" s="24">
        <f t="shared" si="11"/>
        <v>1087.0752577319588</v>
      </c>
      <c r="M158" s="22">
        <f t="shared" si="14"/>
        <v>1.1098284150321065</v>
      </c>
      <c r="N158" s="15">
        <v>1940</v>
      </c>
      <c r="O158" s="21">
        <f t="shared" si="12"/>
        <v>43738</v>
      </c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 spans="1:30" ht="15" x14ac:dyDescent="0.25">
      <c r="A159" s="13">
        <v>2019</v>
      </c>
      <c r="B159" s="9" t="s">
        <v>60</v>
      </c>
      <c r="C159" s="14" t="s">
        <v>48</v>
      </c>
      <c r="D159" s="15">
        <v>213771</v>
      </c>
      <c r="E159" s="15">
        <v>149814</v>
      </c>
      <c r="F159" s="15">
        <v>76284</v>
      </c>
      <c r="G159" s="15">
        <v>439869</v>
      </c>
      <c r="H159" s="16">
        <v>52720</v>
      </c>
      <c r="I159" s="16">
        <f t="shared" si="13"/>
        <v>372455</v>
      </c>
      <c r="J159" s="16">
        <v>425175</v>
      </c>
      <c r="K159" s="22">
        <f t="shared" si="10"/>
        <v>1221.7672413793102</v>
      </c>
      <c r="L159" s="24">
        <f t="shared" si="11"/>
        <v>1263.9913793103449</v>
      </c>
      <c r="M159" s="22">
        <f t="shared" si="14"/>
        <v>0.96659459975583639</v>
      </c>
      <c r="N159" s="13">
        <v>348</v>
      </c>
      <c r="O159" s="21">
        <f t="shared" si="12"/>
        <v>43738</v>
      </c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 spans="1:30" ht="15" x14ac:dyDescent="0.25">
      <c r="A160" s="13">
        <v>2019</v>
      </c>
      <c r="B160" s="9" t="s">
        <v>60</v>
      </c>
      <c r="C160" s="14" t="s">
        <v>49</v>
      </c>
      <c r="D160" s="15">
        <v>110567</v>
      </c>
      <c r="E160" s="15">
        <v>72732</v>
      </c>
      <c r="F160" s="15">
        <v>66362</v>
      </c>
      <c r="G160" s="15">
        <v>249661</v>
      </c>
      <c r="H160" s="16">
        <v>43664</v>
      </c>
      <c r="I160" s="16">
        <f t="shared" si="13"/>
        <v>190440</v>
      </c>
      <c r="J160" s="15">
        <v>234104</v>
      </c>
      <c r="K160" s="22">
        <f t="shared" si="10"/>
        <v>863.85239852398524</v>
      </c>
      <c r="L160" s="24">
        <f t="shared" si="11"/>
        <v>921.25830258302585</v>
      </c>
      <c r="M160" s="22">
        <f t="shared" si="14"/>
        <v>0.93768750425577085</v>
      </c>
      <c r="N160" s="13">
        <v>271</v>
      </c>
      <c r="O160" s="21">
        <f t="shared" si="12"/>
        <v>43738</v>
      </c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 spans="1:30" ht="15" x14ac:dyDescent="0.25">
      <c r="A161" s="13">
        <v>2019</v>
      </c>
      <c r="B161" s="9" t="s">
        <v>60</v>
      </c>
      <c r="C161" s="14" t="s">
        <v>50</v>
      </c>
      <c r="D161" s="15">
        <v>249789</v>
      </c>
      <c r="E161" s="15">
        <v>193523</v>
      </c>
      <c r="F161" s="15">
        <v>134718</v>
      </c>
      <c r="G161" s="15">
        <v>578030</v>
      </c>
      <c r="H161" s="16">
        <v>90554</v>
      </c>
      <c r="I161" s="16">
        <f t="shared" si="13"/>
        <v>479814</v>
      </c>
      <c r="J161" s="16">
        <v>570368</v>
      </c>
      <c r="K161" s="22">
        <f t="shared" si="10"/>
        <v>1120.565815324165</v>
      </c>
      <c r="L161" s="24">
        <f t="shared" si="11"/>
        <v>1135.6188605108055</v>
      </c>
      <c r="M161" s="22">
        <f t="shared" si="14"/>
        <v>0.98674463263152434</v>
      </c>
      <c r="N161" s="13">
        <v>509</v>
      </c>
      <c r="O161" s="21">
        <f t="shared" si="12"/>
        <v>43738</v>
      </c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 spans="1:30" ht="15" x14ac:dyDescent="0.25">
      <c r="A162" s="13">
        <v>2019</v>
      </c>
      <c r="B162" s="9" t="s">
        <v>60</v>
      </c>
      <c r="C162" s="14" t="s">
        <v>51</v>
      </c>
      <c r="D162" s="15">
        <v>89607</v>
      </c>
      <c r="E162" s="15">
        <v>64050</v>
      </c>
      <c r="F162" s="15">
        <v>73766</v>
      </c>
      <c r="G162" s="15">
        <v>227423</v>
      </c>
      <c r="H162" s="16">
        <v>45399</v>
      </c>
      <c r="I162" s="16">
        <f t="shared" si="13"/>
        <v>154340</v>
      </c>
      <c r="J162" s="16">
        <v>199739</v>
      </c>
      <c r="K162" s="22">
        <f t="shared" si="10"/>
        <v>780.23046875</v>
      </c>
      <c r="L162" s="24">
        <f t="shared" si="11"/>
        <v>888.37109375</v>
      </c>
      <c r="M162" s="22">
        <f t="shared" si="14"/>
        <v>0.87827088728932434</v>
      </c>
      <c r="N162" s="13">
        <v>256</v>
      </c>
      <c r="O162" s="21">
        <f t="shared" si="12"/>
        <v>43738</v>
      </c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 spans="1:30" ht="15" x14ac:dyDescent="0.25">
      <c r="A163" s="13">
        <v>2019</v>
      </c>
      <c r="B163" s="9" t="s">
        <v>60</v>
      </c>
      <c r="C163" s="14" t="s">
        <v>52</v>
      </c>
      <c r="D163" s="15">
        <v>261589</v>
      </c>
      <c r="E163" s="15">
        <v>168900</v>
      </c>
      <c r="F163" s="15">
        <v>142000</v>
      </c>
      <c r="G163" s="15">
        <v>572489</v>
      </c>
      <c r="H163" s="16">
        <v>81532</v>
      </c>
      <c r="I163" s="16">
        <f t="shared" si="13"/>
        <v>473889</v>
      </c>
      <c r="J163" s="16">
        <v>555421</v>
      </c>
      <c r="K163" s="22">
        <f t="shared" si="10"/>
        <v>1424.1564102564103</v>
      </c>
      <c r="L163" s="24">
        <f t="shared" si="11"/>
        <v>1467.9205128205128</v>
      </c>
      <c r="M163" s="22">
        <f t="shared" si="14"/>
        <v>0.97018632672418159</v>
      </c>
      <c r="N163" s="13">
        <v>390</v>
      </c>
      <c r="O163" s="21">
        <f t="shared" si="12"/>
        <v>43738</v>
      </c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 spans="1:30" ht="15" x14ac:dyDescent="0.25">
      <c r="A164" s="13">
        <v>2019</v>
      </c>
      <c r="B164" s="9" t="s">
        <v>61</v>
      </c>
      <c r="C164" s="14" t="s">
        <v>35</v>
      </c>
      <c r="D164" s="15">
        <v>176432</v>
      </c>
      <c r="E164" s="15">
        <v>102988</v>
      </c>
      <c r="F164" s="15">
        <v>92839</v>
      </c>
      <c r="G164" s="15">
        <v>372259</v>
      </c>
      <c r="H164" s="16">
        <v>63123</v>
      </c>
      <c r="I164" s="16">
        <f t="shared" si="13"/>
        <v>260029</v>
      </c>
      <c r="J164" s="15">
        <v>323152</v>
      </c>
      <c r="K164" s="22">
        <f t="shared" si="10"/>
        <v>1052.6123778501628</v>
      </c>
      <c r="L164" s="24">
        <f t="shared" si="11"/>
        <v>1212.5700325732898</v>
      </c>
      <c r="M164" s="22">
        <f t="shared" si="14"/>
        <v>0.86808378037871481</v>
      </c>
      <c r="N164" s="13">
        <v>307</v>
      </c>
      <c r="O164" s="21">
        <f t="shared" si="12"/>
        <v>43769</v>
      </c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 spans="1:30" ht="15" x14ac:dyDescent="0.25">
      <c r="A165" s="13">
        <v>2019</v>
      </c>
      <c r="B165" s="9" t="s">
        <v>61</v>
      </c>
      <c r="C165" s="14" t="s">
        <v>36</v>
      </c>
      <c r="D165" s="15">
        <v>79206</v>
      </c>
      <c r="E165" s="15">
        <v>64023</v>
      </c>
      <c r="F165" s="15">
        <v>65550</v>
      </c>
      <c r="G165" s="15">
        <v>208779</v>
      </c>
      <c r="H165" s="16">
        <v>29921</v>
      </c>
      <c r="I165" s="16">
        <f t="shared" si="13"/>
        <v>166385</v>
      </c>
      <c r="J165" s="16">
        <v>196306</v>
      </c>
      <c r="K165" s="22">
        <f t="shared" si="10"/>
        <v>957.59024390243906</v>
      </c>
      <c r="L165" s="24">
        <f t="shared" si="11"/>
        <v>1018.4341463414634</v>
      </c>
      <c r="M165" s="22">
        <f t="shared" si="14"/>
        <v>0.94025740136699576</v>
      </c>
      <c r="N165" s="13">
        <v>205</v>
      </c>
      <c r="O165" s="21">
        <f t="shared" si="12"/>
        <v>43769</v>
      </c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 spans="1:30" ht="15" x14ac:dyDescent="0.25">
      <c r="A166" s="13">
        <v>2019</v>
      </c>
      <c r="B166" s="9" t="s">
        <v>61</v>
      </c>
      <c r="C166" s="14" t="s">
        <v>37</v>
      </c>
      <c r="D166" s="15">
        <v>258964</v>
      </c>
      <c r="E166" s="15">
        <v>182686</v>
      </c>
      <c r="F166" s="15">
        <v>145288</v>
      </c>
      <c r="G166" s="15">
        <v>586938</v>
      </c>
      <c r="H166" s="16">
        <v>81696</v>
      </c>
      <c r="I166" s="16">
        <f t="shared" si="13"/>
        <v>513015</v>
      </c>
      <c r="J166" s="16">
        <v>594711</v>
      </c>
      <c r="K166" s="22">
        <f t="shared" si="10"/>
        <v>1433.0385542168674</v>
      </c>
      <c r="L166" s="24">
        <f t="shared" si="11"/>
        <v>1414.3084337349399</v>
      </c>
      <c r="M166" s="22">
        <f t="shared" si="14"/>
        <v>1.013243306788792</v>
      </c>
      <c r="N166" s="13">
        <v>415</v>
      </c>
      <c r="O166" s="21">
        <f t="shared" si="12"/>
        <v>43769</v>
      </c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 spans="1:30" ht="15" x14ac:dyDescent="0.25">
      <c r="A167" s="13">
        <v>2019</v>
      </c>
      <c r="B167" s="9" t="s">
        <v>61</v>
      </c>
      <c r="C167" s="14" t="s">
        <v>38</v>
      </c>
      <c r="D167" s="15">
        <v>22590</v>
      </c>
      <c r="E167" s="15">
        <v>27520</v>
      </c>
      <c r="F167" s="15">
        <v>18481</v>
      </c>
      <c r="G167" s="15">
        <v>68591</v>
      </c>
      <c r="H167" s="16">
        <v>12819</v>
      </c>
      <c r="I167" s="16">
        <f t="shared" si="13"/>
        <v>39601</v>
      </c>
      <c r="J167" s="16">
        <v>52420</v>
      </c>
      <c r="K167" s="22">
        <f t="shared" si="10"/>
        <v>759.71014492753625</v>
      </c>
      <c r="L167" s="24">
        <f t="shared" si="11"/>
        <v>994.07246376811599</v>
      </c>
      <c r="M167" s="22">
        <f t="shared" si="14"/>
        <v>0.76424020644107826</v>
      </c>
      <c r="N167" s="13">
        <v>69</v>
      </c>
      <c r="O167" s="21">
        <f t="shared" si="12"/>
        <v>43769</v>
      </c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 spans="1:30" ht="15" x14ac:dyDescent="0.25">
      <c r="A168" s="13">
        <v>2019</v>
      </c>
      <c r="B168" s="9" t="s">
        <v>61</v>
      </c>
      <c r="C168" s="14" t="s">
        <v>39</v>
      </c>
      <c r="D168" s="15">
        <v>416497</v>
      </c>
      <c r="E168" s="15">
        <v>286401</v>
      </c>
      <c r="F168" s="15">
        <v>207173</v>
      </c>
      <c r="G168" s="15">
        <v>910071</v>
      </c>
      <c r="H168" s="16">
        <v>130995</v>
      </c>
      <c r="I168" s="16">
        <f t="shared" si="13"/>
        <v>655634</v>
      </c>
      <c r="J168" s="16">
        <v>786629</v>
      </c>
      <c r="K168" s="22">
        <f t="shared" si="10"/>
        <v>1141.6966618287372</v>
      </c>
      <c r="L168" s="24">
        <f t="shared" si="11"/>
        <v>1320.8577648766327</v>
      </c>
      <c r="M168" s="22">
        <f t="shared" si="14"/>
        <v>0.86436003344793977</v>
      </c>
      <c r="N168" s="13">
        <v>689</v>
      </c>
      <c r="O168" s="21">
        <f t="shared" si="12"/>
        <v>43769</v>
      </c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 spans="1:30" ht="15" x14ac:dyDescent="0.25">
      <c r="A169" s="13">
        <v>2019</v>
      </c>
      <c r="B169" s="9" t="s">
        <v>61</v>
      </c>
      <c r="C169" s="14" t="s">
        <v>40</v>
      </c>
      <c r="D169" s="15">
        <v>134241</v>
      </c>
      <c r="E169" s="15">
        <v>90121</v>
      </c>
      <c r="F169" s="15">
        <v>58981</v>
      </c>
      <c r="G169" s="15">
        <v>283343</v>
      </c>
      <c r="H169" s="16">
        <v>52386</v>
      </c>
      <c r="I169" s="16">
        <f t="shared" si="13"/>
        <v>223138</v>
      </c>
      <c r="J169" s="16">
        <v>275524</v>
      </c>
      <c r="K169" s="22">
        <f t="shared" si="10"/>
        <v>946.81786941580754</v>
      </c>
      <c r="L169" s="24">
        <f t="shared" si="11"/>
        <v>973.68728522336767</v>
      </c>
      <c r="M169" s="22">
        <f t="shared" si="14"/>
        <v>0.97240447090628668</v>
      </c>
      <c r="N169" s="13">
        <v>291</v>
      </c>
      <c r="O169" s="21">
        <f t="shared" si="12"/>
        <v>43769</v>
      </c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 spans="1:30" ht="15" x14ac:dyDescent="0.25">
      <c r="A170" s="13">
        <v>2019</v>
      </c>
      <c r="B170" s="9" t="s">
        <v>61</v>
      </c>
      <c r="C170" s="14" t="s">
        <v>41</v>
      </c>
      <c r="D170" s="15">
        <v>112417</v>
      </c>
      <c r="E170" s="15">
        <v>76531</v>
      </c>
      <c r="F170" s="15">
        <v>70306</v>
      </c>
      <c r="G170" s="15">
        <v>259254</v>
      </c>
      <c r="H170" s="16">
        <v>45262</v>
      </c>
      <c r="I170" s="16">
        <f t="shared" si="13"/>
        <v>222526</v>
      </c>
      <c r="J170" s="16">
        <v>267788</v>
      </c>
      <c r="K170" s="22">
        <f t="shared" si="10"/>
        <v>980.90842490842488</v>
      </c>
      <c r="L170" s="24">
        <f t="shared" si="11"/>
        <v>949.64835164835165</v>
      </c>
      <c r="M170" s="22">
        <f t="shared" si="14"/>
        <v>1.0329175248983622</v>
      </c>
      <c r="N170" s="13">
        <v>273</v>
      </c>
      <c r="O170" s="21">
        <f t="shared" si="12"/>
        <v>43769</v>
      </c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 spans="1:30" ht="15" x14ac:dyDescent="0.25">
      <c r="A171" s="13">
        <v>2019</v>
      </c>
      <c r="B171" s="9" t="s">
        <v>61</v>
      </c>
      <c r="C171" s="14" t="s">
        <v>42</v>
      </c>
      <c r="D171" s="15">
        <v>311842</v>
      </c>
      <c r="E171" s="15">
        <v>300416</v>
      </c>
      <c r="F171" s="15">
        <v>811066</v>
      </c>
      <c r="G171" s="15">
        <v>1423324</v>
      </c>
      <c r="H171" s="16">
        <v>235165</v>
      </c>
      <c r="I171" s="16">
        <f t="shared" si="13"/>
        <v>1555551</v>
      </c>
      <c r="J171" s="16">
        <v>1790716</v>
      </c>
      <c r="K171" s="22">
        <f t="shared" si="10"/>
        <v>611.37453055650394</v>
      </c>
      <c r="L171" s="24">
        <f t="shared" si="11"/>
        <v>485.94195971321273</v>
      </c>
      <c r="M171" s="22">
        <f t="shared" si="14"/>
        <v>1.2581225356981263</v>
      </c>
      <c r="N171" s="15">
        <v>2929</v>
      </c>
      <c r="O171" s="21">
        <f t="shared" si="12"/>
        <v>43769</v>
      </c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 spans="1:30" ht="15" x14ac:dyDescent="0.25">
      <c r="A172" s="13">
        <v>2019</v>
      </c>
      <c r="B172" s="9" t="s">
        <v>61</v>
      </c>
      <c r="C172" s="14" t="s">
        <v>43</v>
      </c>
      <c r="D172" s="15">
        <v>165400</v>
      </c>
      <c r="E172" s="15">
        <v>84960</v>
      </c>
      <c r="F172" s="15">
        <v>95012</v>
      </c>
      <c r="G172" s="15">
        <v>345372</v>
      </c>
      <c r="H172" s="16">
        <v>64503</v>
      </c>
      <c r="I172" s="16">
        <f t="shared" si="13"/>
        <v>286391</v>
      </c>
      <c r="J172" s="16">
        <v>350894</v>
      </c>
      <c r="K172" s="22">
        <f t="shared" si="10"/>
        <v>953.51630434782612</v>
      </c>
      <c r="L172" s="24">
        <f t="shared" si="11"/>
        <v>938.51086956521738</v>
      </c>
      <c r="M172" s="22">
        <f t="shared" si="14"/>
        <v>1.0159885572657887</v>
      </c>
      <c r="N172" s="13">
        <v>368</v>
      </c>
      <c r="O172" s="21">
        <f t="shared" si="12"/>
        <v>43769</v>
      </c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 spans="1:30" ht="15" x14ac:dyDescent="0.25">
      <c r="A173" s="13">
        <v>2019</v>
      </c>
      <c r="B173" s="9" t="s">
        <v>61</v>
      </c>
      <c r="C173" s="14" t="s">
        <v>44</v>
      </c>
      <c r="D173" s="15">
        <v>70527</v>
      </c>
      <c r="E173" s="15">
        <v>38441</v>
      </c>
      <c r="F173" s="15">
        <v>20537</v>
      </c>
      <c r="G173" s="15">
        <v>129505</v>
      </c>
      <c r="H173" s="16">
        <v>34732</v>
      </c>
      <c r="I173" s="16">
        <f t="shared" si="13"/>
        <v>122583</v>
      </c>
      <c r="J173" s="16">
        <v>157315</v>
      </c>
      <c r="K173" s="22">
        <f t="shared" si="10"/>
        <v>672.28632478632483</v>
      </c>
      <c r="L173" s="24">
        <f t="shared" si="11"/>
        <v>553.4401709401709</v>
      </c>
      <c r="M173" s="22">
        <f t="shared" si="14"/>
        <v>1.2147407436006332</v>
      </c>
      <c r="N173" s="13">
        <v>234</v>
      </c>
      <c r="O173" s="21">
        <f t="shared" si="12"/>
        <v>43769</v>
      </c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 spans="1:30" ht="15" x14ac:dyDescent="0.25">
      <c r="A174" s="13">
        <v>2019</v>
      </c>
      <c r="B174" s="9" t="s">
        <v>61</v>
      </c>
      <c r="C174" s="14" t="s">
        <v>45</v>
      </c>
      <c r="D174" s="15">
        <v>72320</v>
      </c>
      <c r="E174" s="15">
        <v>71005</v>
      </c>
      <c r="F174" s="15">
        <v>49299</v>
      </c>
      <c r="G174" s="15">
        <v>192624</v>
      </c>
      <c r="H174" s="16">
        <v>31318</v>
      </c>
      <c r="I174" s="16">
        <f t="shared" si="13"/>
        <v>196628</v>
      </c>
      <c r="J174" s="16">
        <v>227946</v>
      </c>
      <c r="K174" s="22">
        <f t="shared" si="10"/>
        <v>1433.6226415094341</v>
      </c>
      <c r="L174" s="24">
        <f t="shared" si="11"/>
        <v>1211.4716981132076</v>
      </c>
      <c r="M174" s="22">
        <f t="shared" si="14"/>
        <v>1.183372788437578</v>
      </c>
      <c r="N174" s="13">
        <v>159</v>
      </c>
      <c r="O174" s="21">
        <f t="shared" si="12"/>
        <v>43769</v>
      </c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 spans="1:30" ht="15" x14ac:dyDescent="0.25">
      <c r="A175" s="13">
        <v>2019</v>
      </c>
      <c r="B175" s="9" t="s">
        <v>61</v>
      </c>
      <c r="C175" s="14" t="s">
        <v>46</v>
      </c>
      <c r="D175" s="15">
        <v>76002</v>
      </c>
      <c r="E175" s="15">
        <v>69682</v>
      </c>
      <c r="F175" s="15">
        <v>59116</v>
      </c>
      <c r="G175" s="15">
        <v>204800</v>
      </c>
      <c r="H175" s="16">
        <v>36334</v>
      </c>
      <c r="I175" s="16">
        <f t="shared" si="13"/>
        <v>174993</v>
      </c>
      <c r="J175" s="16">
        <v>211327</v>
      </c>
      <c r="K175" s="22">
        <f t="shared" si="10"/>
        <v>1136.1666666666667</v>
      </c>
      <c r="L175" s="24">
        <f t="shared" si="11"/>
        <v>1101.0752688172042</v>
      </c>
      <c r="M175" s="22">
        <f t="shared" si="14"/>
        <v>1.0318701171875</v>
      </c>
      <c r="N175" s="13">
        <v>186</v>
      </c>
      <c r="O175" s="21">
        <f t="shared" si="12"/>
        <v>43769</v>
      </c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 spans="1:30" ht="15" x14ac:dyDescent="0.25">
      <c r="A176" s="13">
        <v>2019</v>
      </c>
      <c r="B176" s="9" t="s">
        <v>61</v>
      </c>
      <c r="C176" s="14" t="s">
        <v>47</v>
      </c>
      <c r="D176" s="15">
        <v>1205172</v>
      </c>
      <c r="E176" s="15">
        <v>686289</v>
      </c>
      <c r="F176" s="15">
        <v>474500</v>
      </c>
      <c r="G176" s="15">
        <v>2365961</v>
      </c>
      <c r="H176" s="16">
        <v>396241</v>
      </c>
      <c r="I176" s="16">
        <f t="shared" si="13"/>
        <v>2149103</v>
      </c>
      <c r="J176" s="16">
        <v>2545344</v>
      </c>
      <c r="K176" s="22">
        <f t="shared" si="10"/>
        <v>1310.6817713697219</v>
      </c>
      <c r="L176" s="24">
        <f t="shared" si="11"/>
        <v>1218.3115345005149</v>
      </c>
      <c r="M176" s="22">
        <f t="shared" si="14"/>
        <v>1.0758182404528223</v>
      </c>
      <c r="N176" s="15">
        <v>1942</v>
      </c>
      <c r="O176" s="21">
        <f t="shared" si="12"/>
        <v>43769</v>
      </c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 spans="1:30" ht="15" x14ac:dyDescent="0.25">
      <c r="A177" s="13">
        <v>2019</v>
      </c>
      <c r="B177" s="9" t="s">
        <v>61</v>
      </c>
      <c r="C177" s="14" t="s">
        <v>48</v>
      </c>
      <c r="D177" s="15">
        <v>168866</v>
      </c>
      <c r="E177" s="15">
        <v>117571</v>
      </c>
      <c r="F177" s="15">
        <v>79638</v>
      </c>
      <c r="G177" s="15">
        <v>366075</v>
      </c>
      <c r="H177" s="16">
        <v>49475</v>
      </c>
      <c r="I177" s="16">
        <f t="shared" si="13"/>
        <v>306889</v>
      </c>
      <c r="J177" s="16">
        <v>356364</v>
      </c>
      <c r="K177" s="22">
        <f t="shared" si="10"/>
        <v>1009.5297450424929</v>
      </c>
      <c r="L177" s="24">
        <f t="shared" si="11"/>
        <v>1037.0396600566571</v>
      </c>
      <c r="M177" s="22">
        <f t="shared" si="14"/>
        <v>0.97347264904732633</v>
      </c>
      <c r="N177" s="13">
        <v>353</v>
      </c>
      <c r="O177" s="21">
        <f t="shared" si="12"/>
        <v>43769</v>
      </c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 spans="1:30" ht="15" x14ac:dyDescent="0.25">
      <c r="A178" s="13">
        <v>2019</v>
      </c>
      <c r="B178" s="9" t="s">
        <v>61</v>
      </c>
      <c r="C178" s="14" t="s">
        <v>49</v>
      </c>
      <c r="D178" s="15">
        <v>113562</v>
      </c>
      <c r="E178" s="15">
        <v>71550</v>
      </c>
      <c r="F178" s="15">
        <v>60402</v>
      </c>
      <c r="G178" s="15">
        <v>245514</v>
      </c>
      <c r="H178" s="16">
        <v>43689</v>
      </c>
      <c r="I178" s="16">
        <f t="shared" si="13"/>
        <v>202546</v>
      </c>
      <c r="J178" s="16">
        <v>246235</v>
      </c>
      <c r="K178" s="22">
        <f t="shared" si="10"/>
        <v>908.61623616236159</v>
      </c>
      <c r="L178" s="24">
        <f t="shared" si="11"/>
        <v>905.95571955719561</v>
      </c>
      <c r="M178" s="22">
        <f t="shared" si="14"/>
        <v>1.0029366960743582</v>
      </c>
      <c r="N178" s="13">
        <v>271</v>
      </c>
      <c r="O178" s="21">
        <f t="shared" si="12"/>
        <v>43769</v>
      </c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 spans="1:30" ht="15" x14ac:dyDescent="0.25">
      <c r="A179" s="13">
        <v>2019</v>
      </c>
      <c r="B179" s="9" t="s">
        <v>61</v>
      </c>
      <c r="C179" s="14" t="s">
        <v>50</v>
      </c>
      <c r="D179" s="15">
        <v>267822</v>
      </c>
      <c r="E179" s="15">
        <v>205419</v>
      </c>
      <c r="F179" s="15">
        <v>137698</v>
      </c>
      <c r="G179" s="15">
        <v>610939</v>
      </c>
      <c r="H179" s="16">
        <v>89676</v>
      </c>
      <c r="I179" s="16">
        <f t="shared" si="13"/>
        <v>513005</v>
      </c>
      <c r="J179" s="15">
        <v>602681</v>
      </c>
      <c r="K179" s="22">
        <f t="shared" si="10"/>
        <v>1181.7274509803922</v>
      </c>
      <c r="L179" s="24">
        <f t="shared" si="11"/>
        <v>1197.9196078431373</v>
      </c>
      <c r="M179" s="22">
        <f t="shared" si="14"/>
        <v>0.98648310224097657</v>
      </c>
      <c r="N179" s="13">
        <v>510</v>
      </c>
      <c r="O179" s="21">
        <f t="shared" si="12"/>
        <v>43769</v>
      </c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 spans="1:30" ht="15" x14ac:dyDescent="0.25">
      <c r="A180" s="13">
        <v>2019</v>
      </c>
      <c r="B180" s="9" t="s">
        <v>61</v>
      </c>
      <c r="C180" s="14" t="s">
        <v>51</v>
      </c>
      <c r="D180" s="15">
        <v>97686</v>
      </c>
      <c r="E180" s="15">
        <v>67797</v>
      </c>
      <c r="F180" s="15">
        <v>79986</v>
      </c>
      <c r="G180" s="15">
        <v>245469</v>
      </c>
      <c r="H180" s="16">
        <v>43431</v>
      </c>
      <c r="I180" s="16">
        <f t="shared" si="13"/>
        <v>161397</v>
      </c>
      <c r="J180" s="16">
        <v>204828</v>
      </c>
      <c r="K180" s="22">
        <f t="shared" si="10"/>
        <v>793.90697674418607</v>
      </c>
      <c r="L180" s="24">
        <f t="shared" si="11"/>
        <v>951.43023255813955</v>
      </c>
      <c r="M180" s="22">
        <f t="shared" si="14"/>
        <v>0.83443530547645528</v>
      </c>
      <c r="N180" s="13">
        <v>258</v>
      </c>
      <c r="O180" s="21">
        <f t="shared" si="12"/>
        <v>43769</v>
      </c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 spans="1:30" ht="15" x14ac:dyDescent="0.25">
      <c r="A181" s="13">
        <v>2019</v>
      </c>
      <c r="B181" s="9" t="s">
        <v>61</v>
      </c>
      <c r="C181" s="14" t="s">
        <v>52</v>
      </c>
      <c r="D181" s="15">
        <v>297725</v>
      </c>
      <c r="E181" s="15">
        <v>190791</v>
      </c>
      <c r="F181" s="15">
        <v>156736</v>
      </c>
      <c r="G181" s="15">
        <v>645252</v>
      </c>
      <c r="H181" s="16">
        <v>81905</v>
      </c>
      <c r="I181" s="16">
        <f t="shared" si="13"/>
        <v>490352</v>
      </c>
      <c r="J181" s="16">
        <v>572257</v>
      </c>
      <c r="K181" s="22">
        <f t="shared" si="10"/>
        <v>1494.1436031331593</v>
      </c>
      <c r="L181" s="24">
        <f t="shared" si="11"/>
        <v>1684.7310704960835</v>
      </c>
      <c r="M181" s="22">
        <f t="shared" si="14"/>
        <v>0.88687365556402775</v>
      </c>
      <c r="N181" s="13">
        <v>383</v>
      </c>
      <c r="O181" s="21">
        <f t="shared" si="12"/>
        <v>43769</v>
      </c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 spans="1:30" ht="15" x14ac:dyDescent="0.25">
      <c r="A182" s="13">
        <v>2019</v>
      </c>
      <c r="B182" s="9" t="s">
        <v>62</v>
      </c>
      <c r="C182" s="14" t="s">
        <v>35</v>
      </c>
      <c r="D182" s="15">
        <v>184530</v>
      </c>
      <c r="E182" s="15">
        <v>122689</v>
      </c>
      <c r="F182" s="15">
        <v>104144</v>
      </c>
      <c r="G182" s="15">
        <v>411363</v>
      </c>
      <c r="H182" s="16">
        <v>62758</v>
      </c>
      <c r="I182" s="16">
        <f t="shared" si="13"/>
        <v>307137</v>
      </c>
      <c r="J182" s="16">
        <v>369895</v>
      </c>
      <c r="K182" s="22">
        <f t="shared" si="10"/>
        <v>1197.0711974110031</v>
      </c>
      <c r="L182" s="24">
        <f t="shared" si="11"/>
        <v>1331.2718446601941</v>
      </c>
      <c r="M182" s="22">
        <f t="shared" si="14"/>
        <v>0.89919365621118086</v>
      </c>
      <c r="N182" s="13">
        <v>309</v>
      </c>
      <c r="O182" s="21">
        <f t="shared" si="12"/>
        <v>43799</v>
      </c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 spans="1:30" ht="15" x14ac:dyDescent="0.25">
      <c r="A183" s="13">
        <v>2019</v>
      </c>
      <c r="B183" s="9" t="s">
        <v>62</v>
      </c>
      <c r="C183" s="14" t="s">
        <v>36</v>
      </c>
      <c r="D183" s="15">
        <v>82898</v>
      </c>
      <c r="E183" s="15">
        <v>81427</v>
      </c>
      <c r="F183" s="15">
        <v>73128</v>
      </c>
      <c r="G183" s="15">
        <v>237453</v>
      </c>
      <c r="H183" s="16">
        <v>31424</v>
      </c>
      <c r="I183" s="16">
        <f t="shared" si="13"/>
        <v>188045</v>
      </c>
      <c r="J183" s="15">
        <v>219469</v>
      </c>
      <c r="K183" s="22">
        <f t="shared" si="10"/>
        <v>1070.580487804878</v>
      </c>
      <c r="L183" s="24">
        <f t="shared" si="11"/>
        <v>1158.3073170731707</v>
      </c>
      <c r="M183" s="22">
        <f t="shared" si="14"/>
        <v>0.92426290676470713</v>
      </c>
      <c r="N183" s="13">
        <v>205</v>
      </c>
      <c r="O183" s="21">
        <f t="shared" si="12"/>
        <v>43799</v>
      </c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 spans="1:30" ht="15" x14ac:dyDescent="0.25">
      <c r="A184" s="13">
        <v>2019</v>
      </c>
      <c r="B184" s="9" t="s">
        <v>62</v>
      </c>
      <c r="C184" s="14" t="s">
        <v>37</v>
      </c>
      <c r="D184" s="15">
        <v>247917</v>
      </c>
      <c r="E184" s="15">
        <v>197464</v>
      </c>
      <c r="F184" s="15">
        <v>146473</v>
      </c>
      <c r="G184" s="15">
        <v>591854</v>
      </c>
      <c r="H184" s="16">
        <v>79513</v>
      </c>
      <c r="I184" s="16">
        <f t="shared" si="13"/>
        <v>520928</v>
      </c>
      <c r="J184" s="16">
        <v>600441</v>
      </c>
      <c r="K184" s="22">
        <f t="shared" si="10"/>
        <v>1446.8457831325302</v>
      </c>
      <c r="L184" s="24">
        <f t="shared" si="11"/>
        <v>1426.1542168674698</v>
      </c>
      <c r="M184" s="22">
        <f t="shared" si="14"/>
        <v>1.014508645713301</v>
      </c>
      <c r="N184" s="13">
        <v>415</v>
      </c>
      <c r="O184" s="21">
        <f t="shared" si="12"/>
        <v>43799</v>
      </c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 spans="1:30" ht="15" x14ac:dyDescent="0.25">
      <c r="A185" s="13">
        <v>2019</v>
      </c>
      <c r="B185" s="9" t="s">
        <v>62</v>
      </c>
      <c r="C185" s="14" t="s">
        <v>38</v>
      </c>
      <c r="D185" s="15">
        <v>21846</v>
      </c>
      <c r="E185" s="15">
        <v>30518</v>
      </c>
      <c r="F185" s="15">
        <v>17854</v>
      </c>
      <c r="G185" s="15">
        <v>70218</v>
      </c>
      <c r="H185" s="16">
        <v>12740</v>
      </c>
      <c r="I185" s="16">
        <f t="shared" si="13"/>
        <v>42618</v>
      </c>
      <c r="J185" s="16">
        <v>55358</v>
      </c>
      <c r="K185" s="22">
        <f t="shared" si="10"/>
        <v>802.28985507246375</v>
      </c>
      <c r="L185" s="24">
        <f t="shared" si="11"/>
        <v>1017.6521739130435</v>
      </c>
      <c r="M185" s="22">
        <f t="shared" si="14"/>
        <v>0.7883733515622775</v>
      </c>
      <c r="N185" s="13">
        <v>69</v>
      </c>
      <c r="O185" s="21">
        <f t="shared" si="12"/>
        <v>43799</v>
      </c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 spans="1:30" ht="15" x14ac:dyDescent="0.25">
      <c r="A186" s="13">
        <v>2019</v>
      </c>
      <c r="B186" s="9" t="s">
        <v>62</v>
      </c>
      <c r="C186" s="14" t="s">
        <v>39</v>
      </c>
      <c r="D186" s="15">
        <v>416629</v>
      </c>
      <c r="E186" s="15">
        <v>309287</v>
      </c>
      <c r="F186" s="15">
        <v>214964</v>
      </c>
      <c r="G186" s="15">
        <v>940880</v>
      </c>
      <c r="H186" s="16">
        <v>132566</v>
      </c>
      <c r="I186" s="16">
        <f t="shared" si="13"/>
        <v>697403</v>
      </c>
      <c r="J186" s="16">
        <v>829969</v>
      </c>
      <c r="K186" s="22">
        <f t="shared" si="10"/>
        <v>1197.6464646464647</v>
      </c>
      <c r="L186" s="24">
        <f t="shared" si="11"/>
        <v>1357.6911976911977</v>
      </c>
      <c r="M186" s="22">
        <f t="shared" si="14"/>
        <v>0.88211993027803759</v>
      </c>
      <c r="N186" s="13">
        <v>693</v>
      </c>
      <c r="O186" s="21">
        <f t="shared" si="12"/>
        <v>43799</v>
      </c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 spans="1:30" ht="15" x14ac:dyDescent="0.25">
      <c r="A187" s="13">
        <v>2019</v>
      </c>
      <c r="B187" s="9" t="s">
        <v>62</v>
      </c>
      <c r="C187" s="14" t="s">
        <v>40</v>
      </c>
      <c r="D187" s="15">
        <v>136791</v>
      </c>
      <c r="E187" s="15">
        <v>100943</v>
      </c>
      <c r="F187" s="15">
        <v>63054</v>
      </c>
      <c r="G187" s="15">
        <v>300788</v>
      </c>
      <c r="H187" s="16">
        <v>53064</v>
      </c>
      <c r="I187" s="16">
        <f t="shared" si="13"/>
        <v>245440</v>
      </c>
      <c r="J187" s="16">
        <v>298504</v>
      </c>
      <c r="K187" s="22">
        <f t="shared" si="10"/>
        <v>998.34113712374585</v>
      </c>
      <c r="L187" s="24">
        <f t="shared" si="11"/>
        <v>1005.9799331103679</v>
      </c>
      <c r="M187" s="22">
        <f t="shared" si="14"/>
        <v>0.99240661196590285</v>
      </c>
      <c r="N187" s="13">
        <v>299</v>
      </c>
      <c r="O187" s="21">
        <f t="shared" si="12"/>
        <v>43799</v>
      </c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 spans="1:30" ht="15" x14ac:dyDescent="0.25">
      <c r="A188" s="13">
        <v>2019</v>
      </c>
      <c r="B188" s="9" t="s">
        <v>62</v>
      </c>
      <c r="C188" s="14" t="s">
        <v>41</v>
      </c>
      <c r="D188" s="15">
        <v>125306</v>
      </c>
      <c r="E188" s="15">
        <v>97139</v>
      </c>
      <c r="F188" s="15">
        <v>79246</v>
      </c>
      <c r="G188" s="15">
        <v>301691</v>
      </c>
      <c r="H188" s="16">
        <v>43661</v>
      </c>
      <c r="I188" s="16">
        <f t="shared" si="13"/>
        <v>270283</v>
      </c>
      <c r="J188" s="16">
        <v>313944</v>
      </c>
      <c r="K188" s="22">
        <f t="shared" si="10"/>
        <v>1137.4782608695652</v>
      </c>
      <c r="L188" s="24">
        <f t="shared" si="11"/>
        <v>1093.0833333333333</v>
      </c>
      <c r="M188" s="22">
        <f t="shared" si="14"/>
        <v>1.0406144034790563</v>
      </c>
      <c r="N188" s="13">
        <v>276</v>
      </c>
      <c r="O188" s="21">
        <f t="shared" si="12"/>
        <v>43799</v>
      </c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 spans="1:30" ht="15" x14ac:dyDescent="0.25">
      <c r="A189" s="13">
        <v>2019</v>
      </c>
      <c r="B189" s="9" t="s">
        <v>62</v>
      </c>
      <c r="C189" s="14" t="s">
        <v>42</v>
      </c>
      <c r="D189" s="15">
        <v>347070</v>
      </c>
      <c r="E189" s="15">
        <v>322406</v>
      </c>
      <c r="F189" s="15">
        <v>868688</v>
      </c>
      <c r="G189" s="15">
        <v>1538164</v>
      </c>
      <c r="H189" s="16">
        <v>242286</v>
      </c>
      <c r="I189" s="16">
        <f t="shared" si="13"/>
        <v>1660574</v>
      </c>
      <c r="J189" s="16">
        <v>1902860</v>
      </c>
      <c r="K189" s="22">
        <f t="shared" si="10"/>
        <v>594.27232979387884</v>
      </c>
      <c r="L189" s="24">
        <f t="shared" si="11"/>
        <v>480.37601499063084</v>
      </c>
      <c r="M189" s="22">
        <f t="shared" si="14"/>
        <v>1.2370982548024787</v>
      </c>
      <c r="N189" s="15">
        <v>3202</v>
      </c>
      <c r="O189" s="21">
        <f t="shared" si="12"/>
        <v>43799</v>
      </c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 spans="1:30" ht="15" x14ac:dyDescent="0.25">
      <c r="A190" s="13">
        <v>2019</v>
      </c>
      <c r="B190" s="9" t="s">
        <v>62</v>
      </c>
      <c r="C190" s="14" t="s">
        <v>43</v>
      </c>
      <c r="D190" s="15">
        <v>164315</v>
      </c>
      <c r="E190" s="15">
        <v>97604</v>
      </c>
      <c r="F190" s="15">
        <v>97761</v>
      </c>
      <c r="G190" s="15">
        <v>359680</v>
      </c>
      <c r="H190" s="16">
        <v>62412</v>
      </c>
      <c r="I190" s="16">
        <f t="shared" si="13"/>
        <v>313365</v>
      </c>
      <c r="J190" s="16">
        <v>375777</v>
      </c>
      <c r="K190" s="22">
        <f t="shared" si="10"/>
        <v>1023.9155313351498</v>
      </c>
      <c r="L190" s="24">
        <f t="shared" si="11"/>
        <v>980.05449591280649</v>
      </c>
      <c r="M190" s="22">
        <f t="shared" si="14"/>
        <v>1.0447536699288256</v>
      </c>
      <c r="N190" s="13">
        <v>367</v>
      </c>
      <c r="O190" s="21">
        <f t="shared" si="12"/>
        <v>43799</v>
      </c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 spans="1:30" ht="15" x14ac:dyDescent="0.25">
      <c r="A191" s="13">
        <v>2019</v>
      </c>
      <c r="B191" s="9" t="s">
        <v>62</v>
      </c>
      <c r="C191" s="14" t="s">
        <v>44</v>
      </c>
      <c r="D191" s="15">
        <v>79315</v>
      </c>
      <c r="E191" s="15">
        <v>49531</v>
      </c>
      <c r="F191" s="15">
        <v>23667</v>
      </c>
      <c r="G191" s="15">
        <v>152513</v>
      </c>
      <c r="H191" s="16">
        <v>39380</v>
      </c>
      <c r="I191" s="16">
        <f t="shared" si="13"/>
        <v>150015</v>
      </c>
      <c r="J191" s="16">
        <v>189395</v>
      </c>
      <c r="K191" s="22">
        <f t="shared" si="10"/>
        <v>792.44769874476992</v>
      </c>
      <c r="L191" s="24">
        <f t="shared" si="11"/>
        <v>638.12970711297066</v>
      </c>
      <c r="M191" s="22">
        <f t="shared" si="14"/>
        <v>1.2418285654337664</v>
      </c>
      <c r="N191" s="13">
        <v>239</v>
      </c>
      <c r="O191" s="21">
        <f t="shared" si="12"/>
        <v>43799</v>
      </c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 spans="1:30" ht="15" x14ac:dyDescent="0.25">
      <c r="A192" s="13">
        <v>2019</v>
      </c>
      <c r="B192" s="9" t="s">
        <v>62</v>
      </c>
      <c r="C192" s="14" t="s">
        <v>45</v>
      </c>
      <c r="D192" s="15">
        <v>70963</v>
      </c>
      <c r="E192" s="15">
        <v>77403</v>
      </c>
      <c r="F192" s="15">
        <v>51399</v>
      </c>
      <c r="G192" s="15">
        <v>199765</v>
      </c>
      <c r="H192" s="16">
        <v>29320</v>
      </c>
      <c r="I192" s="16">
        <f t="shared" si="13"/>
        <v>204683</v>
      </c>
      <c r="J192" s="16">
        <v>234003</v>
      </c>
      <c r="K192" s="22">
        <f t="shared" si="10"/>
        <v>1453.4347826086957</v>
      </c>
      <c r="L192" s="24">
        <f t="shared" si="11"/>
        <v>1240.7763975155281</v>
      </c>
      <c r="M192" s="22">
        <f t="shared" si="14"/>
        <v>1.1713913848772308</v>
      </c>
      <c r="N192" s="13">
        <v>161</v>
      </c>
      <c r="O192" s="21">
        <f t="shared" si="12"/>
        <v>43799</v>
      </c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 spans="1:30" ht="15" x14ac:dyDescent="0.25">
      <c r="A193" s="13">
        <v>2019</v>
      </c>
      <c r="B193" s="9" t="s">
        <v>62</v>
      </c>
      <c r="C193" s="14" t="s">
        <v>46</v>
      </c>
      <c r="D193" s="15">
        <v>75294</v>
      </c>
      <c r="E193" s="15">
        <v>80808</v>
      </c>
      <c r="F193" s="15">
        <v>60822</v>
      </c>
      <c r="G193" s="15">
        <v>216924</v>
      </c>
      <c r="H193" s="16">
        <v>36871</v>
      </c>
      <c r="I193" s="16">
        <f t="shared" si="13"/>
        <v>194842</v>
      </c>
      <c r="J193" s="16">
        <v>231713</v>
      </c>
      <c r="K193" s="22">
        <f t="shared" si="10"/>
        <v>1280.1823204419888</v>
      </c>
      <c r="L193" s="24">
        <f t="shared" si="11"/>
        <v>1198.4751381215469</v>
      </c>
      <c r="M193" s="22">
        <f t="shared" si="14"/>
        <v>1.0681759510243218</v>
      </c>
      <c r="N193" s="13">
        <v>181</v>
      </c>
      <c r="O193" s="21">
        <f t="shared" si="12"/>
        <v>43799</v>
      </c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 spans="1:30" ht="15" x14ac:dyDescent="0.25">
      <c r="A194" s="13">
        <v>2019</v>
      </c>
      <c r="B194" s="9" t="s">
        <v>62</v>
      </c>
      <c r="C194" s="14" t="s">
        <v>47</v>
      </c>
      <c r="D194" s="15">
        <v>1248598</v>
      </c>
      <c r="E194" s="15">
        <v>821299</v>
      </c>
      <c r="F194" s="15">
        <v>516931</v>
      </c>
      <c r="G194" s="15">
        <v>2586828</v>
      </c>
      <c r="H194" s="16">
        <v>388374</v>
      </c>
      <c r="I194" s="16">
        <f t="shared" si="13"/>
        <v>2428901</v>
      </c>
      <c r="J194" s="16">
        <v>2817275</v>
      </c>
      <c r="K194" s="22">
        <f t="shared" ref="K194:K257" si="15">J194/N194</f>
        <v>1441.7988741044012</v>
      </c>
      <c r="L194" s="24">
        <f t="shared" ref="L194:L257" si="16">G194/N194</f>
        <v>1323.8628454452405</v>
      </c>
      <c r="M194" s="22">
        <f t="shared" si="14"/>
        <v>1.0890847787328728</v>
      </c>
      <c r="N194" s="15">
        <v>1954</v>
      </c>
      <c r="O194" s="21">
        <f t="shared" ref="O194:O257" si="17">EOMONTH(DATE(A194,(MONTH(B194&amp;1)),1),0)</f>
        <v>43799</v>
      </c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 spans="1:30" ht="15" x14ac:dyDescent="0.25">
      <c r="A195" s="13">
        <v>2019</v>
      </c>
      <c r="B195" s="9" t="s">
        <v>62</v>
      </c>
      <c r="C195" s="14" t="s">
        <v>48</v>
      </c>
      <c r="D195" s="15">
        <v>188120</v>
      </c>
      <c r="E195" s="15">
        <v>151705</v>
      </c>
      <c r="F195" s="15">
        <v>90456</v>
      </c>
      <c r="G195" s="15">
        <v>430281</v>
      </c>
      <c r="H195" s="16">
        <v>60703</v>
      </c>
      <c r="I195" s="16">
        <f t="shared" ref="I195:I258" si="18">J195-H195</f>
        <v>368081</v>
      </c>
      <c r="J195" s="16">
        <v>428784</v>
      </c>
      <c r="K195" s="22">
        <f t="shared" si="15"/>
        <v>1201.0756302521008</v>
      </c>
      <c r="L195" s="24">
        <f t="shared" si="16"/>
        <v>1205.2689075630253</v>
      </c>
      <c r="M195" s="22">
        <f t="shared" ref="M195:M258" si="19">IFERROR(J195/G195,0)</f>
        <v>0.99652087821679325</v>
      </c>
      <c r="N195" s="13">
        <v>357</v>
      </c>
      <c r="O195" s="21">
        <f t="shared" si="17"/>
        <v>43799</v>
      </c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 spans="1:30" ht="15" x14ac:dyDescent="0.25">
      <c r="A196" s="13">
        <v>2019</v>
      </c>
      <c r="B196" s="9" t="s">
        <v>62</v>
      </c>
      <c r="C196" s="14" t="s">
        <v>49</v>
      </c>
      <c r="D196" s="15">
        <v>137712</v>
      </c>
      <c r="E196" s="15">
        <v>105124</v>
      </c>
      <c r="F196" s="15">
        <v>75286</v>
      </c>
      <c r="G196" s="15">
        <v>318122</v>
      </c>
      <c r="H196" s="16">
        <v>44127</v>
      </c>
      <c r="I196" s="16">
        <f t="shared" si="18"/>
        <v>261928</v>
      </c>
      <c r="J196" s="16">
        <v>306055</v>
      </c>
      <c r="K196" s="22">
        <f t="shared" si="15"/>
        <v>1108.894927536232</v>
      </c>
      <c r="L196" s="24">
        <f t="shared" si="16"/>
        <v>1152.6159420289855</v>
      </c>
      <c r="M196" s="22">
        <f t="shared" si="19"/>
        <v>0.96206801164333178</v>
      </c>
      <c r="N196" s="13">
        <v>276</v>
      </c>
      <c r="O196" s="21">
        <f t="shared" si="17"/>
        <v>43799</v>
      </c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 spans="1:30" ht="15" x14ac:dyDescent="0.25">
      <c r="A197" s="13">
        <v>2019</v>
      </c>
      <c r="B197" s="9" t="s">
        <v>62</v>
      </c>
      <c r="C197" s="14" t="s">
        <v>50</v>
      </c>
      <c r="D197" s="15">
        <v>253792</v>
      </c>
      <c r="E197" s="15">
        <v>226950</v>
      </c>
      <c r="F197" s="15">
        <v>136036</v>
      </c>
      <c r="G197" s="15">
        <v>616778</v>
      </c>
      <c r="H197" s="16">
        <v>90288</v>
      </c>
      <c r="I197" s="16">
        <f t="shared" si="18"/>
        <v>536559</v>
      </c>
      <c r="J197" s="16">
        <v>626847</v>
      </c>
      <c r="K197" s="22">
        <f t="shared" si="15"/>
        <v>1233.9507874015749</v>
      </c>
      <c r="L197" s="24">
        <f t="shared" si="16"/>
        <v>1214.1299212598426</v>
      </c>
      <c r="M197" s="22">
        <f t="shared" si="19"/>
        <v>1.016325160754761</v>
      </c>
      <c r="N197" s="13">
        <v>508</v>
      </c>
      <c r="O197" s="21">
        <f t="shared" si="17"/>
        <v>43799</v>
      </c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 spans="1:30" ht="15" x14ac:dyDescent="0.25">
      <c r="A198" s="13">
        <v>2019</v>
      </c>
      <c r="B198" s="9" t="s">
        <v>62</v>
      </c>
      <c r="C198" s="14" t="s">
        <v>51</v>
      </c>
      <c r="D198" s="15">
        <v>101524</v>
      </c>
      <c r="E198" s="15">
        <v>77013</v>
      </c>
      <c r="F198" s="15">
        <v>84224</v>
      </c>
      <c r="G198" s="15">
        <v>262761</v>
      </c>
      <c r="H198" s="16">
        <v>46293</v>
      </c>
      <c r="I198" s="16">
        <f t="shared" si="18"/>
        <v>175052</v>
      </c>
      <c r="J198" s="15">
        <v>221345</v>
      </c>
      <c r="K198" s="22">
        <f t="shared" si="15"/>
        <v>854.61389961389966</v>
      </c>
      <c r="L198" s="24">
        <f t="shared" si="16"/>
        <v>1014.5212355212356</v>
      </c>
      <c r="M198" s="22">
        <f t="shared" si="19"/>
        <v>0.84238147974775557</v>
      </c>
      <c r="N198" s="13">
        <v>259</v>
      </c>
      <c r="O198" s="21">
        <f t="shared" si="17"/>
        <v>43799</v>
      </c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 spans="1:30" ht="15" x14ac:dyDescent="0.25">
      <c r="A199" s="13">
        <v>2019</v>
      </c>
      <c r="B199" s="9" t="s">
        <v>62</v>
      </c>
      <c r="C199" s="14" t="s">
        <v>52</v>
      </c>
      <c r="D199" s="15">
        <v>297061</v>
      </c>
      <c r="E199" s="15">
        <v>212084</v>
      </c>
      <c r="F199" s="15">
        <v>159233</v>
      </c>
      <c r="G199" s="15">
        <v>668378</v>
      </c>
      <c r="H199" s="16">
        <v>80998</v>
      </c>
      <c r="I199" s="16">
        <f t="shared" si="18"/>
        <v>538763</v>
      </c>
      <c r="J199" s="16">
        <v>619761</v>
      </c>
      <c r="K199" s="22">
        <f t="shared" si="15"/>
        <v>1639.5793650793651</v>
      </c>
      <c r="L199" s="24">
        <f t="shared" si="16"/>
        <v>1768.1957671957673</v>
      </c>
      <c r="M199" s="22">
        <f t="shared" si="19"/>
        <v>0.92726122044711223</v>
      </c>
      <c r="N199" s="13">
        <v>378</v>
      </c>
      <c r="O199" s="21">
        <f t="shared" si="17"/>
        <v>43799</v>
      </c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 spans="1:30" ht="15" x14ac:dyDescent="0.25">
      <c r="A200" s="13">
        <v>2019</v>
      </c>
      <c r="B200" s="9" t="s">
        <v>63</v>
      </c>
      <c r="C200" s="14" t="s">
        <v>35</v>
      </c>
      <c r="D200" s="15">
        <v>199810</v>
      </c>
      <c r="E200" s="15">
        <v>158191</v>
      </c>
      <c r="F200" s="15">
        <v>113345</v>
      </c>
      <c r="G200" s="15">
        <v>471346</v>
      </c>
      <c r="H200" s="16">
        <v>64921</v>
      </c>
      <c r="I200" s="16">
        <f t="shared" si="18"/>
        <v>366867</v>
      </c>
      <c r="J200" s="16">
        <v>431788</v>
      </c>
      <c r="K200" s="22">
        <f t="shared" si="15"/>
        <v>1383.9358974358975</v>
      </c>
      <c r="L200" s="24">
        <f t="shared" si="16"/>
        <v>1510.7243589743589</v>
      </c>
      <c r="M200" s="22">
        <f t="shared" si="19"/>
        <v>0.91607439121155165</v>
      </c>
      <c r="N200" s="13">
        <v>312</v>
      </c>
      <c r="O200" s="21">
        <f t="shared" si="17"/>
        <v>43830</v>
      </c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 spans="1:30" ht="15" x14ac:dyDescent="0.25">
      <c r="A201" s="13">
        <v>2019</v>
      </c>
      <c r="B201" s="9" t="s">
        <v>63</v>
      </c>
      <c r="C201" s="14" t="s">
        <v>36</v>
      </c>
      <c r="D201" s="15">
        <v>80687</v>
      </c>
      <c r="E201" s="15">
        <v>81604</v>
      </c>
      <c r="F201" s="15">
        <v>70846</v>
      </c>
      <c r="G201" s="15">
        <v>233137</v>
      </c>
      <c r="H201" s="16">
        <v>31482</v>
      </c>
      <c r="I201" s="16">
        <f t="shared" si="18"/>
        <v>179220</v>
      </c>
      <c r="J201" s="16">
        <v>210702</v>
      </c>
      <c r="K201" s="22">
        <f t="shared" si="15"/>
        <v>1022.8252427184466</v>
      </c>
      <c r="L201" s="24">
        <f t="shared" si="16"/>
        <v>1131.7330097087379</v>
      </c>
      <c r="M201" s="22">
        <f t="shared" si="19"/>
        <v>0.90376902851113294</v>
      </c>
      <c r="N201" s="13">
        <v>206</v>
      </c>
      <c r="O201" s="21">
        <f t="shared" si="17"/>
        <v>43830</v>
      </c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 spans="1:30" ht="15" x14ac:dyDescent="0.25">
      <c r="A202" s="13">
        <v>2019</v>
      </c>
      <c r="B202" s="9" t="s">
        <v>63</v>
      </c>
      <c r="C202" s="14" t="s">
        <v>37</v>
      </c>
      <c r="D202" s="15">
        <v>240711</v>
      </c>
      <c r="E202" s="15">
        <v>209320</v>
      </c>
      <c r="F202" s="15">
        <v>147868</v>
      </c>
      <c r="G202" s="15">
        <v>597899</v>
      </c>
      <c r="H202" s="16">
        <v>80326</v>
      </c>
      <c r="I202" s="16">
        <f t="shared" si="18"/>
        <v>523345</v>
      </c>
      <c r="J202" s="16">
        <v>603671</v>
      </c>
      <c r="K202" s="22">
        <f t="shared" si="15"/>
        <v>1451.1322115384614</v>
      </c>
      <c r="L202" s="24">
        <f t="shared" si="16"/>
        <v>1437.2572115384614</v>
      </c>
      <c r="M202" s="22">
        <f t="shared" si="19"/>
        <v>1.0096538044050918</v>
      </c>
      <c r="N202" s="13">
        <v>416</v>
      </c>
      <c r="O202" s="21">
        <f t="shared" si="17"/>
        <v>43830</v>
      </c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 spans="1:30" ht="15" x14ac:dyDescent="0.25">
      <c r="A203" s="13">
        <v>2019</v>
      </c>
      <c r="B203" s="9" t="s">
        <v>63</v>
      </c>
      <c r="C203" s="14" t="s">
        <v>38</v>
      </c>
      <c r="D203" s="15">
        <v>21031</v>
      </c>
      <c r="E203" s="15">
        <v>32424</v>
      </c>
      <c r="F203" s="15">
        <v>16398</v>
      </c>
      <c r="G203" s="15">
        <v>69853</v>
      </c>
      <c r="H203" s="16">
        <v>13359</v>
      </c>
      <c r="I203" s="16">
        <f t="shared" si="18"/>
        <v>43052</v>
      </c>
      <c r="J203" s="16">
        <v>56411</v>
      </c>
      <c r="K203" s="22">
        <f t="shared" si="15"/>
        <v>805.87142857142862</v>
      </c>
      <c r="L203" s="24">
        <f t="shared" si="16"/>
        <v>997.9</v>
      </c>
      <c r="M203" s="22">
        <f t="shared" si="19"/>
        <v>0.80756731994330955</v>
      </c>
      <c r="N203" s="13">
        <v>70</v>
      </c>
      <c r="O203" s="21">
        <f t="shared" si="17"/>
        <v>43830</v>
      </c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 spans="1:30" ht="15" x14ac:dyDescent="0.25">
      <c r="A204" s="13">
        <v>2019</v>
      </c>
      <c r="B204" s="9" t="s">
        <v>63</v>
      </c>
      <c r="C204" s="14" t="s">
        <v>39</v>
      </c>
      <c r="D204" s="15">
        <v>460441</v>
      </c>
      <c r="E204" s="15">
        <v>375682</v>
      </c>
      <c r="F204" s="15">
        <v>237695</v>
      </c>
      <c r="G204" s="15">
        <v>1073818</v>
      </c>
      <c r="H204" s="16">
        <v>132616</v>
      </c>
      <c r="I204" s="16">
        <f t="shared" si="18"/>
        <v>817482</v>
      </c>
      <c r="J204" s="16">
        <v>950098</v>
      </c>
      <c r="K204" s="22">
        <f t="shared" si="15"/>
        <v>1387.0043795620438</v>
      </c>
      <c r="L204" s="24">
        <f t="shared" si="16"/>
        <v>1567.6175182481752</v>
      </c>
      <c r="M204" s="22">
        <f t="shared" si="19"/>
        <v>0.88478494493480275</v>
      </c>
      <c r="N204" s="13">
        <v>685</v>
      </c>
      <c r="O204" s="21">
        <f t="shared" si="17"/>
        <v>43830</v>
      </c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 spans="1:30" ht="15" x14ac:dyDescent="0.25">
      <c r="A205" s="13">
        <v>2019</v>
      </c>
      <c r="B205" s="9" t="s">
        <v>63</v>
      </c>
      <c r="C205" s="14" t="s">
        <v>40</v>
      </c>
      <c r="D205" s="15">
        <v>154118</v>
      </c>
      <c r="E205" s="15">
        <v>129576</v>
      </c>
      <c r="F205" s="15">
        <v>73251</v>
      </c>
      <c r="G205" s="15">
        <v>356945</v>
      </c>
      <c r="H205" s="16">
        <v>52281</v>
      </c>
      <c r="I205" s="16">
        <f t="shared" si="18"/>
        <v>286909</v>
      </c>
      <c r="J205" s="16">
        <v>339190</v>
      </c>
      <c r="K205" s="22">
        <f t="shared" si="15"/>
        <v>1145.9121621621621</v>
      </c>
      <c r="L205" s="24">
        <f t="shared" si="16"/>
        <v>1205.8952702702702</v>
      </c>
      <c r="M205" s="22">
        <f t="shared" si="19"/>
        <v>0.9502584431775204</v>
      </c>
      <c r="N205" s="13">
        <v>296</v>
      </c>
      <c r="O205" s="21">
        <f t="shared" si="17"/>
        <v>43830</v>
      </c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 spans="1:30" ht="15" x14ac:dyDescent="0.25">
      <c r="A206" s="13">
        <v>2019</v>
      </c>
      <c r="B206" s="9" t="s">
        <v>63</v>
      </c>
      <c r="C206" s="14" t="s">
        <v>41</v>
      </c>
      <c r="D206" s="15">
        <v>137763</v>
      </c>
      <c r="E206" s="15">
        <v>124500</v>
      </c>
      <c r="F206" s="15">
        <v>92782</v>
      </c>
      <c r="G206" s="15">
        <v>355045</v>
      </c>
      <c r="H206" s="16">
        <v>44261</v>
      </c>
      <c r="I206" s="16">
        <f t="shared" si="18"/>
        <v>312860</v>
      </c>
      <c r="J206" s="16">
        <v>357121</v>
      </c>
      <c r="K206" s="22">
        <f t="shared" si="15"/>
        <v>1312.9448529411766</v>
      </c>
      <c r="L206" s="24">
        <f t="shared" si="16"/>
        <v>1305.3125</v>
      </c>
      <c r="M206" s="22">
        <f t="shared" si="19"/>
        <v>1.0058471461364051</v>
      </c>
      <c r="N206" s="13">
        <v>272</v>
      </c>
      <c r="O206" s="21">
        <f t="shared" si="17"/>
        <v>43830</v>
      </c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 spans="1:30" ht="15" x14ac:dyDescent="0.25">
      <c r="A207" s="13">
        <v>2019</v>
      </c>
      <c r="B207" s="9" t="s">
        <v>63</v>
      </c>
      <c r="C207" s="14" t="s">
        <v>42</v>
      </c>
      <c r="D207" s="15">
        <v>349456</v>
      </c>
      <c r="E207" s="15">
        <v>420721</v>
      </c>
      <c r="F207" s="15">
        <v>943855</v>
      </c>
      <c r="G207" s="15">
        <v>1714032</v>
      </c>
      <c r="H207" s="16">
        <v>242400</v>
      </c>
      <c r="I207" s="16">
        <f t="shared" si="18"/>
        <v>1933487</v>
      </c>
      <c r="J207" s="16">
        <v>2175887</v>
      </c>
      <c r="K207" s="22">
        <f t="shared" si="15"/>
        <v>687.70132743362831</v>
      </c>
      <c r="L207" s="24">
        <f t="shared" si="16"/>
        <v>541.72945638432361</v>
      </c>
      <c r="M207" s="22">
        <f t="shared" si="19"/>
        <v>1.2694552960504821</v>
      </c>
      <c r="N207" s="15">
        <v>3164</v>
      </c>
      <c r="O207" s="21">
        <f t="shared" si="17"/>
        <v>43830</v>
      </c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 spans="1:30" ht="15" x14ac:dyDescent="0.25">
      <c r="A208" s="13">
        <v>2019</v>
      </c>
      <c r="B208" s="9" t="s">
        <v>63</v>
      </c>
      <c r="C208" s="14" t="s">
        <v>43</v>
      </c>
      <c r="D208" s="15">
        <v>167249</v>
      </c>
      <c r="E208" s="15">
        <v>110875</v>
      </c>
      <c r="F208" s="15">
        <v>107870</v>
      </c>
      <c r="G208" s="15">
        <v>385994</v>
      </c>
      <c r="H208" s="16">
        <v>61822</v>
      </c>
      <c r="I208" s="16">
        <f t="shared" si="18"/>
        <v>326626</v>
      </c>
      <c r="J208" s="16">
        <v>388448</v>
      </c>
      <c r="K208" s="22">
        <f t="shared" si="15"/>
        <v>1061.3333333333333</v>
      </c>
      <c r="L208" s="24">
        <f t="shared" si="16"/>
        <v>1054.6284153005465</v>
      </c>
      <c r="M208" s="22">
        <f t="shared" si="19"/>
        <v>1.0063576117763489</v>
      </c>
      <c r="N208" s="13">
        <v>366</v>
      </c>
      <c r="O208" s="21">
        <f t="shared" si="17"/>
        <v>43830</v>
      </c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 spans="1:30" ht="15" x14ac:dyDescent="0.25">
      <c r="A209" s="13">
        <v>2019</v>
      </c>
      <c r="B209" s="9" t="s">
        <v>63</v>
      </c>
      <c r="C209" s="14" t="s">
        <v>44</v>
      </c>
      <c r="D209" s="15">
        <v>97034</v>
      </c>
      <c r="E209" s="15">
        <v>77309</v>
      </c>
      <c r="F209" s="15">
        <v>29357</v>
      </c>
      <c r="G209" s="15">
        <v>203700</v>
      </c>
      <c r="H209" s="16">
        <v>40666</v>
      </c>
      <c r="I209" s="16">
        <f t="shared" si="18"/>
        <v>206498</v>
      </c>
      <c r="J209" s="16">
        <v>247164</v>
      </c>
      <c r="K209" s="22">
        <f t="shared" si="15"/>
        <v>1004.7317073170732</v>
      </c>
      <c r="L209" s="24">
        <f t="shared" si="16"/>
        <v>828.04878048780483</v>
      </c>
      <c r="M209" s="22">
        <f t="shared" si="19"/>
        <v>1.2133726067746686</v>
      </c>
      <c r="N209" s="13">
        <v>246</v>
      </c>
      <c r="O209" s="21">
        <f t="shared" si="17"/>
        <v>43830</v>
      </c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 spans="1:30" ht="15" x14ac:dyDescent="0.25">
      <c r="A210" s="13">
        <v>2019</v>
      </c>
      <c r="B210" s="9" t="s">
        <v>63</v>
      </c>
      <c r="C210" s="14" t="s">
        <v>45</v>
      </c>
      <c r="D210" s="15">
        <v>74006</v>
      </c>
      <c r="E210" s="15">
        <v>79075</v>
      </c>
      <c r="F210" s="15">
        <v>53887</v>
      </c>
      <c r="G210" s="15">
        <v>206968</v>
      </c>
      <c r="H210" s="16">
        <v>31062</v>
      </c>
      <c r="I210" s="16">
        <f t="shared" si="18"/>
        <v>202463</v>
      </c>
      <c r="J210" s="16">
        <v>233525</v>
      </c>
      <c r="K210" s="22">
        <f t="shared" si="15"/>
        <v>1506.6129032258063</v>
      </c>
      <c r="L210" s="24">
        <f t="shared" si="16"/>
        <v>1335.2774193548387</v>
      </c>
      <c r="M210" s="22">
        <f t="shared" si="19"/>
        <v>1.1283145220517181</v>
      </c>
      <c r="N210" s="13">
        <v>155</v>
      </c>
      <c r="O210" s="21">
        <f t="shared" si="17"/>
        <v>43830</v>
      </c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 spans="1:30" ht="15" x14ac:dyDescent="0.25">
      <c r="A211" s="13">
        <v>2019</v>
      </c>
      <c r="B211" s="9" t="s">
        <v>63</v>
      </c>
      <c r="C211" s="14" t="s">
        <v>46</v>
      </c>
      <c r="D211" s="15">
        <v>83536</v>
      </c>
      <c r="E211" s="15">
        <v>106960</v>
      </c>
      <c r="F211" s="15">
        <v>65926</v>
      </c>
      <c r="G211" s="15">
        <v>256422</v>
      </c>
      <c r="H211" s="16">
        <v>37682</v>
      </c>
      <c r="I211" s="16">
        <f t="shared" si="18"/>
        <v>239582</v>
      </c>
      <c r="J211" s="16">
        <v>277264</v>
      </c>
      <c r="K211" s="22">
        <f t="shared" si="15"/>
        <v>1531.8453038674033</v>
      </c>
      <c r="L211" s="24">
        <f t="shared" si="16"/>
        <v>1416.6961325966852</v>
      </c>
      <c r="M211" s="22">
        <f t="shared" si="19"/>
        <v>1.0812800773724562</v>
      </c>
      <c r="N211" s="13">
        <v>181</v>
      </c>
      <c r="O211" s="21">
        <f t="shared" si="17"/>
        <v>43830</v>
      </c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 spans="1:30" ht="15" x14ac:dyDescent="0.25">
      <c r="A212" s="13">
        <v>2019</v>
      </c>
      <c r="B212" s="9" t="s">
        <v>63</v>
      </c>
      <c r="C212" s="14" t="s">
        <v>47</v>
      </c>
      <c r="D212" s="15">
        <v>1352806</v>
      </c>
      <c r="E212" s="15">
        <v>1040200</v>
      </c>
      <c r="F212" s="15">
        <v>600490</v>
      </c>
      <c r="G212" s="15">
        <v>2993496</v>
      </c>
      <c r="H212" s="16">
        <v>394393</v>
      </c>
      <c r="I212" s="16">
        <f t="shared" si="18"/>
        <v>2827626</v>
      </c>
      <c r="J212" s="16">
        <v>3222019</v>
      </c>
      <c r="K212" s="22">
        <f t="shared" si="15"/>
        <v>1644.7263910158244</v>
      </c>
      <c r="L212" s="24">
        <f t="shared" si="16"/>
        <v>1528.0735068912711</v>
      </c>
      <c r="M212" s="22">
        <f t="shared" si="19"/>
        <v>1.0763398381023392</v>
      </c>
      <c r="N212" s="15">
        <v>1959</v>
      </c>
      <c r="O212" s="21">
        <f t="shared" si="17"/>
        <v>43830</v>
      </c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 spans="1:30" ht="15" x14ac:dyDescent="0.25">
      <c r="A213" s="13">
        <v>2019</v>
      </c>
      <c r="B213" s="9" t="s">
        <v>63</v>
      </c>
      <c r="C213" s="14" t="s">
        <v>48</v>
      </c>
      <c r="D213" s="15">
        <v>190548</v>
      </c>
      <c r="E213" s="15">
        <v>166309</v>
      </c>
      <c r="F213" s="15">
        <v>93073</v>
      </c>
      <c r="G213" s="15">
        <v>449930</v>
      </c>
      <c r="H213" s="16">
        <v>62575</v>
      </c>
      <c r="I213" s="16">
        <f t="shared" si="18"/>
        <v>376860</v>
      </c>
      <c r="J213" s="16">
        <v>439435</v>
      </c>
      <c r="K213" s="22">
        <f t="shared" si="15"/>
        <v>1224.0529247910863</v>
      </c>
      <c r="L213" s="24">
        <f t="shared" si="16"/>
        <v>1253.2869080779944</v>
      </c>
      <c r="M213" s="22">
        <f t="shared" si="19"/>
        <v>0.97667414931211527</v>
      </c>
      <c r="N213" s="13">
        <v>359</v>
      </c>
      <c r="O213" s="21">
        <f t="shared" si="17"/>
        <v>43830</v>
      </c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 spans="1:30" ht="15" x14ac:dyDescent="0.25">
      <c r="A214" s="13">
        <v>2019</v>
      </c>
      <c r="B214" s="9" t="s">
        <v>63</v>
      </c>
      <c r="C214" s="14" t="s">
        <v>49</v>
      </c>
      <c r="D214" s="15">
        <v>151969</v>
      </c>
      <c r="E214" s="15">
        <v>131546</v>
      </c>
      <c r="F214" s="15">
        <v>83004</v>
      </c>
      <c r="G214" s="15">
        <v>366519</v>
      </c>
      <c r="H214" s="16">
        <v>45358</v>
      </c>
      <c r="I214" s="16">
        <f t="shared" si="18"/>
        <v>292378</v>
      </c>
      <c r="J214" s="16">
        <v>337736</v>
      </c>
      <c r="K214" s="22">
        <f t="shared" si="15"/>
        <v>1193.4134275618374</v>
      </c>
      <c r="L214" s="24">
        <f t="shared" si="16"/>
        <v>1295.1201413427561</v>
      </c>
      <c r="M214" s="22">
        <f t="shared" si="19"/>
        <v>0.92146928262927708</v>
      </c>
      <c r="N214" s="13">
        <v>283</v>
      </c>
      <c r="O214" s="21">
        <f t="shared" si="17"/>
        <v>43830</v>
      </c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 spans="1:30" ht="15" x14ac:dyDescent="0.25">
      <c r="A215" s="13">
        <v>2019</v>
      </c>
      <c r="B215" s="9" t="s">
        <v>63</v>
      </c>
      <c r="C215" s="14" t="s">
        <v>50</v>
      </c>
      <c r="D215" s="15">
        <v>264106</v>
      </c>
      <c r="E215" s="15">
        <v>271901</v>
      </c>
      <c r="F215" s="15">
        <v>150334</v>
      </c>
      <c r="G215" s="15">
        <v>686341</v>
      </c>
      <c r="H215" s="16">
        <v>90595</v>
      </c>
      <c r="I215" s="16">
        <f t="shared" si="18"/>
        <v>594482</v>
      </c>
      <c r="J215" s="16">
        <v>685077</v>
      </c>
      <c r="K215" s="22">
        <f t="shared" si="15"/>
        <v>1322.5424710424711</v>
      </c>
      <c r="L215" s="24">
        <f t="shared" si="16"/>
        <v>1324.9826254826255</v>
      </c>
      <c r="M215" s="22">
        <f t="shared" si="19"/>
        <v>0.99815834985816088</v>
      </c>
      <c r="N215" s="13">
        <v>518</v>
      </c>
      <c r="O215" s="21">
        <f t="shared" si="17"/>
        <v>43830</v>
      </c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 spans="1:30" ht="15" x14ac:dyDescent="0.25">
      <c r="A216" s="13">
        <v>2019</v>
      </c>
      <c r="B216" s="9" t="s">
        <v>63</v>
      </c>
      <c r="C216" s="14" t="s">
        <v>51</v>
      </c>
      <c r="D216" s="15">
        <v>100811</v>
      </c>
      <c r="E216" s="15">
        <v>93242</v>
      </c>
      <c r="F216" s="15">
        <v>86119</v>
      </c>
      <c r="G216" s="15">
        <v>280172</v>
      </c>
      <c r="H216" s="16">
        <v>45576</v>
      </c>
      <c r="I216" s="16">
        <f t="shared" si="18"/>
        <v>199307</v>
      </c>
      <c r="J216" s="16">
        <v>244883</v>
      </c>
      <c r="K216" s="22">
        <f t="shared" si="15"/>
        <v>938.24904214559388</v>
      </c>
      <c r="L216" s="24">
        <f t="shared" si="16"/>
        <v>1073.4559386973181</v>
      </c>
      <c r="M216" s="22">
        <f t="shared" si="19"/>
        <v>0.874045229359108</v>
      </c>
      <c r="N216" s="13">
        <v>261</v>
      </c>
      <c r="O216" s="21">
        <f t="shared" si="17"/>
        <v>43830</v>
      </c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 spans="1:30" ht="15" x14ac:dyDescent="0.25">
      <c r="A217" s="13">
        <v>2019</v>
      </c>
      <c r="B217" s="9" t="s">
        <v>63</v>
      </c>
      <c r="C217" s="14" t="s">
        <v>52</v>
      </c>
      <c r="D217" s="15">
        <v>300996</v>
      </c>
      <c r="E217" s="15">
        <v>233724</v>
      </c>
      <c r="F217" s="15">
        <v>163766</v>
      </c>
      <c r="G217" s="15">
        <v>698486</v>
      </c>
      <c r="H217" s="16">
        <v>79992</v>
      </c>
      <c r="I217" s="16">
        <f t="shared" si="18"/>
        <v>548828</v>
      </c>
      <c r="J217" s="16">
        <v>628820</v>
      </c>
      <c r="K217" s="22">
        <f t="shared" si="15"/>
        <v>1659.155672823219</v>
      </c>
      <c r="L217" s="24">
        <f t="shared" si="16"/>
        <v>1842.9709762532982</v>
      </c>
      <c r="M217" s="22">
        <f t="shared" si="19"/>
        <v>0.90026142256251374</v>
      </c>
      <c r="N217" s="13">
        <v>379</v>
      </c>
      <c r="O217" s="21">
        <f t="shared" si="17"/>
        <v>43830</v>
      </c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 spans="1:30" ht="15" x14ac:dyDescent="0.25">
      <c r="A218" s="13">
        <v>2020</v>
      </c>
      <c r="B218" s="9" t="s">
        <v>34</v>
      </c>
      <c r="C218" s="14" t="s">
        <v>35</v>
      </c>
      <c r="D218" s="15">
        <v>193853</v>
      </c>
      <c r="E218" s="15">
        <v>139068</v>
      </c>
      <c r="F218" s="15">
        <v>98820</v>
      </c>
      <c r="G218" s="15">
        <v>431741</v>
      </c>
      <c r="H218" s="16">
        <v>65458</v>
      </c>
      <c r="I218" s="16">
        <f t="shared" si="18"/>
        <v>340245</v>
      </c>
      <c r="J218" s="16">
        <v>405703</v>
      </c>
      <c r="K218" s="22">
        <f t="shared" si="15"/>
        <v>1308.7193548387097</v>
      </c>
      <c r="L218" s="24">
        <f t="shared" si="16"/>
        <v>1392.7129032258065</v>
      </c>
      <c r="M218" s="22">
        <f t="shared" si="19"/>
        <v>0.93969069418934037</v>
      </c>
      <c r="N218" s="13">
        <v>310</v>
      </c>
      <c r="O218" s="21">
        <f t="shared" si="17"/>
        <v>43861</v>
      </c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 spans="1:30" ht="15" x14ac:dyDescent="0.25">
      <c r="A219" s="13">
        <v>2020</v>
      </c>
      <c r="B219" s="9" t="s">
        <v>34</v>
      </c>
      <c r="C219" s="14" t="s">
        <v>36</v>
      </c>
      <c r="D219" s="15">
        <v>80848</v>
      </c>
      <c r="E219" s="15">
        <v>70450</v>
      </c>
      <c r="F219" s="15">
        <v>66209</v>
      </c>
      <c r="G219" s="15">
        <v>217507</v>
      </c>
      <c r="H219" s="16">
        <v>30198</v>
      </c>
      <c r="I219" s="16">
        <f t="shared" si="18"/>
        <v>170645</v>
      </c>
      <c r="J219" s="16">
        <v>200843</v>
      </c>
      <c r="K219" s="22">
        <f t="shared" si="15"/>
        <v>984.52450980392155</v>
      </c>
      <c r="L219" s="24">
        <f t="shared" si="16"/>
        <v>1066.2107843137255</v>
      </c>
      <c r="M219" s="22">
        <f t="shared" si="19"/>
        <v>0.9233863737718786</v>
      </c>
      <c r="N219" s="13">
        <v>204</v>
      </c>
      <c r="O219" s="21">
        <f t="shared" si="17"/>
        <v>43861</v>
      </c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 spans="1:30" ht="15" x14ac:dyDescent="0.25">
      <c r="A220" s="13">
        <v>2020</v>
      </c>
      <c r="B220" s="9" t="s">
        <v>34</v>
      </c>
      <c r="C220" s="14" t="s">
        <v>37</v>
      </c>
      <c r="D220" s="15">
        <v>207336</v>
      </c>
      <c r="E220" s="15">
        <v>154869</v>
      </c>
      <c r="F220" s="15">
        <v>116005</v>
      </c>
      <c r="G220" s="15">
        <v>478210</v>
      </c>
      <c r="H220" s="16">
        <v>77541</v>
      </c>
      <c r="I220" s="16">
        <f t="shared" si="18"/>
        <v>416995</v>
      </c>
      <c r="J220" s="15">
        <v>494536</v>
      </c>
      <c r="K220" s="22">
        <f t="shared" si="15"/>
        <v>1203.250608272506</v>
      </c>
      <c r="L220" s="24">
        <f t="shared" si="16"/>
        <v>1163.5279805352798</v>
      </c>
      <c r="M220" s="22">
        <f t="shared" si="19"/>
        <v>1.034139813052843</v>
      </c>
      <c r="N220" s="13">
        <v>411</v>
      </c>
      <c r="O220" s="21">
        <f t="shared" si="17"/>
        <v>43861</v>
      </c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 spans="1:30" ht="15" x14ac:dyDescent="0.25">
      <c r="A221" s="13">
        <v>2020</v>
      </c>
      <c r="B221" s="9" t="s">
        <v>34</v>
      </c>
      <c r="C221" s="14" t="s">
        <v>38</v>
      </c>
      <c r="D221" s="15">
        <v>20317</v>
      </c>
      <c r="E221" s="15">
        <v>24121</v>
      </c>
      <c r="F221" s="15">
        <v>14216</v>
      </c>
      <c r="G221" s="15">
        <v>58654</v>
      </c>
      <c r="H221" s="16">
        <v>12837</v>
      </c>
      <c r="I221" s="16">
        <f t="shared" si="18"/>
        <v>31836</v>
      </c>
      <c r="J221" s="16">
        <v>44673</v>
      </c>
      <c r="K221" s="22">
        <f t="shared" si="15"/>
        <v>638.18571428571431</v>
      </c>
      <c r="L221" s="24">
        <f t="shared" si="16"/>
        <v>837.91428571428571</v>
      </c>
      <c r="M221" s="22">
        <f t="shared" si="19"/>
        <v>0.7616360350530228</v>
      </c>
      <c r="N221" s="13">
        <v>70</v>
      </c>
      <c r="O221" s="21">
        <f t="shared" si="17"/>
        <v>43861</v>
      </c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 spans="1:30" ht="15" x14ac:dyDescent="0.25">
      <c r="A222" s="13">
        <v>2020</v>
      </c>
      <c r="B222" s="9" t="s">
        <v>34</v>
      </c>
      <c r="C222" s="14" t="s">
        <v>39</v>
      </c>
      <c r="D222" s="15">
        <v>383429</v>
      </c>
      <c r="E222" s="15">
        <v>261388</v>
      </c>
      <c r="F222" s="15">
        <v>199585</v>
      </c>
      <c r="G222" s="15">
        <v>844402</v>
      </c>
      <c r="H222" s="16">
        <v>128827</v>
      </c>
      <c r="I222" s="16">
        <f t="shared" si="18"/>
        <v>583829</v>
      </c>
      <c r="J222" s="16">
        <v>712656</v>
      </c>
      <c r="K222" s="22">
        <f t="shared" si="15"/>
        <v>1009.42776203966</v>
      </c>
      <c r="L222" s="24">
        <f t="shared" si="16"/>
        <v>1196.0368271954674</v>
      </c>
      <c r="M222" s="22">
        <f t="shared" si="19"/>
        <v>0.84397715779924731</v>
      </c>
      <c r="N222" s="13">
        <v>706</v>
      </c>
      <c r="O222" s="21">
        <f t="shared" si="17"/>
        <v>43861</v>
      </c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 spans="1:30" ht="15" x14ac:dyDescent="0.25">
      <c r="A223" s="13">
        <v>2020</v>
      </c>
      <c r="B223" s="9" t="s">
        <v>34</v>
      </c>
      <c r="C223" s="14" t="s">
        <v>40</v>
      </c>
      <c r="D223" s="15">
        <v>138039</v>
      </c>
      <c r="E223" s="15">
        <v>103898</v>
      </c>
      <c r="F223" s="15">
        <v>61557</v>
      </c>
      <c r="G223" s="15">
        <v>303494</v>
      </c>
      <c r="H223" s="16">
        <v>50894</v>
      </c>
      <c r="I223" s="16">
        <f t="shared" si="18"/>
        <v>241524</v>
      </c>
      <c r="J223" s="16">
        <v>292418</v>
      </c>
      <c r="K223" s="22">
        <f t="shared" si="15"/>
        <v>974.72666666666669</v>
      </c>
      <c r="L223" s="24">
        <f t="shared" si="16"/>
        <v>1011.6466666666666</v>
      </c>
      <c r="M223" s="22">
        <f t="shared" si="19"/>
        <v>0.96350504458078245</v>
      </c>
      <c r="N223" s="13">
        <v>300</v>
      </c>
      <c r="O223" s="21">
        <f t="shared" si="17"/>
        <v>43861</v>
      </c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 spans="1:30" ht="15" x14ac:dyDescent="0.25">
      <c r="A224" s="13">
        <v>2020</v>
      </c>
      <c r="B224" s="9" t="s">
        <v>34</v>
      </c>
      <c r="C224" s="14" t="s">
        <v>41</v>
      </c>
      <c r="D224" s="15">
        <v>122705</v>
      </c>
      <c r="E224" s="15">
        <v>91031</v>
      </c>
      <c r="F224" s="15">
        <v>78436</v>
      </c>
      <c r="G224" s="15">
        <v>292172</v>
      </c>
      <c r="H224" s="16">
        <v>43700</v>
      </c>
      <c r="I224" s="16">
        <f t="shared" si="18"/>
        <v>255151</v>
      </c>
      <c r="J224" s="16">
        <v>298851</v>
      </c>
      <c r="K224" s="22">
        <f t="shared" si="15"/>
        <v>1098.7169117647059</v>
      </c>
      <c r="L224" s="24">
        <f t="shared" si="16"/>
        <v>1074.1617647058824</v>
      </c>
      <c r="M224" s="22">
        <f t="shared" si="19"/>
        <v>1.0228598222964556</v>
      </c>
      <c r="N224" s="13">
        <v>272</v>
      </c>
      <c r="O224" s="21">
        <f t="shared" si="17"/>
        <v>43861</v>
      </c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 spans="1:30" ht="15" x14ac:dyDescent="0.25">
      <c r="A225" s="13">
        <v>2020</v>
      </c>
      <c r="B225" s="9" t="s">
        <v>34</v>
      </c>
      <c r="C225" s="14" t="s">
        <v>42</v>
      </c>
      <c r="D225" s="15">
        <v>291052</v>
      </c>
      <c r="E225" s="15">
        <v>300637</v>
      </c>
      <c r="F225" s="15">
        <v>706096</v>
      </c>
      <c r="G225" s="15">
        <v>1297785</v>
      </c>
      <c r="H225" s="16">
        <v>245076</v>
      </c>
      <c r="I225" s="16">
        <f t="shared" si="18"/>
        <v>1495042</v>
      </c>
      <c r="J225" s="16">
        <v>1740118</v>
      </c>
      <c r="K225" s="22">
        <f t="shared" si="15"/>
        <v>549.27967171717171</v>
      </c>
      <c r="L225" s="24">
        <f t="shared" si="16"/>
        <v>409.65435606060606</v>
      </c>
      <c r="M225" s="22">
        <f t="shared" si="19"/>
        <v>1.3408368874659515</v>
      </c>
      <c r="N225" s="15">
        <v>3168</v>
      </c>
      <c r="O225" s="21">
        <f t="shared" si="17"/>
        <v>43861</v>
      </c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 spans="1:30" ht="15" x14ac:dyDescent="0.25">
      <c r="A226" s="13">
        <v>2020</v>
      </c>
      <c r="B226" s="9" t="s">
        <v>34</v>
      </c>
      <c r="C226" s="14" t="s">
        <v>43</v>
      </c>
      <c r="D226" s="15">
        <v>186405</v>
      </c>
      <c r="E226" s="15">
        <v>105261</v>
      </c>
      <c r="F226" s="15">
        <v>100349</v>
      </c>
      <c r="G226" s="15">
        <v>392015</v>
      </c>
      <c r="H226" s="16">
        <v>61988</v>
      </c>
      <c r="I226" s="16">
        <f t="shared" si="18"/>
        <v>323259</v>
      </c>
      <c r="J226" s="16">
        <v>385247</v>
      </c>
      <c r="K226" s="22">
        <f t="shared" si="15"/>
        <v>1064.2182320441989</v>
      </c>
      <c r="L226" s="24">
        <f t="shared" si="16"/>
        <v>1082.9143646408841</v>
      </c>
      <c r="M226" s="22">
        <f t="shared" si="19"/>
        <v>0.98273535451449567</v>
      </c>
      <c r="N226" s="13">
        <v>362</v>
      </c>
      <c r="O226" s="21">
        <f t="shared" si="17"/>
        <v>43861</v>
      </c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 spans="1:30" ht="15" x14ac:dyDescent="0.25">
      <c r="A227" s="13">
        <v>2020</v>
      </c>
      <c r="B227" s="9" t="s">
        <v>34</v>
      </c>
      <c r="C227" s="14" t="s">
        <v>44</v>
      </c>
      <c r="D227" s="15">
        <v>95116</v>
      </c>
      <c r="E227" s="15">
        <v>65107</v>
      </c>
      <c r="F227" s="15">
        <v>27145</v>
      </c>
      <c r="G227" s="15">
        <v>187368</v>
      </c>
      <c r="H227" s="16">
        <v>40808</v>
      </c>
      <c r="I227" s="16">
        <f t="shared" si="18"/>
        <v>194071</v>
      </c>
      <c r="J227" s="16">
        <v>234879</v>
      </c>
      <c r="K227" s="22">
        <f t="shared" si="15"/>
        <v>958.68979591836739</v>
      </c>
      <c r="L227" s="24">
        <f t="shared" si="16"/>
        <v>764.76734693877552</v>
      </c>
      <c r="M227" s="22">
        <f t="shared" si="19"/>
        <v>1.2535705136416038</v>
      </c>
      <c r="N227" s="13">
        <v>245</v>
      </c>
      <c r="O227" s="21">
        <f t="shared" si="17"/>
        <v>43861</v>
      </c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 spans="1:30" ht="15" x14ac:dyDescent="0.25">
      <c r="A228" s="13">
        <v>2020</v>
      </c>
      <c r="B228" s="9" t="s">
        <v>34</v>
      </c>
      <c r="C228" s="14" t="s">
        <v>45</v>
      </c>
      <c r="D228" s="15">
        <v>64071</v>
      </c>
      <c r="E228" s="15">
        <v>66550</v>
      </c>
      <c r="F228" s="15">
        <v>48664</v>
      </c>
      <c r="G228" s="15">
        <v>179285</v>
      </c>
      <c r="H228" s="16">
        <v>29850</v>
      </c>
      <c r="I228" s="16">
        <f t="shared" si="18"/>
        <v>176737</v>
      </c>
      <c r="J228" s="16">
        <v>206587</v>
      </c>
      <c r="K228" s="22">
        <f t="shared" si="15"/>
        <v>1307.5126582278481</v>
      </c>
      <c r="L228" s="24">
        <f t="shared" si="16"/>
        <v>1134.7151898734178</v>
      </c>
      <c r="M228" s="22">
        <f t="shared" si="19"/>
        <v>1.1522826784170455</v>
      </c>
      <c r="N228" s="13">
        <v>158</v>
      </c>
      <c r="O228" s="21">
        <f t="shared" si="17"/>
        <v>43861</v>
      </c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 spans="1:30" ht="15" x14ac:dyDescent="0.25">
      <c r="A229" s="13">
        <v>2020</v>
      </c>
      <c r="B229" s="9" t="s">
        <v>34</v>
      </c>
      <c r="C229" s="14" t="s">
        <v>46</v>
      </c>
      <c r="D229" s="15">
        <v>71861</v>
      </c>
      <c r="E229" s="15">
        <v>88712</v>
      </c>
      <c r="F229" s="15">
        <v>56241</v>
      </c>
      <c r="G229" s="15">
        <v>216814</v>
      </c>
      <c r="H229" s="16">
        <v>34474</v>
      </c>
      <c r="I229" s="16">
        <f t="shared" si="18"/>
        <v>200012</v>
      </c>
      <c r="J229" s="16">
        <v>234486</v>
      </c>
      <c r="K229" s="22">
        <f t="shared" si="15"/>
        <v>1295.5027624309391</v>
      </c>
      <c r="L229" s="24">
        <f t="shared" si="16"/>
        <v>1197.8674033149171</v>
      </c>
      <c r="M229" s="22">
        <f t="shared" si="19"/>
        <v>1.0815076517199074</v>
      </c>
      <c r="N229" s="13">
        <v>181</v>
      </c>
      <c r="O229" s="21">
        <f t="shared" si="17"/>
        <v>43861</v>
      </c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 spans="1:30" ht="15" x14ac:dyDescent="0.25">
      <c r="A230" s="13">
        <v>2020</v>
      </c>
      <c r="B230" s="9" t="s">
        <v>34</v>
      </c>
      <c r="C230" s="14" t="s">
        <v>47</v>
      </c>
      <c r="D230" s="15">
        <v>1164298</v>
      </c>
      <c r="E230" s="15">
        <v>759112</v>
      </c>
      <c r="F230" s="15">
        <v>444881</v>
      </c>
      <c r="G230" s="15">
        <v>2368291</v>
      </c>
      <c r="H230" s="16">
        <v>392196</v>
      </c>
      <c r="I230" s="16">
        <f t="shared" si="18"/>
        <v>2168327</v>
      </c>
      <c r="J230" s="16">
        <v>2560523</v>
      </c>
      <c r="K230" s="22">
        <f t="shared" si="15"/>
        <v>1303.0651399491094</v>
      </c>
      <c r="L230" s="24">
        <f t="shared" si="16"/>
        <v>1205.2371501272264</v>
      </c>
      <c r="M230" s="22">
        <f t="shared" si="19"/>
        <v>1.0811690793065547</v>
      </c>
      <c r="N230" s="15">
        <v>1965</v>
      </c>
      <c r="O230" s="21">
        <f t="shared" si="17"/>
        <v>43861</v>
      </c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 spans="1:30" ht="15" x14ac:dyDescent="0.25">
      <c r="A231" s="13">
        <v>2020</v>
      </c>
      <c r="B231" s="9" t="s">
        <v>34</v>
      </c>
      <c r="C231" s="14" t="s">
        <v>48</v>
      </c>
      <c r="D231" s="15">
        <v>225758</v>
      </c>
      <c r="E231" s="15">
        <v>165974</v>
      </c>
      <c r="F231" s="15">
        <v>75234</v>
      </c>
      <c r="G231" s="15">
        <v>466966</v>
      </c>
      <c r="H231" s="16">
        <v>63971</v>
      </c>
      <c r="I231" s="16">
        <f t="shared" si="18"/>
        <v>393383</v>
      </c>
      <c r="J231" s="16">
        <v>457354</v>
      </c>
      <c r="K231" s="22">
        <f t="shared" si="15"/>
        <v>1277.5251396648046</v>
      </c>
      <c r="L231" s="24">
        <f t="shared" si="16"/>
        <v>1304.3743016759777</v>
      </c>
      <c r="M231" s="22">
        <f t="shared" si="19"/>
        <v>0.97941606026991257</v>
      </c>
      <c r="N231" s="13">
        <v>358</v>
      </c>
      <c r="O231" s="21">
        <f t="shared" si="17"/>
        <v>43861</v>
      </c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 spans="1:30" ht="15" x14ac:dyDescent="0.25">
      <c r="A232" s="13">
        <v>2020</v>
      </c>
      <c r="B232" s="9" t="s">
        <v>34</v>
      </c>
      <c r="C232" s="14" t="s">
        <v>49</v>
      </c>
      <c r="D232" s="15">
        <v>146453</v>
      </c>
      <c r="E232" s="15">
        <v>115154</v>
      </c>
      <c r="F232" s="15">
        <v>73654</v>
      </c>
      <c r="G232" s="15">
        <v>335261</v>
      </c>
      <c r="H232" s="16">
        <v>46186</v>
      </c>
      <c r="I232" s="16">
        <f t="shared" si="18"/>
        <v>276717</v>
      </c>
      <c r="J232" s="16">
        <v>322903</v>
      </c>
      <c r="K232" s="22">
        <f t="shared" si="15"/>
        <v>1121.1909722222222</v>
      </c>
      <c r="L232" s="24">
        <f t="shared" si="16"/>
        <v>1164.1006944444443</v>
      </c>
      <c r="M232" s="22">
        <f t="shared" si="19"/>
        <v>0.96313916620185469</v>
      </c>
      <c r="N232" s="13">
        <v>288</v>
      </c>
      <c r="O232" s="21">
        <f t="shared" si="17"/>
        <v>43861</v>
      </c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 spans="1:30" ht="15" x14ac:dyDescent="0.25">
      <c r="A233" s="13">
        <v>2020</v>
      </c>
      <c r="B233" s="9" t="s">
        <v>34</v>
      </c>
      <c r="C233" s="14" t="s">
        <v>50</v>
      </c>
      <c r="D233" s="15">
        <v>259285</v>
      </c>
      <c r="E233" s="15">
        <v>239895</v>
      </c>
      <c r="F233" s="15">
        <v>128374</v>
      </c>
      <c r="G233" s="15">
        <v>627554</v>
      </c>
      <c r="H233" s="16">
        <v>92205</v>
      </c>
      <c r="I233" s="16">
        <f t="shared" si="18"/>
        <v>536934</v>
      </c>
      <c r="J233" s="16">
        <v>629139</v>
      </c>
      <c r="K233" s="22">
        <f t="shared" si="15"/>
        <v>1202.942638623327</v>
      </c>
      <c r="L233" s="24">
        <f t="shared" si="16"/>
        <v>1199.9120458891014</v>
      </c>
      <c r="M233" s="22">
        <f t="shared" si="19"/>
        <v>1.0025256790650685</v>
      </c>
      <c r="N233" s="13">
        <v>523</v>
      </c>
      <c r="O233" s="21">
        <f t="shared" si="17"/>
        <v>43861</v>
      </c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 spans="1:30" ht="15" x14ac:dyDescent="0.25">
      <c r="A234" s="13">
        <v>2020</v>
      </c>
      <c r="B234" s="9" t="s">
        <v>34</v>
      </c>
      <c r="C234" s="14" t="s">
        <v>51</v>
      </c>
      <c r="D234" s="15">
        <v>80541</v>
      </c>
      <c r="E234" s="15">
        <v>60691</v>
      </c>
      <c r="F234" s="15">
        <v>64181</v>
      </c>
      <c r="G234" s="15">
        <v>205413</v>
      </c>
      <c r="H234" s="16">
        <v>46342</v>
      </c>
      <c r="I234" s="16">
        <f t="shared" si="18"/>
        <v>139392</v>
      </c>
      <c r="J234" s="16">
        <v>185734</v>
      </c>
      <c r="K234" s="22">
        <f t="shared" si="15"/>
        <v>714.36153846153843</v>
      </c>
      <c r="L234" s="24">
        <f t="shared" si="16"/>
        <v>790.05</v>
      </c>
      <c r="M234" s="22">
        <f t="shared" si="19"/>
        <v>0.90419788426243719</v>
      </c>
      <c r="N234" s="13">
        <v>260</v>
      </c>
      <c r="O234" s="21">
        <f t="shared" si="17"/>
        <v>43861</v>
      </c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 spans="1:30" ht="15" x14ac:dyDescent="0.25">
      <c r="A235" s="13">
        <v>2020</v>
      </c>
      <c r="B235" s="9" t="s">
        <v>34</v>
      </c>
      <c r="C235" s="14" t="s">
        <v>52</v>
      </c>
      <c r="D235" s="15">
        <v>299314</v>
      </c>
      <c r="E235" s="15">
        <v>209893</v>
      </c>
      <c r="F235" s="15">
        <v>158981</v>
      </c>
      <c r="G235" s="15">
        <v>668188</v>
      </c>
      <c r="H235" s="16">
        <v>79540</v>
      </c>
      <c r="I235" s="16">
        <f t="shared" si="18"/>
        <v>506892</v>
      </c>
      <c r="J235" s="16">
        <v>586432</v>
      </c>
      <c r="K235" s="22">
        <f t="shared" si="15"/>
        <v>1580.6792452830189</v>
      </c>
      <c r="L235" s="24">
        <f t="shared" si="16"/>
        <v>1801.045822102426</v>
      </c>
      <c r="M235" s="22">
        <f t="shared" si="19"/>
        <v>0.87764521362251346</v>
      </c>
      <c r="N235" s="13">
        <v>371</v>
      </c>
      <c r="O235" s="21">
        <f t="shared" si="17"/>
        <v>43861</v>
      </c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 spans="1:30" ht="15" x14ac:dyDescent="0.25">
      <c r="A236" s="13">
        <v>2020</v>
      </c>
      <c r="B236" s="9" t="s">
        <v>53</v>
      </c>
      <c r="C236" s="14" t="s">
        <v>35</v>
      </c>
      <c r="D236" s="15">
        <v>195891</v>
      </c>
      <c r="E236" s="15">
        <v>147879</v>
      </c>
      <c r="F236" s="15">
        <v>104405</v>
      </c>
      <c r="G236" s="15">
        <v>448175</v>
      </c>
      <c r="H236" s="16">
        <v>65768</v>
      </c>
      <c r="I236" s="16">
        <f t="shared" si="18"/>
        <v>345741</v>
      </c>
      <c r="J236" s="16">
        <v>411509</v>
      </c>
      <c r="K236" s="22">
        <f t="shared" si="15"/>
        <v>1323.1800643086817</v>
      </c>
      <c r="L236" s="24">
        <f t="shared" si="16"/>
        <v>1441.0771704180065</v>
      </c>
      <c r="M236" s="22">
        <f t="shared" si="19"/>
        <v>0.9181882077313549</v>
      </c>
      <c r="N236" s="13">
        <v>311</v>
      </c>
      <c r="O236" s="21">
        <f t="shared" si="17"/>
        <v>43890</v>
      </c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 spans="1:30" ht="15" x14ac:dyDescent="0.25">
      <c r="A237" s="13">
        <v>2020</v>
      </c>
      <c r="B237" s="9" t="s">
        <v>53</v>
      </c>
      <c r="C237" s="14" t="s">
        <v>36</v>
      </c>
      <c r="D237" s="15">
        <v>90657</v>
      </c>
      <c r="E237" s="15">
        <v>94938</v>
      </c>
      <c r="F237" s="15">
        <v>79593</v>
      </c>
      <c r="G237" s="15">
        <v>265188</v>
      </c>
      <c r="H237" s="16">
        <v>30974</v>
      </c>
      <c r="I237" s="16">
        <f t="shared" si="18"/>
        <v>210146</v>
      </c>
      <c r="J237" s="16">
        <v>241120</v>
      </c>
      <c r="K237" s="22">
        <f t="shared" si="15"/>
        <v>1159.2307692307693</v>
      </c>
      <c r="L237" s="24">
        <f t="shared" si="16"/>
        <v>1274.9423076923076</v>
      </c>
      <c r="M237" s="22">
        <f t="shared" si="19"/>
        <v>0.90924174547867931</v>
      </c>
      <c r="N237" s="13">
        <v>208</v>
      </c>
      <c r="O237" s="21">
        <f t="shared" si="17"/>
        <v>43890</v>
      </c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 spans="1:30" ht="15" x14ac:dyDescent="0.25">
      <c r="A238" s="13">
        <v>2020</v>
      </c>
      <c r="B238" s="9" t="s">
        <v>53</v>
      </c>
      <c r="C238" s="14" t="s">
        <v>37</v>
      </c>
      <c r="D238" s="15">
        <v>239549</v>
      </c>
      <c r="E238" s="15">
        <v>196487</v>
      </c>
      <c r="F238" s="15">
        <v>143407</v>
      </c>
      <c r="G238" s="15">
        <v>579443</v>
      </c>
      <c r="H238" s="16">
        <v>78777</v>
      </c>
      <c r="I238" s="16">
        <f t="shared" si="18"/>
        <v>501837</v>
      </c>
      <c r="J238" s="16">
        <v>580614</v>
      </c>
      <c r="K238" s="22">
        <f t="shared" si="15"/>
        <v>1405.8450363196125</v>
      </c>
      <c r="L238" s="24">
        <f t="shared" si="16"/>
        <v>1403.0096852300242</v>
      </c>
      <c r="M238" s="22">
        <f t="shared" si="19"/>
        <v>1.0020209062841383</v>
      </c>
      <c r="N238" s="13">
        <v>413</v>
      </c>
      <c r="O238" s="21">
        <f t="shared" si="17"/>
        <v>43890</v>
      </c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 spans="1:30" ht="15" x14ac:dyDescent="0.25">
      <c r="A239" s="13">
        <v>2020</v>
      </c>
      <c r="B239" s="9" t="s">
        <v>53</v>
      </c>
      <c r="C239" s="14" t="s">
        <v>38</v>
      </c>
      <c r="D239" s="15">
        <v>19864</v>
      </c>
      <c r="E239" s="15">
        <v>28852</v>
      </c>
      <c r="F239" s="15">
        <v>14975</v>
      </c>
      <c r="G239" s="15">
        <v>63691</v>
      </c>
      <c r="H239" s="16">
        <v>13146</v>
      </c>
      <c r="I239" s="16">
        <f t="shared" si="18"/>
        <v>39852</v>
      </c>
      <c r="J239" s="15">
        <v>52998</v>
      </c>
      <c r="K239" s="22">
        <f t="shared" si="15"/>
        <v>768.08695652173913</v>
      </c>
      <c r="L239" s="24">
        <f t="shared" si="16"/>
        <v>923.05797101449275</v>
      </c>
      <c r="M239" s="22">
        <f t="shared" si="19"/>
        <v>0.83211128730903894</v>
      </c>
      <c r="N239" s="13">
        <v>69</v>
      </c>
      <c r="O239" s="21">
        <f t="shared" si="17"/>
        <v>43890</v>
      </c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 spans="1:30" ht="15" x14ac:dyDescent="0.25">
      <c r="A240" s="13">
        <v>2020</v>
      </c>
      <c r="B240" s="9" t="s">
        <v>53</v>
      </c>
      <c r="C240" s="14" t="s">
        <v>39</v>
      </c>
      <c r="D240" s="15">
        <v>416367</v>
      </c>
      <c r="E240" s="15">
        <v>309245</v>
      </c>
      <c r="F240" s="15">
        <v>219221</v>
      </c>
      <c r="G240" s="15">
        <v>944833</v>
      </c>
      <c r="H240" s="16">
        <v>135468</v>
      </c>
      <c r="I240" s="16">
        <f t="shared" si="18"/>
        <v>661433</v>
      </c>
      <c r="J240" s="16">
        <v>796901</v>
      </c>
      <c r="K240" s="22">
        <f t="shared" si="15"/>
        <v>1154.9289855072464</v>
      </c>
      <c r="L240" s="24">
        <f t="shared" si="16"/>
        <v>1369.3231884057971</v>
      </c>
      <c r="M240" s="22">
        <f t="shared" si="19"/>
        <v>0.84343053216811859</v>
      </c>
      <c r="N240" s="13">
        <v>690</v>
      </c>
      <c r="O240" s="21">
        <f t="shared" si="17"/>
        <v>43890</v>
      </c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 spans="1:30" ht="15" x14ac:dyDescent="0.25">
      <c r="A241" s="13">
        <v>2020</v>
      </c>
      <c r="B241" s="9" t="s">
        <v>53</v>
      </c>
      <c r="C241" s="14" t="s">
        <v>40</v>
      </c>
      <c r="D241" s="15">
        <v>152015</v>
      </c>
      <c r="E241" s="15">
        <v>129577</v>
      </c>
      <c r="F241" s="15">
        <v>72576</v>
      </c>
      <c r="G241" s="15">
        <v>354168</v>
      </c>
      <c r="H241" s="16">
        <v>51649</v>
      </c>
      <c r="I241" s="16">
        <f t="shared" si="18"/>
        <v>288352</v>
      </c>
      <c r="J241" s="16">
        <v>340001</v>
      </c>
      <c r="K241" s="22">
        <f t="shared" si="15"/>
        <v>1111.1143790849674</v>
      </c>
      <c r="L241" s="24">
        <f t="shared" si="16"/>
        <v>1157.4117647058824</v>
      </c>
      <c r="M241" s="22">
        <f t="shared" si="19"/>
        <v>0.95999920941474104</v>
      </c>
      <c r="N241" s="13">
        <v>306</v>
      </c>
      <c r="O241" s="21">
        <f t="shared" si="17"/>
        <v>43890</v>
      </c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 spans="1:30" ht="15" x14ac:dyDescent="0.25">
      <c r="A242" s="13">
        <v>2020</v>
      </c>
      <c r="B242" s="9" t="s">
        <v>53</v>
      </c>
      <c r="C242" s="14" t="s">
        <v>41</v>
      </c>
      <c r="D242" s="15">
        <v>143819</v>
      </c>
      <c r="E242" s="15">
        <v>113130</v>
      </c>
      <c r="F242" s="15">
        <v>97908</v>
      </c>
      <c r="G242" s="15">
        <v>354857</v>
      </c>
      <c r="H242" s="16">
        <v>42654</v>
      </c>
      <c r="I242" s="16">
        <f t="shared" si="18"/>
        <v>284561</v>
      </c>
      <c r="J242" s="16">
        <v>327215</v>
      </c>
      <c r="K242" s="22">
        <f t="shared" si="15"/>
        <v>1202.9963235294117</v>
      </c>
      <c r="L242" s="24">
        <f t="shared" si="16"/>
        <v>1304.6213235294117</v>
      </c>
      <c r="M242" s="22">
        <f t="shared" si="19"/>
        <v>0.92210383337513424</v>
      </c>
      <c r="N242" s="13">
        <v>272</v>
      </c>
      <c r="O242" s="21">
        <f t="shared" si="17"/>
        <v>43890</v>
      </c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 spans="1:30" ht="15" x14ac:dyDescent="0.25">
      <c r="A243" s="13">
        <v>2020</v>
      </c>
      <c r="B243" s="9" t="s">
        <v>53</v>
      </c>
      <c r="C243" s="14" t="s">
        <v>42</v>
      </c>
      <c r="D243" s="15">
        <v>301772</v>
      </c>
      <c r="E243" s="15">
        <v>350900</v>
      </c>
      <c r="F243" s="15">
        <v>798282</v>
      </c>
      <c r="G243" s="15">
        <v>1450954</v>
      </c>
      <c r="H243" s="16">
        <v>243513</v>
      </c>
      <c r="I243" s="16">
        <f t="shared" si="18"/>
        <v>1621917</v>
      </c>
      <c r="J243" s="16">
        <v>1865430</v>
      </c>
      <c r="K243" s="22">
        <f t="shared" si="15"/>
        <v>585.69230769230774</v>
      </c>
      <c r="L243" s="24">
        <f t="shared" si="16"/>
        <v>455.55855572998428</v>
      </c>
      <c r="M243" s="22">
        <f t="shared" si="19"/>
        <v>1.2856575742580398</v>
      </c>
      <c r="N243" s="15">
        <v>3185</v>
      </c>
      <c r="O243" s="21">
        <f t="shared" si="17"/>
        <v>43890</v>
      </c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 spans="1:30" ht="15" x14ac:dyDescent="0.25">
      <c r="A244" s="13">
        <v>2020</v>
      </c>
      <c r="B244" s="9" t="s">
        <v>53</v>
      </c>
      <c r="C244" s="14" t="s">
        <v>43</v>
      </c>
      <c r="D244" s="15">
        <v>173730</v>
      </c>
      <c r="E244" s="15">
        <v>117717</v>
      </c>
      <c r="F244" s="15">
        <v>112134</v>
      </c>
      <c r="G244" s="15">
        <v>403581</v>
      </c>
      <c r="H244" s="16">
        <v>58296</v>
      </c>
      <c r="I244" s="16">
        <f t="shared" si="18"/>
        <v>343348</v>
      </c>
      <c r="J244" s="16">
        <v>401644</v>
      </c>
      <c r="K244" s="22">
        <f t="shared" si="15"/>
        <v>1112.5872576177285</v>
      </c>
      <c r="L244" s="24">
        <f t="shared" si="16"/>
        <v>1117.9529085872575</v>
      </c>
      <c r="M244" s="22">
        <f t="shared" si="19"/>
        <v>0.99520046781191385</v>
      </c>
      <c r="N244" s="13">
        <v>361</v>
      </c>
      <c r="O244" s="21">
        <f t="shared" si="17"/>
        <v>43890</v>
      </c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 spans="1:30" ht="15" x14ac:dyDescent="0.25">
      <c r="A245" s="13">
        <v>2020</v>
      </c>
      <c r="B245" s="9" t="s">
        <v>53</v>
      </c>
      <c r="C245" s="14" t="s">
        <v>44</v>
      </c>
      <c r="D245" s="15">
        <v>102185</v>
      </c>
      <c r="E245" s="15">
        <v>77090</v>
      </c>
      <c r="F245" s="15">
        <v>32477</v>
      </c>
      <c r="G245" s="15">
        <v>211752</v>
      </c>
      <c r="H245" s="16">
        <v>43552</v>
      </c>
      <c r="I245" s="16">
        <f t="shared" si="18"/>
        <v>223253</v>
      </c>
      <c r="J245" s="16">
        <v>266805</v>
      </c>
      <c r="K245" s="22">
        <f t="shared" si="15"/>
        <v>1067.22</v>
      </c>
      <c r="L245" s="24">
        <f t="shared" si="16"/>
        <v>847.00800000000004</v>
      </c>
      <c r="M245" s="22">
        <f t="shared" si="19"/>
        <v>1.2599880992859571</v>
      </c>
      <c r="N245" s="13">
        <v>250</v>
      </c>
      <c r="O245" s="21">
        <f t="shared" si="17"/>
        <v>43890</v>
      </c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 spans="1:30" ht="15" x14ac:dyDescent="0.25">
      <c r="A246" s="13">
        <v>2020</v>
      </c>
      <c r="B246" s="9" t="s">
        <v>53</v>
      </c>
      <c r="C246" s="14" t="s">
        <v>45</v>
      </c>
      <c r="D246" s="15">
        <v>71954</v>
      </c>
      <c r="E246" s="15">
        <v>85116</v>
      </c>
      <c r="F246" s="15">
        <v>58374</v>
      </c>
      <c r="G246" s="15">
        <v>215444</v>
      </c>
      <c r="H246" s="16">
        <v>28738</v>
      </c>
      <c r="I246" s="16">
        <f t="shared" si="18"/>
        <v>218106</v>
      </c>
      <c r="J246" s="16">
        <v>246844</v>
      </c>
      <c r="K246" s="22">
        <f t="shared" si="15"/>
        <v>1623.9736842105262</v>
      </c>
      <c r="L246" s="24">
        <f t="shared" si="16"/>
        <v>1417.3947368421052</v>
      </c>
      <c r="M246" s="22">
        <f t="shared" si="19"/>
        <v>1.1457455301609698</v>
      </c>
      <c r="N246" s="13">
        <v>152</v>
      </c>
      <c r="O246" s="21">
        <f t="shared" si="17"/>
        <v>43890</v>
      </c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 spans="1:30" ht="15" x14ac:dyDescent="0.25">
      <c r="A247" s="13">
        <v>2020</v>
      </c>
      <c r="B247" s="9" t="s">
        <v>53</v>
      </c>
      <c r="C247" s="14" t="s">
        <v>46</v>
      </c>
      <c r="D247" s="15">
        <v>71752</v>
      </c>
      <c r="E247" s="15">
        <v>91175</v>
      </c>
      <c r="F247" s="15">
        <v>57721</v>
      </c>
      <c r="G247" s="15">
        <v>220648</v>
      </c>
      <c r="H247" s="16">
        <v>37317</v>
      </c>
      <c r="I247" s="16">
        <f t="shared" si="18"/>
        <v>205434</v>
      </c>
      <c r="J247" s="16">
        <v>242751</v>
      </c>
      <c r="K247" s="22">
        <f t="shared" si="15"/>
        <v>1333.7967032967033</v>
      </c>
      <c r="L247" s="24">
        <f t="shared" si="16"/>
        <v>1212.3516483516485</v>
      </c>
      <c r="M247" s="22">
        <f t="shared" si="19"/>
        <v>1.1001731264276131</v>
      </c>
      <c r="N247" s="13">
        <v>182</v>
      </c>
      <c r="O247" s="21">
        <f t="shared" si="17"/>
        <v>43890</v>
      </c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 spans="1:30" ht="15" x14ac:dyDescent="0.25">
      <c r="A248" s="13">
        <v>2020</v>
      </c>
      <c r="B248" s="9" t="s">
        <v>53</v>
      </c>
      <c r="C248" s="14" t="s">
        <v>47</v>
      </c>
      <c r="D248" s="15">
        <v>1153522</v>
      </c>
      <c r="E248" s="15">
        <v>799462</v>
      </c>
      <c r="F248" s="15">
        <v>468065</v>
      </c>
      <c r="G248" s="15">
        <v>2421049</v>
      </c>
      <c r="H248" s="16">
        <v>394540</v>
      </c>
      <c r="I248" s="16">
        <f t="shared" si="18"/>
        <v>2219769</v>
      </c>
      <c r="J248" s="16">
        <v>2614309</v>
      </c>
      <c r="K248" s="22">
        <f t="shared" si="15"/>
        <v>1345.5012866700979</v>
      </c>
      <c r="L248" s="24">
        <f t="shared" si="16"/>
        <v>1246.0365414307771</v>
      </c>
      <c r="M248" s="22">
        <f t="shared" si="19"/>
        <v>1.0798249023460491</v>
      </c>
      <c r="N248" s="15">
        <v>1943</v>
      </c>
      <c r="O248" s="21">
        <f t="shared" si="17"/>
        <v>43890</v>
      </c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 spans="1:30" ht="15" x14ac:dyDescent="0.25">
      <c r="A249" s="13">
        <v>2020</v>
      </c>
      <c r="B249" s="9" t="s">
        <v>53</v>
      </c>
      <c r="C249" s="14" t="s">
        <v>48</v>
      </c>
      <c r="D249" s="15">
        <v>183545</v>
      </c>
      <c r="E249" s="15">
        <v>157088</v>
      </c>
      <c r="F249" s="15">
        <v>89336</v>
      </c>
      <c r="G249" s="15">
        <v>429969</v>
      </c>
      <c r="H249" s="16">
        <v>62008</v>
      </c>
      <c r="I249" s="16">
        <f t="shared" si="18"/>
        <v>369180</v>
      </c>
      <c r="J249" s="16">
        <v>431188</v>
      </c>
      <c r="K249" s="22">
        <f t="shared" si="15"/>
        <v>1221.4957507082154</v>
      </c>
      <c r="L249" s="24">
        <f t="shared" si="16"/>
        <v>1218.0424929178471</v>
      </c>
      <c r="M249" s="22">
        <f t="shared" si="19"/>
        <v>1.0028350881110033</v>
      </c>
      <c r="N249" s="13">
        <v>353</v>
      </c>
      <c r="O249" s="21">
        <f t="shared" si="17"/>
        <v>43890</v>
      </c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 spans="1:30" ht="15" x14ac:dyDescent="0.25">
      <c r="A250" s="13">
        <v>2020</v>
      </c>
      <c r="B250" s="9" t="s">
        <v>53</v>
      </c>
      <c r="C250" s="14" t="s">
        <v>49</v>
      </c>
      <c r="D250" s="15">
        <v>166767</v>
      </c>
      <c r="E250" s="15">
        <v>145256</v>
      </c>
      <c r="F250" s="15">
        <v>89080</v>
      </c>
      <c r="G250" s="15">
        <v>401103</v>
      </c>
      <c r="H250" s="16">
        <v>46562</v>
      </c>
      <c r="I250" s="16">
        <f t="shared" si="18"/>
        <v>334982</v>
      </c>
      <c r="J250" s="16">
        <v>381544</v>
      </c>
      <c r="K250" s="22">
        <f t="shared" si="15"/>
        <v>1302.1979522184301</v>
      </c>
      <c r="L250" s="24">
        <f t="shared" si="16"/>
        <v>1368.9522184300342</v>
      </c>
      <c r="M250" s="22">
        <f t="shared" si="19"/>
        <v>0.95123696407157265</v>
      </c>
      <c r="N250" s="13">
        <v>293</v>
      </c>
      <c r="O250" s="21">
        <f t="shared" si="17"/>
        <v>43890</v>
      </c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 spans="1:30" ht="15" x14ac:dyDescent="0.25">
      <c r="A251" s="13">
        <v>2020</v>
      </c>
      <c r="B251" s="9" t="s">
        <v>53</v>
      </c>
      <c r="C251" s="14" t="s">
        <v>50</v>
      </c>
      <c r="D251" s="15">
        <v>240536</v>
      </c>
      <c r="E251" s="15">
        <v>226491</v>
      </c>
      <c r="F251" s="15">
        <v>129889</v>
      </c>
      <c r="G251" s="15">
        <v>596916</v>
      </c>
      <c r="H251" s="16">
        <v>90350</v>
      </c>
      <c r="I251" s="16">
        <f t="shared" si="18"/>
        <v>512653</v>
      </c>
      <c r="J251" s="16">
        <v>603003</v>
      </c>
      <c r="K251" s="22">
        <f t="shared" si="15"/>
        <v>1155.1781609195402</v>
      </c>
      <c r="L251" s="24">
        <f t="shared" si="16"/>
        <v>1143.5172413793102</v>
      </c>
      <c r="M251" s="22">
        <f t="shared" si="19"/>
        <v>1.0101974147116177</v>
      </c>
      <c r="N251" s="13">
        <v>522</v>
      </c>
      <c r="O251" s="21">
        <f t="shared" si="17"/>
        <v>43890</v>
      </c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 spans="1:30" ht="15" x14ac:dyDescent="0.25">
      <c r="A252" s="13">
        <v>2020</v>
      </c>
      <c r="B252" s="9" t="s">
        <v>53</v>
      </c>
      <c r="C252" s="14" t="s">
        <v>51</v>
      </c>
      <c r="D252" s="15">
        <v>91693</v>
      </c>
      <c r="E252" s="15">
        <v>77060</v>
      </c>
      <c r="F252" s="15">
        <v>77184</v>
      </c>
      <c r="G252" s="15">
        <v>245937</v>
      </c>
      <c r="H252" s="16">
        <v>45178</v>
      </c>
      <c r="I252" s="16">
        <f t="shared" si="18"/>
        <v>170063</v>
      </c>
      <c r="J252" s="16">
        <v>215241</v>
      </c>
      <c r="K252" s="22">
        <f t="shared" si="15"/>
        <v>806.14606741573039</v>
      </c>
      <c r="L252" s="24">
        <f t="shared" si="16"/>
        <v>921.11235955056179</v>
      </c>
      <c r="M252" s="22">
        <f t="shared" si="19"/>
        <v>0.87518754803059318</v>
      </c>
      <c r="N252" s="13">
        <v>267</v>
      </c>
      <c r="O252" s="21">
        <f t="shared" si="17"/>
        <v>43890</v>
      </c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 spans="1:30" ht="15" x14ac:dyDescent="0.25">
      <c r="A253" s="13">
        <v>2020</v>
      </c>
      <c r="B253" s="9" t="s">
        <v>53</v>
      </c>
      <c r="C253" s="14" t="s">
        <v>52</v>
      </c>
      <c r="D253" s="15">
        <v>290001</v>
      </c>
      <c r="E253" s="15">
        <v>225025</v>
      </c>
      <c r="F253" s="15">
        <v>153483</v>
      </c>
      <c r="G253" s="15">
        <v>668509</v>
      </c>
      <c r="H253" s="16">
        <v>77995</v>
      </c>
      <c r="I253" s="16">
        <f t="shared" si="18"/>
        <v>547430</v>
      </c>
      <c r="J253" s="16">
        <v>625425</v>
      </c>
      <c r="K253" s="22">
        <f t="shared" si="15"/>
        <v>1699.5244565217392</v>
      </c>
      <c r="L253" s="24">
        <f t="shared" si="16"/>
        <v>1816.6005434782608</v>
      </c>
      <c r="M253" s="22">
        <f t="shared" si="19"/>
        <v>0.93555210176676751</v>
      </c>
      <c r="N253" s="13">
        <v>368</v>
      </c>
      <c r="O253" s="21">
        <f t="shared" si="17"/>
        <v>43890</v>
      </c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 spans="1:30" ht="15" x14ac:dyDescent="0.25">
      <c r="A254" s="13">
        <v>2020</v>
      </c>
      <c r="B254" s="9" t="s">
        <v>54</v>
      </c>
      <c r="C254" s="14" t="s">
        <v>35</v>
      </c>
      <c r="D254" s="15">
        <v>77575</v>
      </c>
      <c r="E254" s="15">
        <v>48496</v>
      </c>
      <c r="F254" s="15">
        <v>39203</v>
      </c>
      <c r="G254" s="15">
        <v>165274</v>
      </c>
      <c r="H254" s="16">
        <v>31095</v>
      </c>
      <c r="I254" s="16">
        <f t="shared" si="18"/>
        <v>132441</v>
      </c>
      <c r="J254" s="16">
        <v>163536</v>
      </c>
      <c r="K254" s="22">
        <f t="shared" si="15"/>
        <v>530.96103896103898</v>
      </c>
      <c r="L254" s="24">
        <f t="shared" si="16"/>
        <v>536.60389610389609</v>
      </c>
      <c r="M254" s="22">
        <f t="shared" si="19"/>
        <v>0.9894841293851423</v>
      </c>
      <c r="N254" s="13">
        <v>308</v>
      </c>
      <c r="O254" s="21">
        <f t="shared" si="17"/>
        <v>43921</v>
      </c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 spans="1:30" ht="15" x14ac:dyDescent="0.25">
      <c r="A255" s="13">
        <v>2020</v>
      </c>
      <c r="B255" s="9" t="s">
        <v>54</v>
      </c>
      <c r="C255" s="14" t="s">
        <v>36</v>
      </c>
      <c r="D255" s="15">
        <v>37427</v>
      </c>
      <c r="E255" s="15">
        <v>32744</v>
      </c>
      <c r="F255" s="15">
        <v>32140</v>
      </c>
      <c r="G255" s="15">
        <v>102311</v>
      </c>
      <c r="H255" s="16">
        <v>15639</v>
      </c>
      <c r="I255" s="16">
        <f t="shared" si="18"/>
        <v>82231</v>
      </c>
      <c r="J255" s="16">
        <v>97870</v>
      </c>
      <c r="K255" s="22">
        <f t="shared" si="15"/>
        <v>477.41463414634148</v>
      </c>
      <c r="L255" s="24">
        <f t="shared" si="16"/>
        <v>499.07804878048779</v>
      </c>
      <c r="M255" s="22">
        <f t="shared" si="19"/>
        <v>0.95659313270322843</v>
      </c>
      <c r="N255" s="13">
        <v>205</v>
      </c>
      <c r="O255" s="21">
        <f t="shared" si="17"/>
        <v>43921</v>
      </c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 spans="1:30" ht="15" x14ac:dyDescent="0.25">
      <c r="A256" s="13">
        <v>2020</v>
      </c>
      <c r="B256" s="9" t="s">
        <v>54</v>
      </c>
      <c r="C256" s="14" t="s">
        <v>37</v>
      </c>
      <c r="D256" s="15">
        <v>111509</v>
      </c>
      <c r="E256" s="15">
        <v>66742</v>
      </c>
      <c r="F256" s="15">
        <v>50429</v>
      </c>
      <c r="G256" s="15">
        <v>228680</v>
      </c>
      <c r="H256" s="16">
        <v>36673</v>
      </c>
      <c r="I256" s="16">
        <f t="shared" si="18"/>
        <v>207476</v>
      </c>
      <c r="J256" s="16">
        <v>244149</v>
      </c>
      <c r="K256" s="22">
        <f t="shared" si="15"/>
        <v>599.87469287469287</v>
      </c>
      <c r="L256" s="24">
        <f t="shared" si="16"/>
        <v>561.86732186732183</v>
      </c>
      <c r="M256" s="22">
        <f t="shared" si="19"/>
        <v>1.0676447437467202</v>
      </c>
      <c r="N256" s="13">
        <v>407</v>
      </c>
      <c r="O256" s="21">
        <f t="shared" si="17"/>
        <v>43921</v>
      </c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 spans="1:30" ht="15" x14ac:dyDescent="0.25">
      <c r="A257" s="13">
        <v>2020</v>
      </c>
      <c r="B257" s="9" t="s">
        <v>54</v>
      </c>
      <c r="C257" s="14" t="s">
        <v>38</v>
      </c>
      <c r="D257" s="15">
        <v>10677</v>
      </c>
      <c r="E257" s="15">
        <v>13700</v>
      </c>
      <c r="F257" s="15">
        <v>8167</v>
      </c>
      <c r="G257" s="15">
        <v>32544</v>
      </c>
      <c r="H257" s="16">
        <v>7090</v>
      </c>
      <c r="I257" s="16">
        <f t="shared" si="18"/>
        <v>19516</v>
      </c>
      <c r="J257" s="16">
        <v>26606</v>
      </c>
      <c r="K257" s="22">
        <f t="shared" si="15"/>
        <v>403.12121212121212</v>
      </c>
      <c r="L257" s="24">
        <f t="shared" si="16"/>
        <v>493.09090909090907</v>
      </c>
      <c r="M257" s="22">
        <f t="shared" si="19"/>
        <v>0.81753933136676504</v>
      </c>
      <c r="N257" s="13">
        <v>66</v>
      </c>
      <c r="O257" s="21">
        <f t="shared" si="17"/>
        <v>43921</v>
      </c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 spans="1:30" ht="15" x14ac:dyDescent="0.25">
      <c r="A258" s="13">
        <v>2020</v>
      </c>
      <c r="B258" s="9" t="s">
        <v>54</v>
      </c>
      <c r="C258" s="14" t="s">
        <v>39</v>
      </c>
      <c r="D258" s="15">
        <v>151354</v>
      </c>
      <c r="E258" s="15">
        <v>108599</v>
      </c>
      <c r="F258" s="15">
        <v>74577</v>
      </c>
      <c r="G258" s="15">
        <v>334530</v>
      </c>
      <c r="H258" s="16">
        <v>61031</v>
      </c>
      <c r="I258" s="16">
        <f t="shared" si="18"/>
        <v>264165</v>
      </c>
      <c r="J258" s="15">
        <v>325196</v>
      </c>
      <c r="K258" s="22">
        <f t="shared" ref="K258:K321" si="20">J258/N258</f>
        <v>478.2294117647059</v>
      </c>
      <c r="L258" s="24">
        <f t="shared" ref="L258:L321" si="21">G258/N258</f>
        <v>491.95588235294116</v>
      </c>
      <c r="M258" s="22">
        <f t="shared" si="19"/>
        <v>0.97209816757839351</v>
      </c>
      <c r="N258" s="13">
        <v>680</v>
      </c>
      <c r="O258" s="21">
        <f t="shared" ref="O258:O321" si="22">EOMONTH(DATE(A258,(MONTH(B258&amp;1)),1),0)</f>
        <v>43921</v>
      </c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 spans="1:30" ht="15" x14ac:dyDescent="0.25">
      <c r="A259" s="13">
        <v>2020</v>
      </c>
      <c r="B259" s="9" t="s">
        <v>54</v>
      </c>
      <c r="C259" s="14" t="s">
        <v>40</v>
      </c>
      <c r="D259" s="15">
        <v>62430</v>
      </c>
      <c r="E259" s="15">
        <v>43493</v>
      </c>
      <c r="F259" s="15">
        <v>27011</v>
      </c>
      <c r="G259" s="15">
        <v>132934</v>
      </c>
      <c r="H259" s="16">
        <v>29060</v>
      </c>
      <c r="I259" s="16">
        <f t="shared" ref="I259:I322" si="23">J259-H259</f>
        <v>104831</v>
      </c>
      <c r="J259" s="16">
        <v>133891</v>
      </c>
      <c r="K259" s="22">
        <f t="shared" si="20"/>
        <v>449.29865771812081</v>
      </c>
      <c r="L259" s="24">
        <f t="shared" si="21"/>
        <v>446.08724832214767</v>
      </c>
      <c r="M259" s="22">
        <f t="shared" ref="M259:M322" si="24">IFERROR(J259/G259,0)</f>
        <v>1.0071990611882589</v>
      </c>
      <c r="N259" s="13">
        <v>298</v>
      </c>
      <c r="O259" s="21">
        <f t="shared" si="22"/>
        <v>43921</v>
      </c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 spans="1:30" ht="15" x14ac:dyDescent="0.25">
      <c r="A260" s="13">
        <v>2020</v>
      </c>
      <c r="B260" s="9" t="s">
        <v>54</v>
      </c>
      <c r="C260" s="14" t="s">
        <v>41</v>
      </c>
      <c r="D260" s="15">
        <v>51857</v>
      </c>
      <c r="E260" s="15">
        <v>35295</v>
      </c>
      <c r="F260" s="15">
        <v>31367</v>
      </c>
      <c r="G260" s="15">
        <v>118519</v>
      </c>
      <c r="H260" s="16">
        <v>19827</v>
      </c>
      <c r="I260" s="16">
        <f t="shared" si="23"/>
        <v>103166</v>
      </c>
      <c r="J260" s="16">
        <v>122993</v>
      </c>
      <c r="K260" s="22">
        <f t="shared" si="20"/>
        <v>458.92910447761193</v>
      </c>
      <c r="L260" s="24">
        <f t="shared" si="21"/>
        <v>442.2350746268657</v>
      </c>
      <c r="M260" s="22">
        <f t="shared" si="24"/>
        <v>1.0377492216437871</v>
      </c>
      <c r="N260" s="13">
        <v>268</v>
      </c>
      <c r="O260" s="21">
        <f t="shared" si="22"/>
        <v>43921</v>
      </c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 spans="1:30" ht="15" x14ac:dyDescent="0.25">
      <c r="A261" s="13">
        <v>2020</v>
      </c>
      <c r="B261" s="9" t="s">
        <v>54</v>
      </c>
      <c r="C261" s="14" t="s">
        <v>42</v>
      </c>
      <c r="D261" s="15">
        <v>122027</v>
      </c>
      <c r="E261" s="15">
        <v>123107</v>
      </c>
      <c r="F261" s="15">
        <v>332265</v>
      </c>
      <c r="G261" s="15">
        <v>577399</v>
      </c>
      <c r="H261" s="16">
        <v>137261</v>
      </c>
      <c r="I261" s="16">
        <f t="shared" si="23"/>
        <v>1127760</v>
      </c>
      <c r="J261" s="16">
        <v>1265021</v>
      </c>
      <c r="K261" s="22">
        <f t="shared" si="20"/>
        <v>395.31906249999997</v>
      </c>
      <c r="L261" s="24">
        <f t="shared" si="21"/>
        <v>180.43718749999999</v>
      </c>
      <c r="M261" s="22">
        <f t="shared" si="24"/>
        <v>2.1908957237542843</v>
      </c>
      <c r="N261" s="15">
        <v>3200</v>
      </c>
      <c r="O261" s="21">
        <f t="shared" si="22"/>
        <v>43921</v>
      </c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 spans="1:30" ht="15" x14ac:dyDescent="0.25">
      <c r="A262" s="13">
        <v>2020</v>
      </c>
      <c r="B262" s="9" t="s">
        <v>54</v>
      </c>
      <c r="C262" s="14" t="s">
        <v>43</v>
      </c>
      <c r="D262" s="15">
        <v>62767</v>
      </c>
      <c r="E262" s="15">
        <v>36564</v>
      </c>
      <c r="F262" s="15">
        <v>40802</v>
      </c>
      <c r="G262" s="15">
        <v>140133</v>
      </c>
      <c r="H262" s="16">
        <v>28713</v>
      </c>
      <c r="I262" s="16">
        <f t="shared" si="23"/>
        <v>126230</v>
      </c>
      <c r="J262" s="16">
        <v>154943</v>
      </c>
      <c r="K262" s="22">
        <f t="shared" si="20"/>
        <v>436.45915492957744</v>
      </c>
      <c r="L262" s="24">
        <f t="shared" si="21"/>
        <v>394.74084507042255</v>
      </c>
      <c r="M262" s="22">
        <f t="shared" si="24"/>
        <v>1.1056853132381381</v>
      </c>
      <c r="N262" s="13">
        <v>355</v>
      </c>
      <c r="O262" s="21">
        <f t="shared" si="22"/>
        <v>43921</v>
      </c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 spans="1:30" ht="15" x14ac:dyDescent="0.25">
      <c r="A263" s="13">
        <v>2020</v>
      </c>
      <c r="B263" s="9" t="s">
        <v>54</v>
      </c>
      <c r="C263" s="14" t="s">
        <v>44</v>
      </c>
      <c r="D263" s="15">
        <v>39651</v>
      </c>
      <c r="E263" s="15">
        <v>25332</v>
      </c>
      <c r="F263" s="15">
        <v>12676</v>
      </c>
      <c r="G263" s="15">
        <v>77659</v>
      </c>
      <c r="H263" s="16">
        <v>23775</v>
      </c>
      <c r="I263" s="16">
        <f t="shared" si="23"/>
        <v>84259</v>
      </c>
      <c r="J263" s="16">
        <v>108034</v>
      </c>
      <c r="K263" s="22">
        <f t="shared" si="20"/>
        <v>440.95510204081631</v>
      </c>
      <c r="L263" s="24">
        <f t="shared" si="21"/>
        <v>316.97551020408162</v>
      </c>
      <c r="M263" s="22">
        <f t="shared" si="24"/>
        <v>1.3911330302991283</v>
      </c>
      <c r="N263" s="13">
        <v>245</v>
      </c>
      <c r="O263" s="21">
        <f t="shared" si="22"/>
        <v>43921</v>
      </c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 spans="1:30" ht="15" x14ac:dyDescent="0.25">
      <c r="A264" s="13">
        <v>2020</v>
      </c>
      <c r="B264" s="9" t="s">
        <v>54</v>
      </c>
      <c r="C264" s="14" t="s">
        <v>45</v>
      </c>
      <c r="D264" s="15">
        <v>29383</v>
      </c>
      <c r="E264" s="15">
        <v>30189</v>
      </c>
      <c r="F264" s="15">
        <v>22362</v>
      </c>
      <c r="G264" s="15">
        <v>81934</v>
      </c>
      <c r="H264" s="16">
        <v>16510</v>
      </c>
      <c r="I264" s="16">
        <f t="shared" si="23"/>
        <v>81551</v>
      </c>
      <c r="J264" s="16">
        <v>98061</v>
      </c>
      <c r="K264" s="22">
        <f t="shared" si="20"/>
        <v>649.41059602649011</v>
      </c>
      <c r="L264" s="24">
        <f t="shared" si="21"/>
        <v>542.60927152317879</v>
      </c>
      <c r="M264" s="22">
        <f t="shared" si="24"/>
        <v>1.1968291551736763</v>
      </c>
      <c r="N264" s="13">
        <v>151</v>
      </c>
      <c r="O264" s="21">
        <f t="shared" si="22"/>
        <v>43921</v>
      </c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 spans="1:30" ht="15" x14ac:dyDescent="0.25">
      <c r="A265" s="13">
        <v>2020</v>
      </c>
      <c r="B265" s="9" t="s">
        <v>54</v>
      </c>
      <c r="C265" s="14" t="s">
        <v>46</v>
      </c>
      <c r="D265" s="15">
        <v>32156</v>
      </c>
      <c r="E265" s="15">
        <v>31468</v>
      </c>
      <c r="F265" s="15">
        <v>27261</v>
      </c>
      <c r="G265" s="15">
        <v>90885</v>
      </c>
      <c r="H265" s="16">
        <v>18587</v>
      </c>
      <c r="I265" s="16">
        <f t="shared" si="23"/>
        <v>82190</v>
      </c>
      <c r="J265" s="16">
        <v>100777</v>
      </c>
      <c r="K265" s="22">
        <f t="shared" si="20"/>
        <v>559.87222222222226</v>
      </c>
      <c r="L265" s="24">
        <f t="shared" si="21"/>
        <v>504.91666666666669</v>
      </c>
      <c r="M265" s="22">
        <f t="shared" si="24"/>
        <v>1.1088408428233483</v>
      </c>
      <c r="N265" s="13">
        <v>180</v>
      </c>
      <c r="O265" s="21">
        <f t="shared" si="22"/>
        <v>43921</v>
      </c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 spans="1:30" ht="15" x14ac:dyDescent="0.25">
      <c r="A266" s="13">
        <v>2020</v>
      </c>
      <c r="B266" s="9" t="s">
        <v>54</v>
      </c>
      <c r="C266" s="14" t="s">
        <v>47</v>
      </c>
      <c r="D266" s="15">
        <v>383400</v>
      </c>
      <c r="E266" s="15">
        <v>238520</v>
      </c>
      <c r="F266" s="15">
        <v>153337</v>
      </c>
      <c r="G266" s="15">
        <v>775257</v>
      </c>
      <c r="H266" s="16">
        <v>196785</v>
      </c>
      <c r="I266" s="16">
        <f t="shared" si="23"/>
        <v>796883</v>
      </c>
      <c r="J266" s="16">
        <v>993668</v>
      </c>
      <c r="K266" s="22">
        <f t="shared" si="20"/>
        <v>522.70804839558127</v>
      </c>
      <c r="L266" s="24">
        <f t="shared" si="21"/>
        <v>407.81536033666492</v>
      </c>
      <c r="M266" s="22">
        <f t="shared" si="24"/>
        <v>1.2817272207796899</v>
      </c>
      <c r="N266" s="15">
        <v>1901</v>
      </c>
      <c r="O266" s="21">
        <f t="shared" si="22"/>
        <v>43921</v>
      </c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 spans="1:30" ht="15" x14ac:dyDescent="0.25">
      <c r="A267" s="13">
        <v>2020</v>
      </c>
      <c r="B267" s="9" t="s">
        <v>54</v>
      </c>
      <c r="C267" s="14" t="s">
        <v>48</v>
      </c>
      <c r="D267" s="15">
        <v>67575</v>
      </c>
      <c r="E267" s="15">
        <v>50622</v>
      </c>
      <c r="F267" s="15">
        <v>31394</v>
      </c>
      <c r="G267" s="15">
        <v>149591</v>
      </c>
      <c r="H267" s="16">
        <v>28913</v>
      </c>
      <c r="I267" s="16">
        <f t="shared" si="23"/>
        <v>135208</v>
      </c>
      <c r="J267" s="16">
        <v>164121</v>
      </c>
      <c r="K267" s="22">
        <f t="shared" si="20"/>
        <v>477.09593023255815</v>
      </c>
      <c r="L267" s="24">
        <f t="shared" si="21"/>
        <v>434.85755813953489</v>
      </c>
      <c r="M267" s="22">
        <f t="shared" si="24"/>
        <v>1.0971315119225087</v>
      </c>
      <c r="N267" s="13">
        <v>344</v>
      </c>
      <c r="O267" s="21">
        <f t="shared" si="22"/>
        <v>43921</v>
      </c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 spans="1:30" ht="15" x14ac:dyDescent="0.25">
      <c r="A268" s="13">
        <v>2020</v>
      </c>
      <c r="B268" s="9" t="s">
        <v>54</v>
      </c>
      <c r="C268" s="14" t="s">
        <v>49</v>
      </c>
      <c r="D268" s="15">
        <v>79390</v>
      </c>
      <c r="E268" s="15">
        <v>62302</v>
      </c>
      <c r="F268" s="15">
        <v>40376</v>
      </c>
      <c r="G268" s="15">
        <v>182068</v>
      </c>
      <c r="H268" s="16">
        <v>24095</v>
      </c>
      <c r="I268" s="16">
        <f t="shared" si="23"/>
        <v>159105</v>
      </c>
      <c r="J268" s="16">
        <v>183200</v>
      </c>
      <c r="K268" s="22">
        <f t="shared" si="20"/>
        <v>623.12925170068024</v>
      </c>
      <c r="L268" s="24">
        <f t="shared" si="21"/>
        <v>619.2789115646259</v>
      </c>
      <c r="M268" s="22">
        <f t="shared" si="24"/>
        <v>1.0062174572137883</v>
      </c>
      <c r="N268" s="13">
        <v>294</v>
      </c>
      <c r="O268" s="21">
        <f t="shared" si="22"/>
        <v>43921</v>
      </c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 spans="1:30" ht="15" x14ac:dyDescent="0.25">
      <c r="A269" s="13">
        <v>2020</v>
      </c>
      <c r="B269" s="9" t="s">
        <v>54</v>
      </c>
      <c r="C269" s="14" t="s">
        <v>50</v>
      </c>
      <c r="D269" s="15">
        <v>80762</v>
      </c>
      <c r="E269" s="15">
        <v>65997</v>
      </c>
      <c r="F269" s="15">
        <v>42929</v>
      </c>
      <c r="G269" s="15">
        <v>189688</v>
      </c>
      <c r="H269" s="16">
        <v>43792</v>
      </c>
      <c r="I269" s="16">
        <f t="shared" si="23"/>
        <v>159911</v>
      </c>
      <c r="J269" s="16">
        <v>203703</v>
      </c>
      <c r="K269" s="22">
        <f t="shared" si="20"/>
        <v>392.49132947976881</v>
      </c>
      <c r="L269" s="24">
        <f t="shared" si="21"/>
        <v>365.48747591522158</v>
      </c>
      <c r="M269" s="22">
        <f t="shared" si="24"/>
        <v>1.0738844839947703</v>
      </c>
      <c r="N269" s="13">
        <v>519</v>
      </c>
      <c r="O269" s="21">
        <f t="shared" si="22"/>
        <v>43921</v>
      </c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 spans="1:30" ht="15" x14ac:dyDescent="0.25">
      <c r="A270" s="13">
        <v>2020</v>
      </c>
      <c r="B270" s="9" t="s">
        <v>54</v>
      </c>
      <c r="C270" s="14" t="s">
        <v>51</v>
      </c>
      <c r="D270" s="15">
        <v>22662</v>
      </c>
      <c r="E270" s="15">
        <v>14461</v>
      </c>
      <c r="F270" s="15">
        <v>19146</v>
      </c>
      <c r="G270" s="15">
        <v>56269</v>
      </c>
      <c r="H270" s="16">
        <v>21189</v>
      </c>
      <c r="I270" s="16">
        <f t="shared" si="23"/>
        <v>39329</v>
      </c>
      <c r="J270" s="16">
        <v>60518</v>
      </c>
      <c r="K270" s="22">
        <f t="shared" si="20"/>
        <v>233.66023166023166</v>
      </c>
      <c r="L270" s="24">
        <f t="shared" si="21"/>
        <v>217.25482625482624</v>
      </c>
      <c r="M270" s="22">
        <f t="shared" si="24"/>
        <v>1.0755122714105458</v>
      </c>
      <c r="N270" s="13">
        <v>259</v>
      </c>
      <c r="O270" s="21">
        <f t="shared" si="22"/>
        <v>43921</v>
      </c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 spans="1:30" ht="15" x14ac:dyDescent="0.25">
      <c r="A271" s="13">
        <v>2020</v>
      </c>
      <c r="B271" s="9" t="s">
        <v>54</v>
      </c>
      <c r="C271" s="14" t="s">
        <v>52</v>
      </c>
      <c r="D271" s="15">
        <v>114106</v>
      </c>
      <c r="E271" s="15">
        <v>78307</v>
      </c>
      <c r="F271" s="15">
        <v>57944</v>
      </c>
      <c r="G271" s="15">
        <v>250357</v>
      </c>
      <c r="H271" s="16">
        <v>34697</v>
      </c>
      <c r="I271" s="16">
        <f t="shared" si="23"/>
        <v>216358</v>
      </c>
      <c r="J271" s="15">
        <v>251055</v>
      </c>
      <c r="K271" s="22">
        <f t="shared" si="20"/>
        <v>689.71153846153845</v>
      </c>
      <c r="L271" s="24">
        <f t="shared" si="21"/>
        <v>687.79395604395609</v>
      </c>
      <c r="M271" s="22">
        <f t="shared" si="24"/>
        <v>1.0027880187092832</v>
      </c>
      <c r="N271" s="13">
        <v>364</v>
      </c>
      <c r="O271" s="21">
        <f t="shared" si="22"/>
        <v>43921</v>
      </c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 spans="1:30" ht="15" x14ac:dyDescent="0.25">
      <c r="A272" s="13">
        <v>2020</v>
      </c>
      <c r="B272" s="9" t="s">
        <v>55</v>
      </c>
      <c r="C272" s="14" t="s">
        <v>35</v>
      </c>
      <c r="D272" s="15">
        <v>1506</v>
      </c>
      <c r="E272" s="15">
        <v>1151</v>
      </c>
      <c r="F272" s="15">
        <v>773</v>
      </c>
      <c r="G272" s="15">
        <v>3430</v>
      </c>
      <c r="H272" s="17">
        <v>0</v>
      </c>
      <c r="I272" s="16">
        <f t="shared" si="23"/>
        <v>52496</v>
      </c>
      <c r="J272" s="16">
        <v>52496</v>
      </c>
      <c r="K272" s="22">
        <f t="shared" si="20"/>
        <v>174.98666666666668</v>
      </c>
      <c r="L272" s="24">
        <f t="shared" si="21"/>
        <v>11.433333333333334</v>
      </c>
      <c r="M272" s="22">
        <f t="shared" si="24"/>
        <v>15.304956268221574</v>
      </c>
      <c r="N272" s="13">
        <v>300</v>
      </c>
      <c r="O272" s="21">
        <f t="shared" si="22"/>
        <v>43951</v>
      </c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 spans="1:30" ht="15" x14ac:dyDescent="0.25">
      <c r="A273" s="13">
        <v>2020</v>
      </c>
      <c r="B273" s="9" t="s">
        <v>55</v>
      </c>
      <c r="C273" s="14" t="s">
        <v>36</v>
      </c>
      <c r="D273" s="15">
        <v>288</v>
      </c>
      <c r="E273" s="15">
        <v>601</v>
      </c>
      <c r="F273" s="15">
        <v>4216</v>
      </c>
      <c r="G273" s="15">
        <v>5105</v>
      </c>
      <c r="H273" s="17">
        <v>0</v>
      </c>
      <c r="I273" s="16">
        <f t="shared" si="23"/>
        <v>9218</v>
      </c>
      <c r="J273" s="16">
        <v>9218</v>
      </c>
      <c r="K273" s="22">
        <f t="shared" si="20"/>
        <v>45.408866995073893</v>
      </c>
      <c r="L273" s="24">
        <f t="shared" si="21"/>
        <v>25.147783251231527</v>
      </c>
      <c r="M273" s="22">
        <f t="shared" si="24"/>
        <v>1.8056807051909893</v>
      </c>
      <c r="N273" s="13">
        <v>203</v>
      </c>
      <c r="O273" s="21">
        <f t="shared" si="22"/>
        <v>43951</v>
      </c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 spans="1:30" ht="15" x14ac:dyDescent="0.25">
      <c r="A274" s="13">
        <v>2020</v>
      </c>
      <c r="B274" s="9" t="s">
        <v>55</v>
      </c>
      <c r="C274" s="14" t="s">
        <v>37</v>
      </c>
      <c r="D274" s="15">
        <v>2921</v>
      </c>
      <c r="E274" s="15">
        <v>1045</v>
      </c>
      <c r="F274" s="15">
        <v>1841</v>
      </c>
      <c r="G274" s="15">
        <v>5807</v>
      </c>
      <c r="H274" s="16">
        <v>809</v>
      </c>
      <c r="I274" s="16">
        <f t="shared" si="23"/>
        <v>38632</v>
      </c>
      <c r="J274" s="16">
        <v>39441</v>
      </c>
      <c r="K274" s="22">
        <f t="shared" si="20"/>
        <v>99.097989949748737</v>
      </c>
      <c r="L274" s="24">
        <f t="shared" si="21"/>
        <v>14.590452261306533</v>
      </c>
      <c r="M274" s="22">
        <f t="shared" si="24"/>
        <v>6.7919752023420008</v>
      </c>
      <c r="N274" s="13">
        <v>398</v>
      </c>
      <c r="O274" s="21">
        <f t="shared" si="22"/>
        <v>43951</v>
      </c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 spans="1:30" ht="15" x14ac:dyDescent="0.25">
      <c r="A275" s="13">
        <v>2020</v>
      </c>
      <c r="B275" s="9" t="s">
        <v>55</v>
      </c>
      <c r="C275" s="14" t="s">
        <v>38</v>
      </c>
      <c r="D275" s="15">
        <v>986</v>
      </c>
      <c r="E275" s="15">
        <v>954</v>
      </c>
      <c r="F275" s="15">
        <v>602</v>
      </c>
      <c r="G275" s="15">
        <v>2542</v>
      </c>
      <c r="H275" s="16">
        <v>720</v>
      </c>
      <c r="I275" s="16">
        <f t="shared" si="23"/>
        <v>5205</v>
      </c>
      <c r="J275" s="16">
        <v>5925</v>
      </c>
      <c r="K275" s="22">
        <f t="shared" si="20"/>
        <v>100.42372881355932</v>
      </c>
      <c r="L275" s="24">
        <f t="shared" si="21"/>
        <v>43.084745762711862</v>
      </c>
      <c r="M275" s="22">
        <f t="shared" si="24"/>
        <v>2.330841856805665</v>
      </c>
      <c r="N275" s="13">
        <v>59</v>
      </c>
      <c r="O275" s="21">
        <f t="shared" si="22"/>
        <v>43951</v>
      </c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 spans="1:30" ht="15" x14ac:dyDescent="0.25">
      <c r="A276" s="13">
        <v>2020</v>
      </c>
      <c r="B276" s="9" t="s">
        <v>55</v>
      </c>
      <c r="C276" s="14" t="s">
        <v>39</v>
      </c>
      <c r="D276" s="15">
        <v>1168</v>
      </c>
      <c r="E276" s="15">
        <v>659</v>
      </c>
      <c r="F276" s="15">
        <v>251</v>
      </c>
      <c r="G276" s="15">
        <v>2078</v>
      </c>
      <c r="H276" s="16">
        <v>41</v>
      </c>
      <c r="I276" s="16">
        <f t="shared" si="23"/>
        <v>59807</v>
      </c>
      <c r="J276" s="16">
        <v>59848</v>
      </c>
      <c r="K276" s="22">
        <f t="shared" si="20"/>
        <v>89.325373134328359</v>
      </c>
      <c r="L276" s="24">
        <f t="shared" si="21"/>
        <v>3.1014925373134328</v>
      </c>
      <c r="M276" s="22">
        <f t="shared" si="24"/>
        <v>28.800769971126083</v>
      </c>
      <c r="N276" s="13">
        <v>670</v>
      </c>
      <c r="O276" s="21">
        <f t="shared" si="22"/>
        <v>43951</v>
      </c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 spans="1:30" ht="15" x14ac:dyDescent="0.25">
      <c r="A277" s="13">
        <v>2020</v>
      </c>
      <c r="B277" s="9" t="s">
        <v>55</v>
      </c>
      <c r="C277" s="14" t="s">
        <v>40</v>
      </c>
      <c r="D277" s="15">
        <v>382</v>
      </c>
      <c r="E277" s="15">
        <v>355</v>
      </c>
      <c r="F277" s="15">
        <v>1289</v>
      </c>
      <c r="G277" s="15">
        <v>2026</v>
      </c>
      <c r="H277" s="17">
        <v>0</v>
      </c>
      <c r="I277" s="16">
        <f t="shared" si="23"/>
        <v>21620</v>
      </c>
      <c r="J277" s="15">
        <v>21620</v>
      </c>
      <c r="K277" s="22">
        <f t="shared" si="20"/>
        <v>72.307692307692307</v>
      </c>
      <c r="L277" s="24">
        <f t="shared" si="21"/>
        <v>6.7759197324414719</v>
      </c>
      <c r="M277" s="22">
        <f t="shared" si="24"/>
        <v>10.671273445212242</v>
      </c>
      <c r="N277" s="13">
        <v>299</v>
      </c>
      <c r="O277" s="21">
        <f t="shared" si="22"/>
        <v>43951</v>
      </c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 spans="1:30" ht="15" x14ac:dyDescent="0.25">
      <c r="A278" s="13">
        <v>2020</v>
      </c>
      <c r="B278" s="9" t="s">
        <v>55</v>
      </c>
      <c r="C278" s="14" t="s">
        <v>41</v>
      </c>
      <c r="D278" s="15">
        <v>950</v>
      </c>
      <c r="E278" s="15">
        <v>671</v>
      </c>
      <c r="F278" s="15">
        <v>1376</v>
      </c>
      <c r="G278" s="15">
        <v>2997</v>
      </c>
      <c r="H278" s="17">
        <v>0</v>
      </c>
      <c r="I278" s="16">
        <f t="shared" si="23"/>
        <v>27678</v>
      </c>
      <c r="J278" s="16">
        <v>27678</v>
      </c>
      <c r="K278" s="22">
        <f t="shared" si="20"/>
        <v>106.45384615384616</v>
      </c>
      <c r="L278" s="24">
        <f t="shared" si="21"/>
        <v>11.526923076923078</v>
      </c>
      <c r="M278" s="22">
        <f t="shared" si="24"/>
        <v>9.2352352352352352</v>
      </c>
      <c r="N278" s="13">
        <v>260</v>
      </c>
      <c r="O278" s="21">
        <f t="shared" si="22"/>
        <v>43951</v>
      </c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 spans="1:30" ht="15" x14ac:dyDescent="0.25">
      <c r="A279" s="13">
        <v>2020</v>
      </c>
      <c r="B279" s="9" t="s">
        <v>55</v>
      </c>
      <c r="C279" s="14" t="s">
        <v>42</v>
      </c>
      <c r="D279" s="15">
        <v>1820</v>
      </c>
      <c r="E279" s="15">
        <v>1167</v>
      </c>
      <c r="F279" s="15">
        <v>4956</v>
      </c>
      <c r="G279" s="15">
        <v>7943</v>
      </c>
      <c r="H279" s="17">
        <v>0</v>
      </c>
      <c r="I279" s="16">
        <f t="shared" si="23"/>
        <v>47218</v>
      </c>
      <c r="J279" s="16">
        <v>47218</v>
      </c>
      <c r="K279" s="22">
        <f t="shared" si="20"/>
        <v>14.890570797855567</v>
      </c>
      <c r="L279" s="24">
        <f t="shared" si="21"/>
        <v>2.5048880479344056</v>
      </c>
      <c r="M279" s="22">
        <f t="shared" si="24"/>
        <v>5.944605312854085</v>
      </c>
      <c r="N279" s="15">
        <v>3171</v>
      </c>
      <c r="O279" s="21">
        <f t="shared" si="22"/>
        <v>43951</v>
      </c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 spans="1:30" ht="15" x14ac:dyDescent="0.25">
      <c r="A280" s="13">
        <v>2020</v>
      </c>
      <c r="B280" s="9" t="s">
        <v>55</v>
      </c>
      <c r="C280" s="14" t="s">
        <v>43</v>
      </c>
      <c r="D280" s="15">
        <v>1388</v>
      </c>
      <c r="E280" s="15">
        <v>699</v>
      </c>
      <c r="F280" s="15">
        <v>754</v>
      </c>
      <c r="G280" s="15">
        <v>2841</v>
      </c>
      <c r="H280" s="17">
        <v>0</v>
      </c>
      <c r="I280" s="16">
        <f t="shared" si="23"/>
        <v>27683</v>
      </c>
      <c r="J280" s="16">
        <v>27683</v>
      </c>
      <c r="K280" s="22">
        <f t="shared" si="20"/>
        <v>80.473837209302332</v>
      </c>
      <c r="L280" s="24">
        <f t="shared" si="21"/>
        <v>8.2587209302325579</v>
      </c>
      <c r="M280" s="22">
        <f t="shared" si="24"/>
        <v>9.744104188665963</v>
      </c>
      <c r="N280" s="13">
        <v>344</v>
      </c>
      <c r="O280" s="21">
        <f t="shared" si="22"/>
        <v>43951</v>
      </c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 spans="1:30" ht="15" x14ac:dyDescent="0.25">
      <c r="A281" s="13">
        <v>2020</v>
      </c>
      <c r="B281" s="9" t="s">
        <v>55</v>
      </c>
      <c r="C281" s="14" t="s">
        <v>44</v>
      </c>
      <c r="D281" s="15">
        <v>46</v>
      </c>
      <c r="E281" s="15">
        <v>8</v>
      </c>
      <c r="F281" s="15">
        <v>29</v>
      </c>
      <c r="G281" s="15">
        <v>83</v>
      </c>
      <c r="H281" s="17">
        <v>0</v>
      </c>
      <c r="I281" s="16">
        <f t="shared" si="23"/>
        <v>47773</v>
      </c>
      <c r="J281" s="16">
        <v>47773</v>
      </c>
      <c r="K281" s="22">
        <f t="shared" si="20"/>
        <v>192.63306451612902</v>
      </c>
      <c r="L281" s="24">
        <f t="shared" si="21"/>
        <v>0.33467741935483869</v>
      </c>
      <c r="M281" s="22">
        <f t="shared" si="24"/>
        <v>575.57831325301208</v>
      </c>
      <c r="N281" s="13">
        <v>248</v>
      </c>
      <c r="O281" s="21">
        <f t="shared" si="22"/>
        <v>43951</v>
      </c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 spans="1:30" ht="15" x14ac:dyDescent="0.25">
      <c r="A282" s="13">
        <v>2020</v>
      </c>
      <c r="B282" s="9" t="s">
        <v>55</v>
      </c>
      <c r="C282" s="14" t="s">
        <v>45</v>
      </c>
      <c r="D282" s="15">
        <v>58</v>
      </c>
      <c r="E282" s="15">
        <v>49</v>
      </c>
      <c r="F282" s="15">
        <v>57</v>
      </c>
      <c r="G282" s="15">
        <v>164</v>
      </c>
      <c r="H282" s="17">
        <v>0</v>
      </c>
      <c r="I282" s="16">
        <f t="shared" si="23"/>
        <v>37003</v>
      </c>
      <c r="J282" s="16">
        <v>37003</v>
      </c>
      <c r="K282" s="22">
        <f t="shared" si="20"/>
        <v>245.05298013245033</v>
      </c>
      <c r="L282" s="24">
        <f t="shared" si="21"/>
        <v>1.0860927152317881</v>
      </c>
      <c r="M282" s="22">
        <f t="shared" si="24"/>
        <v>225.6280487804878</v>
      </c>
      <c r="N282" s="13">
        <v>151</v>
      </c>
      <c r="O282" s="21">
        <f t="shared" si="22"/>
        <v>43951</v>
      </c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 spans="1:30" ht="15" x14ac:dyDescent="0.25">
      <c r="A283" s="13">
        <v>2020</v>
      </c>
      <c r="B283" s="9" t="s">
        <v>55</v>
      </c>
      <c r="C283" s="14" t="s">
        <v>46</v>
      </c>
      <c r="D283" s="15">
        <v>286</v>
      </c>
      <c r="E283" s="15">
        <v>272</v>
      </c>
      <c r="F283" s="15">
        <v>275</v>
      </c>
      <c r="G283" s="15">
        <v>833</v>
      </c>
      <c r="H283" s="17">
        <v>0</v>
      </c>
      <c r="I283" s="16">
        <f t="shared" si="23"/>
        <v>18265</v>
      </c>
      <c r="J283" s="16">
        <v>18265</v>
      </c>
      <c r="K283" s="22">
        <f t="shared" si="20"/>
        <v>102.0391061452514</v>
      </c>
      <c r="L283" s="24">
        <f t="shared" si="21"/>
        <v>4.6536312849162007</v>
      </c>
      <c r="M283" s="22">
        <f t="shared" si="24"/>
        <v>21.926770708283314</v>
      </c>
      <c r="N283" s="13">
        <v>179</v>
      </c>
      <c r="O283" s="21">
        <f t="shared" si="22"/>
        <v>43951</v>
      </c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 spans="1:30" ht="15" x14ac:dyDescent="0.25">
      <c r="A284" s="13">
        <v>2020</v>
      </c>
      <c r="B284" s="9" t="s">
        <v>55</v>
      </c>
      <c r="C284" s="14" t="s">
        <v>47</v>
      </c>
      <c r="D284" s="15">
        <v>2909</v>
      </c>
      <c r="E284" s="15">
        <v>1843</v>
      </c>
      <c r="F284" s="15">
        <v>1235</v>
      </c>
      <c r="G284" s="15">
        <v>5987</v>
      </c>
      <c r="H284" s="17">
        <v>0</v>
      </c>
      <c r="I284" s="16">
        <f t="shared" si="23"/>
        <v>92175</v>
      </c>
      <c r="J284" s="16">
        <v>92175</v>
      </c>
      <c r="K284" s="22">
        <f t="shared" si="20"/>
        <v>49.529822675980654</v>
      </c>
      <c r="L284" s="24">
        <f t="shared" si="21"/>
        <v>3.217087587318646</v>
      </c>
      <c r="M284" s="22">
        <f t="shared" si="24"/>
        <v>15.395857691665276</v>
      </c>
      <c r="N284" s="15">
        <v>1861</v>
      </c>
      <c r="O284" s="21">
        <f t="shared" si="22"/>
        <v>43951</v>
      </c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 spans="1:30" ht="15" x14ac:dyDescent="0.25">
      <c r="A285" s="13">
        <v>2020</v>
      </c>
      <c r="B285" s="9" t="s">
        <v>55</v>
      </c>
      <c r="C285" s="9" t="s">
        <v>48</v>
      </c>
      <c r="D285" s="15">
        <v>2067</v>
      </c>
      <c r="E285" s="15">
        <v>1815</v>
      </c>
      <c r="F285" s="15">
        <v>1200</v>
      </c>
      <c r="G285" s="15">
        <v>5082</v>
      </c>
      <c r="H285" s="16">
        <v>155</v>
      </c>
      <c r="I285" s="16">
        <f t="shared" si="23"/>
        <v>14156</v>
      </c>
      <c r="J285" s="16">
        <v>14311</v>
      </c>
      <c r="K285" s="22">
        <f t="shared" si="20"/>
        <v>42.71940298507463</v>
      </c>
      <c r="L285" s="24">
        <f t="shared" si="21"/>
        <v>15.170149253731344</v>
      </c>
      <c r="M285" s="22">
        <f t="shared" si="24"/>
        <v>2.8160173160173159</v>
      </c>
      <c r="N285" s="13">
        <v>335</v>
      </c>
      <c r="O285" s="21">
        <f t="shared" si="22"/>
        <v>43951</v>
      </c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 spans="1:30" ht="15" x14ac:dyDescent="0.25">
      <c r="A286" s="13">
        <v>2020</v>
      </c>
      <c r="B286" s="9" t="s">
        <v>55</v>
      </c>
      <c r="C286" s="9" t="s">
        <v>49</v>
      </c>
      <c r="D286" s="13">
        <v>292</v>
      </c>
      <c r="E286" s="13">
        <v>73</v>
      </c>
      <c r="F286" s="15">
        <v>15</v>
      </c>
      <c r="G286" s="16">
        <v>380</v>
      </c>
      <c r="H286" s="17">
        <v>0</v>
      </c>
      <c r="I286" s="16">
        <f t="shared" si="23"/>
        <v>14133</v>
      </c>
      <c r="J286" s="16">
        <v>14133</v>
      </c>
      <c r="K286" s="22">
        <f t="shared" si="20"/>
        <v>47.585858585858588</v>
      </c>
      <c r="L286" s="24">
        <f t="shared" si="21"/>
        <v>1.2794612794612794</v>
      </c>
      <c r="M286" s="22">
        <f t="shared" si="24"/>
        <v>37.192105263157892</v>
      </c>
      <c r="N286" s="13">
        <v>297</v>
      </c>
      <c r="O286" s="21">
        <f t="shared" si="22"/>
        <v>43951</v>
      </c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 spans="1:30" ht="15" x14ac:dyDescent="0.25">
      <c r="A287" s="13">
        <v>2020</v>
      </c>
      <c r="B287" s="9" t="s">
        <v>55</v>
      </c>
      <c r="C287" s="14" t="s">
        <v>50</v>
      </c>
      <c r="D287" s="15">
        <v>1396</v>
      </c>
      <c r="E287" s="15">
        <v>955</v>
      </c>
      <c r="F287" s="15">
        <v>532</v>
      </c>
      <c r="G287" s="15">
        <v>2883</v>
      </c>
      <c r="H287" s="16">
        <v>481</v>
      </c>
      <c r="I287" s="16">
        <f t="shared" si="23"/>
        <v>34924</v>
      </c>
      <c r="J287" s="16">
        <v>35405</v>
      </c>
      <c r="K287" s="22">
        <f t="shared" si="20"/>
        <v>69.970355731225297</v>
      </c>
      <c r="L287" s="24">
        <f t="shared" si="21"/>
        <v>5.6976284584980235</v>
      </c>
      <c r="M287" s="22">
        <f t="shared" si="24"/>
        <v>12.280610475199445</v>
      </c>
      <c r="N287" s="13">
        <v>506</v>
      </c>
      <c r="O287" s="21">
        <f t="shared" si="22"/>
        <v>43951</v>
      </c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 spans="1:30" ht="15" x14ac:dyDescent="0.25">
      <c r="A288" s="13">
        <v>2020</v>
      </c>
      <c r="B288" s="9" t="s">
        <v>55</v>
      </c>
      <c r="C288" s="9" t="s">
        <v>51</v>
      </c>
      <c r="D288" s="13">
        <v>628</v>
      </c>
      <c r="E288" s="13">
        <v>556</v>
      </c>
      <c r="F288" s="15">
        <v>594</v>
      </c>
      <c r="G288" s="15">
        <v>1778</v>
      </c>
      <c r="H288" s="17">
        <v>0</v>
      </c>
      <c r="I288" s="16">
        <f t="shared" si="23"/>
        <v>4613</v>
      </c>
      <c r="J288" s="16">
        <v>4613</v>
      </c>
      <c r="K288" s="22">
        <f t="shared" si="20"/>
        <v>18.752032520325205</v>
      </c>
      <c r="L288" s="24">
        <f t="shared" si="21"/>
        <v>7.2276422764227641</v>
      </c>
      <c r="M288" s="22">
        <f t="shared" si="24"/>
        <v>2.5944881889763778</v>
      </c>
      <c r="N288" s="13">
        <v>246</v>
      </c>
      <c r="O288" s="21">
        <f t="shared" si="22"/>
        <v>43951</v>
      </c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 spans="1:30" ht="15" x14ac:dyDescent="0.25">
      <c r="A289" s="13">
        <v>2020</v>
      </c>
      <c r="B289" s="9" t="s">
        <v>55</v>
      </c>
      <c r="C289" s="9" t="s">
        <v>52</v>
      </c>
      <c r="D289" s="13">
        <v>366</v>
      </c>
      <c r="E289" s="15">
        <v>186</v>
      </c>
      <c r="F289" s="15">
        <v>210</v>
      </c>
      <c r="G289" s="15">
        <v>762</v>
      </c>
      <c r="H289" s="17">
        <v>0</v>
      </c>
      <c r="I289" s="16">
        <f t="shared" si="23"/>
        <v>76629</v>
      </c>
      <c r="J289" s="16">
        <v>76629</v>
      </c>
      <c r="K289" s="22">
        <f t="shared" si="20"/>
        <v>212.26869806094183</v>
      </c>
      <c r="L289" s="24">
        <f t="shared" si="21"/>
        <v>2.1108033240997228</v>
      </c>
      <c r="M289" s="22">
        <f t="shared" si="24"/>
        <v>100.56299212598425</v>
      </c>
      <c r="N289" s="13">
        <v>361</v>
      </c>
      <c r="O289" s="21">
        <f t="shared" si="22"/>
        <v>43951</v>
      </c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 spans="1:30" ht="15" x14ac:dyDescent="0.25">
      <c r="A290" s="13">
        <v>2020</v>
      </c>
      <c r="B290" s="9" t="s">
        <v>56</v>
      </c>
      <c r="C290" s="14" t="s">
        <v>35</v>
      </c>
      <c r="D290" s="15">
        <v>16881</v>
      </c>
      <c r="E290" s="15">
        <v>19264</v>
      </c>
      <c r="F290" s="15">
        <v>12995</v>
      </c>
      <c r="G290" s="15">
        <v>49140</v>
      </c>
      <c r="H290" s="16">
        <v>0</v>
      </c>
      <c r="I290" s="16">
        <f t="shared" si="23"/>
        <v>18270</v>
      </c>
      <c r="J290" s="15">
        <v>18270</v>
      </c>
      <c r="K290" s="22">
        <f t="shared" si="20"/>
        <v>61.308724832214764</v>
      </c>
      <c r="L290" s="24">
        <f t="shared" si="21"/>
        <v>164.8993288590604</v>
      </c>
      <c r="M290" s="22">
        <f t="shared" si="24"/>
        <v>0.37179487179487181</v>
      </c>
      <c r="N290" s="13">
        <v>298</v>
      </c>
      <c r="O290" s="21">
        <f t="shared" si="22"/>
        <v>43982</v>
      </c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 spans="1:30" ht="15" x14ac:dyDescent="0.25">
      <c r="A291" s="13">
        <v>2020</v>
      </c>
      <c r="B291" s="9" t="s">
        <v>56</v>
      </c>
      <c r="C291" s="14" t="s">
        <v>36</v>
      </c>
      <c r="D291" s="15">
        <v>13547</v>
      </c>
      <c r="E291" s="15">
        <v>22009</v>
      </c>
      <c r="F291" s="15">
        <v>18681</v>
      </c>
      <c r="G291" s="15">
        <v>54237</v>
      </c>
      <c r="H291" s="17">
        <v>0</v>
      </c>
      <c r="I291" s="16">
        <f t="shared" si="23"/>
        <v>20218</v>
      </c>
      <c r="J291" s="16">
        <v>20218</v>
      </c>
      <c r="K291" s="22">
        <f t="shared" si="20"/>
        <v>95.819905213270147</v>
      </c>
      <c r="L291" s="24">
        <f t="shared" si="21"/>
        <v>257.04739336492889</v>
      </c>
      <c r="M291" s="22">
        <f t="shared" si="24"/>
        <v>0.3727713553478253</v>
      </c>
      <c r="N291" s="13">
        <v>211</v>
      </c>
      <c r="O291" s="21">
        <f t="shared" si="22"/>
        <v>43982</v>
      </c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 spans="1:30" ht="15" x14ac:dyDescent="0.25">
      <c r="A292" s="13">
        <v>2020</v>
      </c>
      <c r="B292" s="9" t="s">
        <v>56</v>
      </c>
      <c r="C292" s="9" t="s">
        <v>37</v>
      </c>
      <c r="D292" s="13">
        <v>85</v>
      </c>
      <c r="E292" s="13">
        <v>14</v>
      </c>
      <c r="F292" s="15">
        <v>253</v>
      </c>
      <c r="G292" s="16">
        <v>352</v>
      </c>
      <c r="H292" s="16">
        <v>0</v>
      </c>
      <c r="I292" s="16">
        <f t="shared" si="23"/>
        <v>4887</v>
      </c>
      <c r="J292" s="16">
        <v>4887</v>
      </c>
      <c r="K292" s="22">
        <f t="shared" si="20"/>
        <v>12.435114503816793</v>
      </c>
      <c r="L292" s="24">
        <f t="shared" si="21"/>
        <v>0.89567430025445294</v>
      </c>
      <c r="M292" s="22">
        <f t="shared" si="24"/>
        <v>13.883522727272727</v>
      </c>
      <c r="N292" s="13">
        <v>393</v>
      </c>
      <c r="O292" s="21">
        <f t="shared" si="22"/>
        <v>43982</v>
      </c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 spans="1:30" ht="15" x14ac:dyDescent="0.25">
      <c r="A293" s="13">
        <v>2020</v>
      </c>
      <c r="B293" s="9" t="s">
        <v>56</v>
      </c>
      <c r="C293" s="9" t="s">
        <v>38</v>
      </c>
      <c r="D293" s="15">
        <v>1265</v>
      </c>
      <c r="E293" s="15">
        <v>4116</v>
      </c>
      <c r="F293" s="15">
        <v>1890</v>
      </c>
      <c r="G293" s="16">
        <v>7271</v>
      </c>
      <c r="H293" s="16">
        <v>0</v>
      </c>
      <c r="I293" s="16">
        <f t="shared" si="23"/>
        <v>1735</v>
      </c>
      <c r="J293" s="16">
        <v>1735</v>
      </c>
      <c r="K293" s="22">
        <f t="shared" si="20"/>
        <v>29.913793103448278</v>
      </c>
      <c r="L293" s="24">
        <f t="shared" si="21"/>
        <v>125.36206896551724</v>
      </c>
      <c r="M293" s="22">
        <f t="shared" si="24"/>
        <v>0.23861917205336267</v>
      </c>
      <c r="N293" s="13">
        <v>58</v>
      </c>
      <c r="O293" s="21">
        <f t="shared" si="22"/>
        <v>43982</v>
      </c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 spans="1:30" ht="15" x14ac:dyDescent="0.25">
      <c r="A294" s="13">
        <v>2020</v>
      </c>
      <c r="B294" s="9" t="s">
        <v>56</v>
      </c>
      <c r="C294" s="9" t="s">
        <v>39</v>
      </c>
      <c r="D294" s="13">
        <v>93</v>
      </c>
      <c r="E294" s="13">
        <v>0</v>
      </c>
      <c r="F294" s="15">
        <v>0</v>
      </c>
      <c r="G294" s="16">
        <v>93</v>
      </c>
      <c r="H294" s="17">
        <v>0</v>
      </c>
      <c r="I294" s="16">
        <f t="shared" si="23"/>
        <v>0</v>
      </c>
      <c r="J294" s="17">
        <v>0</v>
      </c>
      <c r="K294" s="22">
        <f t="shared" si="20"/>
        <v>0</v>
      </c>
      <c r="L294" s="24">
        <f t="shared" si="21"/>
        <v>0.14027149321266968</v>
      </c>
      <c r="M294" s="22">
        <f t="shared" si="24"/>
        <v>0</v>
      </c>
      <c r="N294" s="13">
        <v>663</v>
      </c>
      <c r="O294" s="21">
        <f t="shared" si="22"/>
        <v>43982</v>
      </c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 spans="1:30" ht="15" x14ac:dyDescent="0.25">
      <c r="A295" s="13">
        <v>2020</v>
      </c>
      <c r="B295" s="9" t="s">
        <v>56</v>
      </c>
      <c r="C295" s="9" t="s">
        <v>40</v>
      </c>
      <c r="D295" s="15">
        <v>18575</v>
      </c>
      <c r="E295" s="15">
        <v>30294</v>
      </c>
      <c r="F295" s="15">
        <v>14220</v>
      </c>
      <c r="G295" s="16">
        <v>63089</v>
      </c>
      <c r="H295" s="16">
        <v>0</v>
      </c>
      <c r="I295" s="16">
        <f t="shared" si="23"/>
        <v>32591</v>
      </c>
      <c r="J295" s="16">
        <v>32591</v>
      </c>
      <c r="K295" s="22">
        <f t="shared" si="20"/>
        <v>109</v>
      </c>
      <c r="L295" s="24">
        <f t="shared" si="21"/>
        <v>211</v>
      </c>
      <c r="M295" s="22">
        <f t="shared" si="24"/>
        <v>0.51658767772511849</v>
      </c>
      <c r="N295" s="13">
        <v>299</v>
      </c>
      <c r="O295" s="21">
        <f t="shared" si="22"/>
        <v>43982</v>
      </c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 spans="1:30" ht="15" x14ac:dyDescent="0.25">
      <c r="A296" s="13">
        <v>2020</v>
      </c>
      <c r="B296" s="9" t="s">
        <v>56</v>
      </c>
      <c r="C296" s="14" t="s">
        <v>41</v>
      </c>
      <c r="D296" s="15">
        <v>1881</v>
      </c>
      <c r="E296" s="15">
        <v>4831</v>
      </c>
      <c r="F296" s="15">
        <v>3488</v>
      </c>
      <c r="G296" s="15">
        <v>10200</v>
      </c>
      <c r="H296" s="16">
        <v>0</v>
      </c>
      <c r="I296" s="16">
        <f t="shared" si="23"/>
        <v>6718</v>
      </c>
      <c r="J296" s="15">
        <v>6718</v>
      </c>
      <c r="K296" s="22">
        <f t="shared" si="20"/>
        <v>25.739463601532567</v>
      </c>
      <c r="L296" s="24">
        <f t="shared" si="21"/>
        <v>39.080459770114942</v>
      </c>
      <c r="M296" s="22">
        <f t="shared" si="24"/>
        <v>0.6586274509803921</v>
      </c>
      <c r="N296" s="13">
        <v>261</v>
      </c>
      <c r="O296" s="21">
        <f t="shared" si="22"/>
        <v>43982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 spans="1:30" ht="15" x14ac:dyDescent="0.25">
      <c r="A297" s="13">
        <v>2020</v>
      </c>
      <c r="B297" s="9" t="s">
        <v>56</v>
      </c>
      <c r="C297" s="14" t="s">
        <v>42</v>
      </c>
      <c r="D297" s="15">
        <v>0</v>
      </c>
      <c r="E297" s="15">
        <v>0</v>
      </c>
      <c r="F297" s="15">
        <v>0</v>
      </c>
      <c r="G297" s="15">
        <v>0</v>
      </c>
      <c r="H297" s="17">
        <v>0</v>
      </c>
      <c r="I297" s="16">
        <f t="shared" si="23"/>
        <v>27424</v>
      </c>
      <c r="J297" s="16">
        <v>27424</v>
      </c>
      <c r="K297" s="22">
        <f t="shared" si="20"/>
        <v>8.697748176339994</v>
      </c>
      <c r="L297" s="24">
        <f t="shared" si="21"/>
        <v>0</v>
      </c>
      <c r="M297" s="22">
        <f t="shared" si="24"/>
        <v>0</v>
      </c>
      <c r="N297" s="15">
        <v>3153</v>
      </c>
      <c r="O297" s="21">
        <f t="shared" si="22"/>
        <v>43982</v>
      </c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 spans="1:30" ht="15" x14ac:dyDescent="0.25">
      <c r="A298" s="13">
        <v>2020</v>
      </c>
      <c r="B298" s="9" t="s">
        <v>56</v>
      </c>
      <c r="C298" s="9" t="s">
        <v>43</v>
      </c>
      <c r="D298" s="13">
        <v>76</v>
      </c>
      <c r="E298" s="13">
        <v>121</v>
      </c>
      <c r="F298" s="15">
        <v>144</v>
      </c>
      <c r="G298" s="16">
        <v>341</v>
      </c>
      <c r="H298" s="17">
        <v>0</v>
      </c>
      <c r="I298" s="16">
        <f t="shared" si="23"/>
        <v>3194</v>
      </c>
      <c r="J298" s="16">
        <v>3194</v>
      </c>
      <c r="K298" s="22">
        <f t="shared" si="20"/>
        <v>9.6495468277945626</v>
      </c>
      <c r="L298" s="24">
        <f t="shared" si="21"/>
        <v>1.0302114803625377</v>
      </c>
      <c r="M298" s="22">
        <f t="shared" si="24"/>
        <v>9.3665689149560123</v>
      </c>
      <c r="N298" s="13">
        <v>331</v>
      </c>
      <c r="O298" s="21">
        <f t="shared" si="22"/>
        <v>43982</v>
      </c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 spans="1:30" ht="15" x14ac:dyDescent="0.25">
      <c r="A299" s="13">
        <v>2020</v>
      </c>
      <c r="B299" s="9" t="s">
        <v>56</v>
      </c>
      <c r="C299" s="9" t="s">
        <v>44</v>
      </c>
      <c r="D299" s="15">
        <v>1861</v>
      </c>
      <c r="E299" s="15">
        <v>2525</v>
      </c>
      <c r="F299" s="15">
        <v>1671</v>
      </c>
      <c r="G299" s="15">
        <v>6057</v>
      </c>
      <c r="H299" s="16">
        <v>0</v>
      </c>
      <c r="I299" s="16">
        <f t="shared" si="23"/>
        <v>4121</v>
      </c>
      <c r="J299" s="16">
        <v>4121</v>
      </c>
      <c r="K299" s="22">
        <f t="shared" si="20"/>
        <v>16.684210526315791</v>
      </c>
      <c r="L299" s="24">
        <f t="shared" si="21"/>
        <v>24.522267206477732</v>
      </c>
      <c r="M299" s="22">
        <f t="shared" si="24"/>
        <v>0.68036982004292557</v>
      </c>
      <c r="N299" s="13">
        <v>247</v>
      </c>
      <c r="O299" s="21">
        <f t="shared" si="22"/>
        <v>43982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 spans="1:30" ht="15" x14ac:dyDescent="0.25">
      <c r="A300" s="13">
        <v>2020</v>
      </c>
      <c r="B300" s="9" t="s">
        <v>56</v>
      </c>
      <c r="C300" s="9" t="s">
        <v>45</v>
      </c>
      <c r="D300" s="15">
        <v>4034</v>
      </c>
      <c r="E300" s="15">
        <v>7175</v>
      </c>
      <c r="F300" s="15">
        <v>5656</v>
      </c>
      <c r="G300" s="15">
        <v>16865</v>
      </c>
      <c r="H300" s="17">
        <v>0</v>
      </c>
      <c r="I300" s="16">
        <f t="shared" si="23"/>
        <v>8137</v>
      </c>
      <c r="J300" s="16">
        <v>8137</v>
      </c>
      <c r="K300" s="22">
        <f t="shared" si="20"/>
        <v>54.979729729729726</v>
      </c>
      <c r="L300" s="24">
        <f t="shared" si="21"/>
        <v>113.95270270270271</v>
      </c>
      <c r="M300" s="22">
        <f t="shared" si="24"/>
        <v>0.48247850578120366</v>
      </c>
      <c r="N300" s="13">
        <v>148</v>
      </c>
      <c r="O300" s="21">
        <f t="shared" si="22"/>
        <v>43982</v>
      </c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 spans="1:30" ht="15" x14ac:dyDescent="0.25">
      <c r="A301" s="13">
        <v>2020</v>
      </c>
      <c r="B301" s="9" t="s">
        <v>56</v>
      </c>
      <c r="C301" s="9" t="s">
        <v>46</v>
      </c>
      <c r="D301" s="15">
        <v>3244</v>
      </c>
      <c r="E301" s="15">
        <v>8808</v>
      </c>
      <c r="F301" s="15">
        <v>4079</v>
      </c>
      <c r="G301" s="16">
        <v>16131</v>
      </c>
      <c r="H301" s="16">
        <v>0</v>
      </c>
      <c r="I301" s="16">
        <f t="shared" si="23"/>
        <v>6886</v>
      </c>
      <c r="J301" s="16">
        <v>6886</v>
      </c>
      <c r="K301" s="22">
        <f t="shared" si="20"/>
        <v>35.312820512820515</v>
      </c>
      <c r="L301" s="24">
        <f t="shared" si="21"/>
        <v>82.723076923076917</v>
      </c>
      <c r="M301" s="22">
        <f t="shared" si="24"/>
        <v>0.42687992064968072</v>
      </c>
      <c r="N301" s="13">
        <v>195</v>
      </c>
      <c r="O301" s="21">
        <f t="shared" si="22"/>
        <v>43982</v>
      </c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 spans="1:30" ht="15" x14ac:dyDescent="0.25">
      <c r="A302" s="13">
        <v>2020</v>
      </c>
      <c r="B302" s="9" t="s">
        <v>56</v>
      </c>
      <c r="C302" s="9" t="s">
        <v>47</v>
      </c>
      <c r="D302" s="13">
        <v>19</v>
      </c>
      <c r="E302" s="13">
        <v>17</v>
      </c>
      <c r="F302" s="15">
        <v>21</v>
      </c>
      <c r="G302" s="16">
        <v>57</v>
      </c>
      <c r="H302" s="17">
        <v>0</v>
      </c>
      <c r="I302" s="16">
        <f t="shared" si="23"/>
        <v>1439</v>
      </c>
      <c r="J302" s="16">
        <v>1439</v>
      </c>
      <c r="K302" s="22">
        <f t="shared" si="20"/>
        <v>0.78676872607982506</v>
      </c>
      <c r="L302" s="24">
        <f t="shared" si="21"/>
        <v>3.116457080371788E-2</v>
      </c>
      <c r="M302" s="22">
        <f t="shared" si="24"/>
        <v>25.245614035087719</v>
      </c>
      <c r="N302" s="15">
        <v>1829</v>
      </c>
      <c r="O302" s="21">
        <f t="shared" si="22"/>
        <v>43982</v>
      </c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 spans="1:30" ht="15" x14ac:dyDescent="0.25">
      <c r="A303" s="13">
        <v>2020</v>
      </c>
      <c r="B303" s="9" t="s">
        <v>56</v>
      </c>
      <c r="C303" s="14" t="s">
        <v>48</v>
      </c>
      <c r="D303" s="15">
        <v>0</v>
      </c>
      <c r="E303" s="15">
        <v>0</v>
      </c>
      <c r="F303" s="15">
        <v>0</v>
      </c>
      <c r="G303" s="15">
        <v>0</v>
      </c>
      <c r="H303" s="16">
        <v>0</v>
      </c>
      <c r="I303" s="16">
        <f t="shared" si="23"/>
        <v>1786</v>
      </c>
      <c r="J303" s="16">
        <v>1786</v>
      </c>
      <c r="K303" s="22">
        <f t="shared" si="20"/>
        <v>5.4451219512195124</v>
      </c>
      <c r="L303" s="24">
        <f t="shared" si="21"/>
        <v>0</v>
      </c>
      <c r="M303" s="22">
        <f t="shared" si="24"/>
        <v>0</v>
      </c>
      <c r="N303" s="13">
        <v>328</v>
      </c>
      <c r="O303" s="21">
        <f t="shared" si="22"/>
        <v>43982</v>
      </c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 spans="1:30" ht="15" x14ac:dyDescent="0.25">
      <c r="A304" s="13">
        <v>2020</v>
      </c>
      <c r="B304" s="9" t="s">
        <v>56</v>
      </c>
      <c r="C304" s="14" t="s">
        <v>49</v>
      </c>
      <c r="D304" s="15">
        <v>27882</v>
      </c>
      <c r="E304" s="15">
        <v>32479</v>
      </c>
      <c r="F304" s="15">
        <v>20172</v>
      </c>
      <c r="G304" s="15">
        <v>80533</v>
      </c>
      <c r="H304" s="16">
        <v>0</v>
      </c>
      <c r="I304" s="16">
        <f t="shared" si="23"/>
        <v>31810</v>
      </c>
      <c r="J304" s="16">
        <v>31810</v>
      </c>
      <c r="K304" s="22">
        <f t="shared" si="20"/>
        <v>107.10437710437711</v>
      </c>
      <c r="L304" s="24">
        <f t="shared" si="21"/>
        <v>271.15488215488216</v>
      </c>
      <c r="M304" s="22">
        <f t="shared" si="24"/>
        <v>0.39499335676058261</v>
      </c>
      <c r="N304" s="13">
        <v>297</v>
      </c>
      <c r="O304" s="21">
        <f t="shared" si="22"/>
        <v>43982</v>
      </c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 spans="1:30" ht="15" x14ac:dyDescent="0.25">
      <c r="A305" s="13">
        <v>2020</v>
      </c>
      <c r="B305" s="9" t="s">
        <v>56</v>
      </c>
      <c r="C305" s="14" t="s">
        <v>50</v>
      </c>
      <c r="D305" s="15">
        <v>4</v>
      </c>
      <c r="E305" s="15">
        <v>0</v>
      </c>
      <c r="F305" s="15">
        <v>0</v>
      </c>
      <c r="G305" s="15">
        <v>4</v>
      </c>
      <c r="H305" s="17">
        <v>0</v>
      </c>
      <c r="I305" s="16">
        <f t="shared" si="23"/>
        <v>0</v>
      </c>
      <c r="J305" s="17">
        <v>0</v>
      </c>
      <c r="K305" s="22">
        <f t="shared" si="20"/>
        <v>0</v>
      </c>
      <c r="L305" s="24">
        <f t="shared" si="21"/>
        <v>7.9840319361277438E-3</v>
      </c>
      <c r="M305" s="22">
        <f t="shared" si="24"/>
        <v>0</v>
      </c>
      <c r="N305" s="13">
        <v>501</v>
      </c>
      <c r="O305" s="21">
        <f t="shared" si="22"/>
        <v>43982</v>
      </c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 spans="1:30" ht="15" x14ac:dyDescent="0.25">
      <c r="A306" s="13">
        <v>2020</v>
      </c>
      <c r="B306" s="9" t="s">
        <v>56</v>
      </c>
      <c r="C306" s="9" t="s">
        <v>51</v>
      </c>
      <c r="D306" s="13">
        <v>0</v>
      </c>
      <c r="E306" s="13">
        <v>0</v>
      </c>
      <c r="F306" s="15">
        <v>0</v>
      </c>
      <c r="G306" s="16">
        <v>0</v>
      </c>
      <c r="H306" s="17">
        <v>0</v>
      </c>
      <c r="I306" s="16">
        <f t="shared" si="23"/>
        <v>0</v>
      </c>
      <c r="J306" s="17">
        <v>0</v>
      </c>
      <c r="K306" s="22">
        <f t="shared" si="20"/>
        <v>0</v>
      </c>
      <c r="L306" s="24">
        <f t="shared" si="21"/>
        <v>0</v>
      </c>
      <c r="M306" s="22">
        <f t="shared" si="24"/>
        <v>0</v>
      </c>
      <c r="N306" s="13">
        <v>242</v>
      </c>
      <c r="O306" s="21">
        <f t="shared" si="22"/>
        <v>43982</v>
      </c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 spans="1:30" ht="15" x14ac:dyDescent="0.25">
      <c r="A307" s="13">
        <v>2020</v>
      </c>
      <c r="B307" s="9" t="s">
        <v>56</v>
      </c>
      <c r="C307" s="14" t="s">
        <v>52</v>
      </c>
      <c r="D307" s="15">
        <v>1177</v>
      </c>
      <c r="E307" s="15">
        <v>3963</v>
      </c>
      <c r="F307" s="15">
        <v>1695</v>
      </c>
      <c r="G307" s="15">
        <v>6835</v>
      </c>
      <c r="H307" s="16">
        <v>0</v>
      </c>
      <c r="I307" s="16">
        <f t="shared" si="23"/>
        <v>5481</v>
      </c>
      <c r="J307" s="16">
        <v>5481</v>
      </c>
      <c r="K307" s="22">
        <f t="shared" si="20"/>
        <v>15.526912181303116</v>
      </c>
      <c r="L307" s="24">
        <f t="shared" si="21"/>
        <v>19.362606232294617</v>
      </c>
      <c r="M307" s="22">
        <f t="shared" si="24"/>
        <v>0.80190197512801753</v>
      </c>
      <c r="N307" s="13">
        <v>353</v>
      </c>
      <c r="O307" s="21">
        <f t="shared" si="22"/>
        <v>43982</v>
      </c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 spans="1:30" ht="15" x14ac:dyDescent="0.25">
      <c r="A308" s="13">
        <v>2020</v>
      </c>
      <c r="B308" s="9" t="s">
        <v>57</v>
      </c>
      <c r="C308" s="14" t="s">
        <v>35</v>
      </c>
      <c r="D308" s="15">
        <v>55487</v>
      </c>
      <c r="E308" s="15">
        <v>43851</v>
      </c>
      <c r="F308" s="15">
        <v>34647</v>
      </c>
      <c r="G308" s="15">
        <v>133985</v>
      </c>
      <c r="H308" s="17">
        <v>0</v>
      </c>
      <c r="I308" s="16">
        <f t="shared" si="23"/>
        <v>21398</v>
      </c>
      <c r="J308" s="16">
        <v>21398</v>
      </c>
      <c r="K308" s="22">
        <f t="shared" si="20"/>
        <v>75.08070175438597</v>
      </c>
      <c r="L308" s="24">
        <f t="shared" si="21"/>
        <v>470.12280701754383</v>
      </c>
      <c r="M308" s="22">
        <f t="shared" si="24"/>
        <v>0.15970444452737248</v>
      </c>
      <c r="N308" s="13">
        <v>285</v>
      </c>
      <c r="O308" s="21">
        <f t="shared" si="22"/>
        <v>44012</v>
      </c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 spans="1:30" ht="15" x14ac:dyDescent="0.25">
      <c r="A309" s="13">
        <v>2020</v>
      </c>
      <c r="B309" s="9" t="s">
        <v>57</v>
      </c>
      <c r="C309" s="9" t="s">
        <v>36</v>
      </c>
      <c r="D309" s="15">
        <v>37223</v>
      </c>
      <c r="E309" s="15">
        <v>38182</v>
      </c>
      <c r="F309" s="15">
        <v>44383</v>
      </c>
      <c r="G309" s="16">
        <v>119788</v>
      </c>
      <c r="H309" s="17">
        <v>0</v>
      </c>
      <c r="I309" s="16">
        <f t="shared" si="23"/>
        <v>23544</v>
      </c>
      <c r="J309" s="15">
        <v>23544</v>
      </c>
      <c r="K309" s="22">
        <f t="shared" si="20"/>
        <v>109</v>
      </c>
      <c r="L309" s="24">
        <f t="shared" si="21"/>
        <v>554.57407407407402</v>
      </c>
      <c r="M309" s="22">
        <f t="shared" si="24"/>
        <v>0.19654723344575417</v>
      </c>
      <c r="N309" s="13">
        <v>216</v>
      </c>
      <c r="O309" s="21">
        <f t="shared" si="22"/>
        <v>44012</v>
      </c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 spans="1:30" ht="15" x14ac:dyDescent="0.25">
      <c r="A310" s="13">
        <v>2020</v>
      </c>
      <c r="B310" s="9" t="s">
        <v>57</v>
      </c>
      <c r="C310" s="9" t="s">
        <v>37</v>
      </c>
      <c r="D310" s="15">
        <v>27578</v>
      </c>
      <c r="E310" s="15">
        <v>65724</v>
      </c>
      <c r="F310" s="15">
        <v>27753</v>
      </c>
      <c r="G310" s="16">
        <v>121055</v>
      </c>
      <c r="H310" s="16">
        <v>0</v>
      </c>
      <c r="I310" s="16">
        <f t="shared" si="23"/>
        <v>34836</v>
      </c>
      <c r="J310" s="16">
        <v>34836</v>
      </c>
      <c r="K310" s="22">
        <f t="shared" si="20"/>
        <v>88.192405063291133</v>
      </c>
      <c r="L310" s="24">
        <f t="shared" si="21"/>
        <v>306.46835443037975</v>
      </c>
      <c r="M310" s="22">
        <f t="shared" si="24"/>
        <v>0.28777002189087603</v>
      </c>
      <c r="N310" s="13">
        <v>395</v>
      </c>
      <c r="O310" s="21">
        <f t="shared" si="22"/>
        <v>44012</v>
      </c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 spans="1:30" ht="15" x14ac:dyDescent="0.25">
      <c r="A311" s="13">
        <v>2020</v>
      </c>
      <c r="B311" s="9" t="s">
        <v>57</v>
      </c>
      <c r="C311" s="14" t="s">
        <v>38</v>
      </c>
      <c r="D311" s="15">
        <v>5363</v>
      </c>
      <c r="E311" s="15">
        <v>10496</v>
      </c>
      <c r="F311" s="15">
        <v>5740</v>
      </c>
      <c r="G311" s="15">
        <v>21599</v>
      </c>
      <c r="H311" s="16">
        <v>0</v>
      </c>
      <c r="I311" s="16">
        <f t="shared" si="23"/>
        <v>4069</v>
      </c>
      <c r="J311" s="16">
        <v>4069</v>
      </c>
      <c r="K311" s="22">
        <f t="shared" si="20"/>
        <v>73.981818181818184</v>
      </c>
      <c r="L311" s="24">
        <f t="shared" si="21"/>
        <v>392.70909090909089</v>
      </c>
      <c r="M311" s="22">
        <f t="shared" si="24"/>
        <v>0.18838835131256076</v>
      </c>
      <c r="N311" s="13">
        <v>55</v>
      </c>
      <c r="O311" s="21">
        <f t="shared" si="22"/>
        <v>44012</v>
      </c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 spans="1:30" ht="15" x14ac:dyDescent="0.25">
      <c r="A312" s="13">
        <v>2020</v>
      </c>
      <c r="B312" s="9" t="s">
        <v>57</v>
      </c>
      <c r="C312" s="9" t="s">
        <v>39</v>
      </c>
      <c r="D312" s="15">
        <v>54270</v>
      </c>
      <c r="E312" s="15">
        <v>141332</v>
      </c>
      <c r="F312" s="15">
        <v>52702</v>
      </c>
      <c r="G312" s="16">
        <v>248304</v>
      </c>
      <c r="H312" s="17">
        <v>0</v>
      </c>
      <c r="I312" s="16">
        <f t="shared" si="23"/>
        <v>135626</v>
      </c>
      <c r="J312" s="16">
        <v>135626</v>
      </c>
      <c r="K312" s="22">
        <f t="shared" si="20"/>
        <v>208.01533742331287</v>
      </c>
      <c r="L312" s="24">
        <f t="shared" si="21"/>
        <v>380.83435582822085</v>
      </c>
      <c r="M312" s="22">
        <f t="shared" si="24"/>
        <v>0.54620948514723888</v>
      </c>
      <c r="N312" s="13">
        <v>652</v>
      </c>
      <c r="O312" s="21">
        <f t="shared" si="22"/>
        <v>44012</v>
      </c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 spans="1:30" ht="15" x14ac:dyDescent="0.25">
      <c r="A313" s="13">
        <v>2020</v>
      </c>
      <c r="B313" s="9" t="s">
        <v>57</v>
      </c>
      <c r="C313" s="14" t="s">
        <v>40</v>
      </c>
      <c r="D313" s="15">
        <v>42123</v>
      </c>
      <c r="E313" s="15">
        <v>40273</v>
      </c>
      <c r="F313" s="15">
        <v>25137</v>
      </c>
      <c r="G313" s="15">
        <v>107533</v>
      </c>
      <c r="H313" s="17">
        <v>0</v>
      </c>
      <c r="I313" s="16">
        <f t="shared" si="23"/>
        <v>35490</v>
      </c>
      <c r="J313" s="16">
        <v>35490</v>
      </c>
      <c r="K313" s="22">
        <f t="shared" si="20"/>
        <v>122.80276816608996</v>
      </c>
      <c r="L313" s="24">
        <f t="shared" si="21"/>
        <v>372.08650519031141</v>
      </c>
      <c r="M313" s="22">
        <f t="shared" si="24"/>
        <v>0.33003822082523504</v>
      </c>
      <c r="N313" s="13">
        <v>289</v>
      </c>
      <c r="O313" s="21">
        <f t="shared" si="22"/>
        <v>44012</v>
      </c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 spans="1:30" ht="15" x14ac:dyDescent="0.25">
      <c r="A314" s="13">
        <v>2020</v>
      </c>
      <c r="B314" s="9" t="s">
        <v>57</v>
      </c>
      <c r="C314" s="14" t="s">
        <v>41</v>
      </c>
      <c r="D314" s="15">
        <v>44622</v>
      </c>
      <c r="E314" s="15">
        <v>47858</v>
      </c>
      <c r="F314" s="15">
        <v>45271</v>
      </c>
      <c r="G314" s="15">
        <v>137751</v>
      </c>
      <c r="H314" s="17">
        <v>0</v>
      </c>
      <c r="I314" s="16">
        <f t="shared" si="23"/>
        <v>57333</v>
      </c>
      <c r="J314" s="16">
        <v>57333</v>
      </c>
      <c r="K314" s="22">
        <f t="shared" si="20"/>
        <v>209.24452554744525</v>
      </c>
      <c r="L314" s="24">
        <f t="shared" si="21"/>
        <v>502.74087591240874</v>
      </c>
      <c r="M314" s="22">
        <f t="shared" si="24"/>
        <v>0.41620750484569985</v>
      </c>
      <c r="N314" s="13">
        <v>274</v>
      </c>
      <c r="O314" s="21">
        <f t="shared" si="22"/>
        <v>44012</v>
      </c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 spans="1:30" ht="15" x14ac:dyDescent="0.25">
      <c r="A315" s="13">
        <v>2020</v>
      </c>
      <c r="B315" s="9" t="s">
        <v>57</v>
      </c>
      <c r="C315" s="9" t="s">
        <v>42</v>
      </c>
      <c r="D315" s="13">
        <v>45</v>
      </c>
      <c r="E315" s="13">
        <v>12</v>
      </c>
      <c r="F315" s="15">
        <v>215</v>
      </c>
      <c r="G315" s="16">
        <v>272</v>
      </c>
      <c r="H315" s="17">
        <v>0</v>
      </c>
      <c r="I315" s="16">
        <f t="shared" si="23"/>
        <v>24647</v>
      </c>
      <c r="J315" s="15">
        <v>24647</v>
      </c>
      <c r="K315" s="22">
        <f t="shared" si="20"/>
        <v>7.8744408945686901</v>
      </c>
      <c r="L315" s="24">
        <f t="shared" si="21"/>
        <v>8.6900958466453668E-2</v>
      </c>
      <c r="M315" s="22">
        <f t="shared" si="24"/>
        <v>90.61397058823529</v>
      </c>
      <c r="N315" s="15">
        <v>3130</v>
      </c>
      <c r="O315" s="21">
        <f t="shared" si="22"/>
        <v>44012</v>
      </c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 spans="1:30" ht="15" x14ac:dyDescent="0.25">
      <c r="A316" s="13">
        <v>2020</v>
      </c>
      <c r="B316" s="9" t="s">
        <v>57</v>
      </c>
      <c r="C316" s="9" t="s">
        <v>43</v>
      </c>
      <c r="D316" s="15">
        <v>18006</v>
      </c>
      <c r="E316" s="15">
        <v>17459</v>
      </c>
      <c r="F316" s="15">
        <v>15931</v>
      </c>
      <c r="G316" s="16">
        <v>51396</v>
      </c>
      <c r="H316" s="17">
        <v>0</v>
      </c>
      <c r="I316" s="16">
        <f t="shared" si="23"/>
        <v>23002</v>
      </c>
      <c r="J316" s="16">
        <v>23002</v>
      </c>
      <c r="K316" s="22">
        <f t="shared" si="20"/>
        <v>68.662686567164172</v>
      </c>
      <c r="L316" s="24">
        <f t="shared" si="21"/>
        <v>153.42089552238807</v>
      </c>
      <c r="M316" s="22">
        <f t="shared" si="24"/>
        <v>0.44754455599657561</v>
      </c>
      <c r="N316" s="13">
        <v>335</v>
      </c>
      <c r="O316" s="21">
        <f t="shared" si="22"/>
        <v>44012</v>
      </c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 spans="1:30" ht="15" x14ac:dyDescent="0.25">
      <c r="A317" s="13">
        <v>2020</v>
      </c>
      <c r="B317" s="9" t="s">
        <v>57</v>
      </c>
      <c r="C317" s="9" t="s">
        <v>44</v>
      </c>
      <c r="D317" s="15">
        <v>18419</v>
      </c>
      <c r="E317" s="15">
        <v>15761</v>
      </c>
      <c r="F317" s="15">
        <v>9966</v>
      </c>
      <c r="G317" s="16">
        <v>44146</v>
      </c>
      <c r="H317" s="16">
        <v>0</v>
      </c>
      <c r="I317" s="16">
        <f t="shared" si="23"/>
        <v>23555</v>
      </c>
      <c r="J317" s="16">
        <v>23555</v>
      </c>
      <c r="K317" s="22">
        <f t="shared" si="20"/>
        <v>98.970588235294116</v>
      </c>
      <c r="L317" s="24">
        <f t="shared" si="21"/>
        <v>185.48739495798318</v>
      </c>
      <c r="M317" s="22">
        <f t="shared" si="24"/>
        <v>0.53357042540660538</v>
      </c>
      <c r="N317" s="13">
        <v>238</v>
      </c>
      <c r="O317" s="21">
        <f t="shared" si="22"/>
        <v>44012</v>
      </c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 spans="1:30" ht="15" x14ac:dyDescent="0.25">
      <c r="A318" s="13">
        <v>2020</v>
      </c>
      <c r="B318" s="9" t="s">
        <v>57</v>
      </c>
      <c r="C318" s="9" t="s">
        <v>45</v>
      </c>
      <c r="D318" s="15">
        <v>16518</v>
      </c>
      <c r="E318" s="15">
        <v>20395</v>
      </c>
      <c r="F318" s="15">
        <v>18072</v>
      </c>
      <c r="G318" s="15">
        <v>54985</v>
      </c>
      <c r="H318" s="17">
        <v>0</v>
      </c>
      <c r="I318" s="16">
        <f t="shared" si="23"/>
        <v>21874</v>
      </c>
      <c r="J318" s="16">
        <v>21874</v>
      </c>
      <c r="K318" s="22">
        <f t="shared" si="20"/>
        <v>151.90277777777777</v>
      </c>
      <c r="L318" s="24">
        <f t="shared" si="21"/>
        <v>381.84027777777777</v>
      </c>
      <c r="M318" s="22">
        <f t="shared" si="24"/>
        <v>0.39781758661453126</v>
      </c>
      <c r="N318" s="13">
        <v>144</v>
      </c>
      <c r="O318" s="21">
        <f t="shared" si="22"/>
        <v>44012</v>
      </c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 spans="1:30" ht="15" x14ac:dyDescent="0.25">
      <c r="A319" s="13">
        <v>2020</v>
      </c>
      <c r="B319" s="9" t="s">
        <v>57</v>
      </c>
      <c r="C319" s="9" t="s">
        <v>46</v>
      </c>
      <c r="D319" s="15">
        <v>13881</v>
      </c>
      <c r="E319" s="15">
        <v>22456</v>
      </c>
      <c r="F319" s="15">
        <v>15339</v>
      </c>
      <c r="G319" s="16">
        <v>51676</v>
      </c>
      <c r="H319" s="17">
        <v>0</v>
      </c>
      <c r="I319" s="16">
        <f t="shared" si="23"/>
        <v>14598</v>
      </c>
      <c r="J319" s="16">
        <v>14598</v>
      </c>
      <c r="K319" s="22">
        <f t="shared" si="20"/>
        <v>76.429319371727743</v>
      </c>
      <c r="L319" s="24">
        <f t="shared" si="21"/>
        <v>270.55497382198951</v>
      </c>
      <c r="M319" s="22">
        <f t="shared" si="24"/>
        <v>0.28249090486879791</v>
      </c>
      <c r="N319" s="13">
        <v>191</v>
      </c>
      <c r="O319" s="21">
        <f t="shared" si="22"/>
        <v>44012</v>
      </c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 spans="1:30" ht="15" x14ac:dyDescent="0.25">
      <c r="A320" s="13">
        <v>2020</v>
      </c>
      <c r="B320" s="9" t="s">
        <v>57</v>
      </c>
      <c r="C320" s="9" t="s">
        <v>47</v>
      </c>
      <c r="D320" s="15">
        <v>6253</v>
      </c>
      <c r="E320" s="15">
        <v>19085</v>
      </c>
      <c r="F320" s="15">
        <v>4377</v>
      </c>
      <c r="G320" s="15">
        <v>29715</v>
      </c>
      <c r="H320" s="16">
        <v>0</v>
      </c>
      <c r="I320" s="16">
        <f t="shared" si="23"/>
        <v>61631</v>
      </c>
      <c r="J320" s="16">
        <v>61631</v>
      </c>
      <c r="K320" s="22">
        <f t="shared" si="20"/>
        <v>34.277530589543936</v>
      </c>
      <c r="L320" s="24">
        <f t="shared" si="21"/>
        <v>16.526696329254726</v>
      </c>
      <c r="M320" s="22">
        <f t="shared" si="24"/>
        <v>2.0740703348477201</v>
      </c>
      <c r="N320" s="15">
        <v>1798</v>
      </c>
      <c r="O320" s="21">
        <f t="shared" si="22"/>
        <v>44012</v>
      </c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 spans="1:30" ht="15" x14ac:dyDescent="0.25">
      <c r="A321" s="13">
        <v>2020</v>
      </c>
      <c r="B321" s="9" t="s">
        <v>57</v>
      </c>
      <c r="C321" s="14" t="s">
        <v>48</v>
      </c>
      <c r="D321" s="15">
        <v>12576</v>
      </c>
      <c r="E321" s="15">
        <v>35334</v>
      </c>
      <c r="F321" s="15">
        <v>10424</v>
      </c>
      <c r="G321" s="15">
        <v>58334</v>
      </c>
      <c r="H321" s="17">
        <v>0</v>
      </c>
      <c r="I321" s="16">
        <f t="shared" si="23"/>
        <v>24802</v>
      </c>
      <c r="J321" s="16">
        <v>24802</v>
      </c>
      <c r="K321" s="22">
        <f t="shared" si="20"/>
        <v>77.024844720496901</v>
      </c>
      <c r="L321" s="24">
        <f t="shared" si="21"/>
        <v>181.1614906832298</v>
      </c>
      <c r="M321" s="22">
        <f t="shared" si="24"/>
        <v>0.42517228374532862</v>
      </c>
      <c r="N321" s="13">
        <v>322</v>
      </c>
      <c r="O321" s="21">
        <f t="shared" si="22"/>
        <v>44012</v>
      </c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 spans="1:30" ht="15" x14ac:dyDescent="0.25">
      <c r="A322" s="13">
        <v>2020</v>
      </c>
      <c r="B322" s="9" t="s">
        <v>57</v>
      </c>
      <c r="C322" s="14" t="s">
        <v>49</v>
      </c>
      <c r="D322" s="15">
        <v>53486</v>
      </c>
      <c r="E322" s="15">
        <v>44381</v>
      </c>
      <c r="F322" s="15">
        <v>33863</v>
      </c>
      <c r="G322" s="15">
        <v>131730</v>
      </c>
      <c r="H322" s="17">
        <v>0</v>
      </c>
      <c r="I322" s="16">
        <f t="shared" si="23"/>
        <v>33539</v>
      </c>
      <c r="J322" s="16">
        <v>33539</v>
      </c>
      <c r="K322" s="22">
        <f t="shared" ref="K322:K385" si="25">J322/N322</f>
        <v>114.46757679180887</v>
      </c>
      <c r="L322" s="24">
        <f t="shared" ref="L322:L385" si="26">G322/N322</f>
        <v>449.59044368600684</v>
      </c>
      <c r="M322" s="22">
        <f t="shared" si="24"/>
        <v>0.25460411447658088</v>
      </c>
      <c r="N322" s="13">
        <v>293</v>
      </c>
      <c r="O322" s="21">
        <f t="shared" ref="O322:O385" si="27">EOMONTH(DATE(A322,(MONTH(B322&amp;1)),1),0)</f>
        <v>44012</v>
      </c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 spans="1:30" ht="15" x14ac:dyDescent="0.25">
      <c r="A323" s="13">
        <v>2020</v>
      </c>
      <c r="B323" s="9" t="s">
        <v>57</v>
      </c>
      <c r="C323" s="14" t="s">
        <v>50</v>
      </c>
      <c r="D323" s="15">
        <v>6986</v>
      </c>
      <c r="E323" s="15">
        <v>17438</v>
      </c>
      <c r="F323" s="15">
        <v>8127</v>
      </c>
      <c r="G323" s="15">
        <v>32551</v>
      </c>
      <c r="H323" s="17">
        <v>0</v>
      </c>
      <c r="I323" s="16">
        <f t="shared" ref="I323:I386" si="28">J323-H323</f>
        <v>10406</v>
      </c>
      <c r="J323" s="16">
        <v>10406</v>
      </c>
      <c r="K323" s="22">
        <f t="shared" si="25"/>
        <v>21.455670103092782</v>
      </c>
      <c r="L323" s="24">
        <f t="shared" si="26"/>
        <v>67.115463917525773</v>
      </c>
      <c r="M323" s="22">
        <f t="shared" ref="M323:M386" si="29">IFERROR(J323/G323,0)</f>
        <v>0.31968295904887717</v>
      </c>
      <c r="N323" s="13">
        <v>485</v>
      </c>
      <c r="O323" s="21">
        <f t="shared" si="27"/>
        <v>44012</v>
      </c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 spans="1:30" ht="15" x14ac:dyDescent="0.25">
      <c r="A324" s="13">
        <v>2020</v>
      </c>
      <c r="B324" s="9" t="s">
        <v>57</v>
      </c>
      <c r="C324" s="14" t="s">
        <v>51</v>
      </c>
      <c r="D324" s="15">
        <v>6986</v>
      </c>
      <c r="E324" s="15">
        <v>9150</v>
      </c>
      <c r="F324" s="15">
        <v>10716</v>
      </c>
      <c r="G324" s="15">
        <v>26852</v>
      </c>
      <c r="H324" s="16">
        <v>0</v>
      </c>
      <c r="I324" s="16">
        <f t="shared" si="28"/>
        <v>6376</v>
      </c>
      <c r="J324" s="16">
        <v>6376</v>
      </c>
      <c r="K324" s="22">
        <f t="shared" si="25"/>
        <v>26.131147540983605</v>
      </c>
      <c r="L324" s="24">
        <f t="shared" si="26"/>
        <v>110.04918032786885</v>
      </c>
      <c r="M324" s="22">
        <f t="shared" si="29"/>
        <v>0.23744972441531356</v>
      </c>
      <c r="N324" s="13">
        <v>244</v>
      </c>
      <c r="O324" s="21">
        <f t="shared" si="27"/>
        <v>44012</v>
      </c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 spans="1:30" ht="15" x14ac:dyDescent="0.25">
      <c r="A325" s="13">
        <v>2020</v>
      </c>
      <c r="B325" s="9" t="s">
        <v>57</v>
      </c>
      <c r="C325" s="9" t="s">
        <v>52</v>
      </c>
      <c r="D325" s="15">
        <v>26042</v>
      </c>
      <c r="E325" s="15">
        <v>36492</v>
      </c>
      <c r="F325" s="15">
        <v>25312</v>
      </c>
      <c r="G325" s="16">
        <v>87846</v>
      </c>
      <c r="H325" s="17">
        <v>0</v>
      </c>
      <c r="I325" s="16">
        <f t="shared" si="28"/>
        <v>24405</v>
      </c>
      <c r="J325" s="16">
        <v>24405</v>
      </c>
      <c r="K325" s="22">
        <f t="shared" si="25"/>
        <v>69.728571428571428</v>
      </c>
      <c r="L325" s="24">
        <f t="shared" si="26"/>
        <v>250.98857142857142</v>
      </c>
      <c r="M325" s="22">
        <f t="shared" si="29"/>
        <v>0.2778157229697425</v>
      </c>
      <c r="N325" s="13">
        <v>350</v>
      </c>
      <c r="O325" s="21">
        <f t="shared" si="27"/>
        <v>44012</v>
      </c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 spans="1:30" ht="15" x14ac:dyDescent="0.25">
      <c r="A326" s="13">
        <v>2020</v>
      </c>
      <c r="B326" s="9" t="s">
        <v>58</v>
      </c>
      <c r="C326" s="14" t="s">
        <v>35</v>
      </c>
      <c r="D326" s="15">
        <v>69784</v>
      </c>
      <c r="E326" s="15">
        <v>43769</v>
      </c>
      <c r="F326" s="15">
        <v>38425</v>
      </c>
      <c r="G326" s="15">
        <v>151978</v>
      </c>
      <c r="H326" s="16">
        <v>2404</v>
      </c>
      <c r="I326" s="16">
        <f t="shared" si="28"/>
        <v>26194</v>
      </c>
      <c r="J326" s="16">
        <v>28598</v>
      </c>
      <c r="K326" s="22">
        <f t="shared" si="25"/>
        <v>100.34385964912281</v>
      </c>
      <c r="L326" s="24">
        <f t="shared" si="26"/>
        <v>533.25614035087722</v>
      </c>
      <c r="M326" s="22">
        <f t="shared" si="29"/>
        <v>0.18817197225914278</v>
      </c>
      <c r="N326" s="13">
        <v>285</v>
      </c>
      <c r="O326" s="21">
        <f t="shared" si="27"/>
        <v>44043</v>
      </c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 spans="1:30" ht="15" x14ac:dyDescent="0.25">
      <c r="A327" s="13">
        <v>2020</v>
      </c>
      <c r="B327" s="9" t="s">
        <v>58</v>
      </c>
      <c r="C327" s="14" t="s">
        <v>36</v>
      </c>
      <c r="D327" s="15">
        <v>39395</v>
      </c>
      <c r="E327" s="15">
        <v>31960</v>
      </c>
      <c r="F327" s="15">
        <v>34848</v>
      </c>
      <c r="G327" s="15">
        <v>106203</v>
      </c>
      <c r="H327" s="16">
        <v>3534</v>
      </c>
      <c r="I327" s="16">
        <f t="shared" si="28"/>
        <v>25662</v>
      </c>
      <c r="J327" s="16">
        <v>29196</v>
      </c>
      <c r="K327" s="22">
        <f t="shared" si="25"/>
        <v>133.31506849315068</v>
      </c>
      <c r="L327" s="24">
        <f t="shared" si="26"/>
        <v>484.94520547945206</v>
      </c>
      <c r="M327" s="22">
        <f t="shared" si="29"/>
        <v>0.27490748848902574</v>
      </c>
      <c r="N327" s="13">
        <v>219</v>
      </c>
      <c r="O327" s="21">
        <f t="shared" si="27"/>
        <v>44043</v>
      </c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 spans="1:30" ht="15" x14ac:dyDescent="0.25">
      <c r="A328" s="13">
        <v>2020</v>
      </c>
      <c r="B328" s="9" t="s">
        <v>58</v>
      </c>
      <c r="C328" s="14" t="s">
        <v>37</v>
      </c>
      <c r="D328" s="15">
        <v>88121</v>
      </c>
      <c r="E328" s="15">
        <v>89495</v>
      </c>
      <c r="F328" s="15">
        <v>58170</v>
      </c>
      <c r="G328" s="15">
        <v>235786</v>
      </c>
      <c r="H328" s="16">
        <v>8575</v>
      </c>
      <c r="I328" s="16">
        <f t="shared" si="28"/>
        <v>46476</v>
      </c>
      <c r="J328" s="16">
        <v>55051</v>
      </c>
      <c r="K328" s="22">
        <f t="shared" si="25"/>
        <v>138.31909547738692</v>
      </c>
      <c r="L328" s="24">
        <f t="shared" si="26"/>
        <v>592.42713567839201</v>
      </c>
      <c r="M328" s="22">
        <f t="shared" si="29"/>
        <v>0.233478662855301</v>
      </c>
      <c r="N328" s="13">
        <v>398</v>
      </c>
      <c r="O328" s="21">
        <f t="shared" si="27"/>
        <v>44043</v>
      </c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 spans="1:30" ht="15" x14ac:dyDescent="0.25">
      <c r="A329" s="13">
        <v>2020</v>
      </c>
      <c r="B329" s="9" t="s">
        <v>58</v>
      </c>
      <c r="C329" s="14" t="s">
        <v>38</v>
      </c>
      <c r="D329" s="15">
        <v>8510</v>
      </c>
      <c r="E329" s="15">
        <v>11796</v>
      </c>
      <c r="F329" s="15">
        <v>7981</v>
      </c>
      <c r="G329" s="15">
        <v>28287</v>
      </c>
      <c r="H329" s="16">
        <v>10795</v>
      </c>
      <c r="I329" s="16">
        <f t="shared" si="28"/>
        <v>4539</v>
      </c>
      <c r="J329" s="16">
        <v>15334</v>
      </c>
      <c r="K329" s="22">
        <f t="shared" si="25"/>
        <v>273.82142857142856</v>
      </c>
      <c r="L329" s="24">
        <f t="shared" si="26"/>
        <v>505.125</v>
      </c>
      <c r="M329" s="22">
        <f t="shared" si="29"/>
        <v>0.54208647081698302</v>
      </c>
      <c r="N329" s="13">
        <v>56</v>
      </c>
      <c r="O329" s="21">
        <f t="shared" si="27"/>
        <v>44043</v>
      </c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 spans="1:30" ht="15" x14ac:dyDescent="0.25">
      <c r="A330" s="13">
        <v>2020</v>
      </c>
      <c r="B330" s="9" t="s">
        <v>58</v>
      </c>
      <c r="C330" s="14" t="s">
        <v>39</v>
      </c>
      <c r="D330" s="15">
        <v>157352</v>
      </c>
      <c r="E330" s="15">
        <v>190741</v>
      </c>
      <c r="F330" s="15">
        <v>105226</v>
      </c>
      <c r="G330" s="15">
        <v>453319</v>
      </c>
      <c r="H330" s="16">
        <v>7799</v>
      </c>
      <c r="I330" s="16">
        <f t="shared" si="28"/>
        <v>80961</v>
      </c>
      <c r="J330" s="16">
        <v>88760</v>
      </c>
      <c r="K330" s="22">
        <f t="shared" si="25"/>
        <v>137.6124031007752</v>
      </c>
      <c r="L330" s="24">
        <f t="shared" si="26"/>
        <v>702.82015503875971</v>
      </c>
      <c r="M330" s="22">
        <f t="shared" si="29"/>
        <v>0.19580030839210358</v>
      </c>
      <c r="N330" s="13">
        <v>645</v>
      </c>
      <c r="O330" s="21">
        <f t="shared" si="27"/>
        <v>44043</v>
      </c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 spans="1:30" ht="15" x14ac:dyDescent="0.25">
      <c r="A331" s="13">
        <v>2020</v>
      </c>
      <c r="B331" s="9" t="s">
        <v>58</v>
      </c>
      <c r="C331" s="9" t="s">
        <v>40</v>
      </c>
      <c r="D331" s="15">
        <v>43425</v>
      </c>
      <c r="E331" s="15">
        <v>33269</v>
      </c>
      <c r="F331" s="15">
        <v>22478</v>
      </c>
      <c r="G331" s="16">
        <v>99172</v>
      </c>
      <c r="H331" s="16">
        <v>2117</v>
      </c>
      <c r="I331" s="16">
        <f t="shared" si="28"/>
        <v>16929</v>
      </c>
      <c r="J331" s="16">
        <v>19046</v>
      </c>
      <c r="K331" s="22">
        <f t="shared" si="25"/>
        <v>67.300353356890454</v>
      </c>
      <c r="L331" s="24">
        <f t="shared" si="26"/>
        <v>350.43109540636044</v>
      </c>
      <c r="M331" s="22">
        <f t="shared" si="29"/>
        <v>0.19205017545274877</v>
      </c>
      <c r="N331" s="13">
        <v>283</v>
      </c>
      <c r="O331" s="21">
        <f t="shared" si="27"/>
        <v>44043</v>
      </c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 spans="1:30" ht="15" x14ac:dyDescent="0.25">
      <c r="A332" s="13">
        <v>2020</v>
      </c>
      <c r="B332" s="9" t="s">
        <v>58</v>
      </c>
      <c r="C332" s="14" t="s">
        <v>41</v>
      </c>
      <c r="D332" s="15">
        <v>78284</v>
      </c>
      <c r="E332" s="15">
        <v>58229</v>
      </c>
      <c r="F332" s="15">
        <v>60444</v>
      </c>
      <c r="G332" s="15">
        <v>196957</v>
      </c>
      <c r="H332" s="16">
        <v>3476</v>
      </c>
      <c r="I332" s="16">
        <f t="shared" si="28"/>
        <v>57401</v>
      </c>
      <c r="J332" s="16">
        <v>60877</v>
      </c>
      <c r="K332" s="22">
        <f t="shared" si="25"/>
        <v>226.3085501858736</v>
      </c>
      <c r="L332" s="24">
        <f t="shared" si="26"/>
        <v>732.18215613382904</v>
      </c>
      <c r="M332" s="22">
        <f t="shared" si="29"/>
        <v>0.30908777042704755</v>
      </c>
      <c r="N332" s="13">
        <v>269</v>
      </c>
      <c r="O332" s="21">
        <f t="shared" si="27"/>
        <v>44043</v>
      </c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 spans="1:30" ht="15" x14ac:dyDescent="0.25">
      <c r="A333" s="13">
        <v>2020</v>
      </c>
      <c r="B333" s="9" t="s">
        <v>58</v>
      </c>
      <c r="C333" s="14" t="s">
        <v>42</v>
      </c>
      <c r="D333" s="15">
        <v>77081</v>
      </c>
      <c r="E333" s="15">
        <v>89883</v>
      </c>
      <c r="F333" s="15">
        <v>269990</v>
      </c>
      <c r="G333" s="15">
        <v>436954</v>
      </c>
      <c r="H333" s="16">
        <v>36411</v>
      </c>
      <c r="I333" s="16">
        <f t="shared" si="28"/>
        <v>263844</v>
      </c>
      <c r="J333" s="16">
        <v>300255</v>
      </c>
      <c r="K333" s="22">
        <f t="shared" si="25"/>
        <v>96.451975586251208</v>
      </c>
      <c r="L333" s="24">
        <f t="shared" si="26"/>
        <v>140.36427883070994</v>
      </c>
      <c r="M333" s="22">
        <f t="shared" si="29"/>
        <v>0.68715471193764099</v>
      </c>
      <c r="N333" s="15">
        <v>3113</v>
      </c>
      <c r="O333" s="21">
        <f t="shared" si="27"/>
        <v>44043</v>
      </c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 spans="1:30" ht="15" x14ac:dyDescent="0.25">
      <c r="A334" s="13">
        <v>2020</v>
      </c>
      <c r="B334" s="9" t="s">
        <v>58</v>
      </c>
      <c r="C334" s="14" t="s">
        <v>43</v>
      </c>
      <c r="D334" s="15">
        <v>23779</v>
      </c>
      <c r="E334" s="15">
        <v>23536</v>
      </c>
      <c r="F334" s="15">
        <v>17391</v>
      </c>
      <c r="G334" s="15">
        <v>64706</v>
      </c>
      <c r="H334" s="16">
        <v>1467</v>
      </c>
      <c r="I334" s="16">
        <f t="shared" si="28"/>
        <v>23697</v>
      </c>
      <c r="J334" s="15">
        <v>25164</v>
      </c>
      <c r="K334" s="22">
        <f t="shared" si="25"/>
        <v>75.116417910447765</v>
      </c>
      <c r="L334" s="24">
        <f t="shared" si="26"/>
        <v>193.15223880597014</v>
      </c>
      <c r="M334" s="22">
        <f t="shared" si="29"/>
        <v>0.38889747473186415</v>
      </c>
      <c r="N334" s="13">
        <v>335</v>
      </c>
      <c r="O334" s="21">
        <f t="shared" si="27"/>
        <v>44043</v>
      </c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 spans="1:30" ht="15" x14ac:dyDescent="0.25">
      <c r="A335" s="13">
        <v>2020</v>
      </c>
      <c r="B335" s="9" t="s">
        <v>58</v>
      </c>
      <c r="C335" s="14" t="s">
        <v>44</v>
      </c>
      <c r="D335" s="15">
        <v>16014</v>
      </c>
      <c r="E335" s="15">
        <v>11605</v>
      </c>
      <c r="F335" s="15">
        <v>6345</v>
      </c>
      <c r="G335" s="15">
        <v>33964</v>
      </c>
      <c r="H335" s="16">
        <v>7535</v>
      </c>
      <c r="I335" s="16">
        <f t="shared" si="28"/>
        <v>16533</v>
      </c>
      <c r="J335" s="16">
        <v>24068</v>
      </c>
      <c r="K335" s="22">
        <f t="shared" si="25"/>
        <v>102.85470085470085</v>
      </c>
      <c r="L335" s="24">
        <f t="shared" si="26"/>
        <v>145.14529914529913</v>
      </c>
      <c r="M335" s="22">
        <f t="shared" si="29"/>
        <v>0.70863266988576135</v>
      </c>
      <c r="N335" s="13">
        <v>234</v>
      </c>
      <c r="O335" s="21">
        <f t="shared" si="27"/>
        <v>44043</v>
      </c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 spans="1:30" ht="15" x14ac:dyDescent="0.25">
      <c r="A336" s="13">
        <v>2020</v>
      </c>
      <c r="B336" s="9" t="s">
        <v>58</v>
      </c>
      <c r="C336" s="14" t="s">
        <v>45</v>
      </c>
      <c r="D336" s="15">
        <v>22705</v>
      </c>
      <c r="E336" s="15">
        <v>20969</v>
      </c>
      <c r="F336" s="15">
        <v>20795</v>
      </c>
      <c r="G336" s="15">
        <v>64469</v>
      </c>
      <c r="H336" s="16">
        <v>1243</v>
      </c>
      <c r="I336" s="16">
        <f t="shared" si="28"/>
        <v>22048</v>
      </c>
      <c r="J336" s="16">
        <v>23291</v>
      </c>
      <c r="K336" s="22">
        <f t="shared" si="25"/>
        <v>158.44217687074831</v>
      </c>
      <c r="L336" s="24">
        <f t="shared" si="26"/>
        <v>438.56462585034012</v>
      </c>
      <c r="M336" s="22">
        <f t="shared" si="29"/>
        <v>0.36127441095720425</v>
      </c>
      <c r="N336" s="13">
        <v>147</v>
      </c>
      <c r="O336" s="21">
        <f t="shared" si="27"/>
        <v>44043</v>
      </c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 spans="1:30" ht="15" x14ac:dyDescent="0.25">
      <c r="A337" s="13">
        <v>2020</v>
      </c>
      <c r="B337" s="9" t="s">
        <v>58</v>
      </c>
      <c r="C337" s="14" t="s">
        <v>46</v>
      </c>
      <c r="D337" s="15">
        <v>19956</v>
      </c>
      <c r="E337" s="15">
        <v>21662</v>
      </c>
      <c r="F337" s="15">
        <v>17396</v>
      </c>
      <c r="G337" s="15">
        <v>59014</v>
      </c>
      <c r="H337" s="16">
        <v>3085</v>
      </c>
      <c r="I337" s="16">
        <f t="shared" si="28"/>
        <v>13876</v>
      </c>
      <c r="J337" s="16">
        <v>16961</v>
      </c>
      <c r="K337" s="22">
        <f t="shared" si="25"/>
        <v>89.740740740740748</v>
      </c>
      <c r="L337" s="24">
        <f t="shared" si="26"/>
        <v>312.24338624338623</v>
      </c>
      <c r="M337" s="22">
        <f t="shared" si="29"/>
        <v>0.28740637814755821</v>
      </c>
      <c r="N337" s="13">
        <v>189</v>
      </c>
      <c r="O337" s="21">
        <f t="shared" si="27"/>
        <v>44043</v>
      </c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 spans="1:30" ht="15" x14ac:dyDescent="0.25">
      <c r="A338" s="13">
        <v>2020</v>
      </c>
      <c r="B338" s="9" t="s">
        <v>58</v>
      </c>
      <c r="C338" s="14" t="s">
        <v>47</v>
      </c>
      <c r="D338" s="15">
        <v>71216</v>
      </c>
      <c r="E338" s="15">
        <v>87809</v>
      </c>
      <c r="F338" s="15">
        <v>32718</v>
      </c>
      <c r="G338" s="15">
        <v>191743</v>
      </c>
      <c r="H338" s="16">
        <v>29023</v>
      </c>
      <c r="I338" s="16">
        <f t="shared" si="28"/>
        <v>327102</v>
      </c>
      <c r="J338" s="16">
        <v>356125</v>
      </c>
      <c r="K338" s="22">
        <f t="shared" si="25"/>
        <v>200.86012408347435</v>
      </c>
      <c r="L338" s="24">
        <f t="shared" si="26"/>
        <v>108.14608009024252</v>
      </c>
      <c r="M338" s="22">
        <f t="shared" si="29"/>
        <v>1.857303786839676</v>
      </c>
      <c r="N338" s="15">
        <v>1773</v>
      </c>
      <c r="O338" s="21">
        <f t="shared" si="27"/>
        <v>44043</v>
      </c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 spans="1:30" ht="15" x14ac:dyDescent="0.25">
      <c r="A339" s="13">
        <v>2020</v>
      </c>
      <c r="B339" s="9" t="s">
        <v>58</v>
      </c>
      <c r="C339" s="14" t="s">
        <v>48</v>
      </c>
      <c r="D339" s="15">
        <v>34362</v>
      </c>
      <c r="E339" s="15">
        <v>52007</v>
      </c>
      <c r="F339" s="15">
        <v>19955</v>
      </c>
      <c r="G339" s="15">
        <v>106324</v>
      </c>
      <c r="H339" s="16">
        <v>10128</v>
      </c>
      <c r="I339" s="16">
        <f t="shared" si="28"/>
        <v>43183</v>
      </c>
      <c r="J339" s="16">
        <v>53311</v>
      </c>
      <c r="K339" s="22">
        <f t="shared" si="25"/>
        <v>165.56211180124222</v>
      </c>
      <c r="L339" s="24">
        <f t="shared" si="26"/>
        <v>330.19875776397515</v>
      </c>
      <c r="M339" s="22">
        <f t="shared" si="29"/>
        <v>0.50140137692336628</v>
      </c>
      <c r="N339" s="13">
        <v>322</v>
      </c>
      <c r="O339" s="21">
        <f t="shared" si="27"/>
        <v>44043</v>
      </c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 spans="1:30" ht="15" x14ac:dyDescent="0.25">
      <c r="A340" s="13">
        <v>2020</v>
      </c>
      <c r="B340" s="9" t="s">
        <v>58</v>
      </c>
      <c r="C340" s="14" t="s">
        <v>49</v>
      </c>
      <c r="D340" s="15">
        <v>39953</v>
      </c>
      <c r="E340" s="15">
        <v>28010</v>
      </c>
      <c r="F340" s="15">
        <v>23378</v>
      </c>
      <c r="G340" s="15">
        <v>91341</v>
      </c>
      <c r="H340" s="16">
        <v>4534</v>
      </c>
      <c r="I340" s="16">
        <f t="shared" si="28"/>
        <v>6974</v>
      </c>
      <c r="J340" s="16">
        <v>11508</v>
      </c>
      <c r="K340" s="22">
        <f t="shared" si="25"/>
        <v>40.097560975609753</v>
      </c>
      <c r="L340" s="24">
        <f t="shared" si="26"/>
        <v>318.26132404181186</v>
      </c>
      <c r="M340" s="22">
        <f t="shared" si="29"/>
        <v>0.12598942424541007</v>
      </c>
      <c r="N340" s="13">
        <v>287</v>
      </c>
      <c r="O340" s="21">
        <f t="shared" si="27"/>
        <v>44043</v>
      </c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 spans="1:30" ht="15" x14ac:dyDescent="0.25">
      <c r="A341" s="13">
        <v>2020</v>
      </c>
      <c r="B341" s="9" t="s">
        <v>58</v>
      </c>
      <c r="C341" s="14" t="s">
        <v>50</v>
      </c>
      <c r="D341" s="15">
        <v>17309</v>
      </c>
      <c r="E341" s="15">
        <v>26359</v>
      </c>
      <c r="F341" s="15">
        <v>13869</v>
      </c>
      <c r="G341" s="15">
        <v>57537</v>
      </c>
      <c r="H341" s="17">
        <v>0</v>
      </c>
      <c r="I341" s="16">
        <f t="shared" si="28"/>
        <v>11370</v>
      </c>
      <c r="J341" s="16">
        <v>11370</v>
      </c>
      <c r="K341" s="22">
        <f t="shared" si="25"/>
        <v>24.088983050847457</v>
      </c>
      <c r="L341" s="24">
        <f t="shared" si="26"/>
        <v>121.90042372881356</v>
      </c>
      <c r="M341" s="22">
        <f t="shared" si="29"/>
        <v>0.1976119714270817</v>
      </c>
      <c r="N341" s="13">
        <v>472</v>
      </c>
      <c r="O341" s="21">
        <f t="shared" si="27"/>
        <v>44043</v>
      </c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 spans="1:30" ht="15" x14ac:dyDescent="0.25">
      <c r="A342" s="13">
        <v>2020</v>
      </c>
      <c r="B342" s="9" t="s">
        <v>58</v>
      </c>
      <c r="C342" s="14" t="s">
        <v>51</v>
      </c>
      <c r="D342" s="15">
        <v>16420</v>
      </c>
      <c r="E342" s="15">
        <v>10684</v>
      </c>
      <c r="F342" s="15">
        <v>15980</v>
      </c>
      <c r="G342" s="15">
        <v>43084</v>
      </c>
      <c r="H342" s="16">
        <v>3308</v>
      </c>
      <c r="I342" s="16">
        <f t="shared" si="28"/>
        <v>8992</v>
      </c>
      <c r="J342" s="16">
        <v>12300</v>
      </c>
      <c r="K342" s="22">
        <f t="shared" si="25"/>
        <v>51.464435146443513</v>
      </c>
      <c r="L342" s="24">
        <f t="shared" si="26"/>
        <v>180.26778242677824</v>
      </c>
      <c r="M342" s="22">
        <f t="shared" si="29"/>
        <v>0.28548881255222358</v>
      </c>
      <c r="N342" s="13">
        <v>239</v>
      </c>
      <c r="O342" s="21">
        <f t="shared" si="27"/>
        <v>44043</v>
      </c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 spans="1:30" ht="15" x14ac:dyDescent="0.25">
      <c r="A343" s="13">
        <v>2020</v>
      </c>
      <c r="B343" s="9" t="s">
        <v>58</v>
      </c>
      <c r="C343" s="14" t="s">
        <v>52</v>
      </c>
      <c r="D343" s="15">
        <v>64956</v>
      </c>
      <c r="E343" s="15">
        <v>49186</v>
      </c>
      <c r="F343" s="15">
        <v>46565</v>
      </c>
      <c r="G343" s="15">
        <v>160707</v>
      </c>
      <c r="H343" s="16">
        <v>7248</v>
      </c>
      <c r="I343" s="16">
        <f t="shared" si="28"/>
        <v>52241</v>
      </c>
      <c r="J343" s="16">
        <v>59489</v>
      </c>
      <c r="K343" s="22">
        <f t="shared" si="25"/>
        <v>170.94540229885058</v>
      </c>
      <c r="L343" s="24">
        <f t="shared" si="26"/>
        <v>461.80172413793105</v>
      </c>
      <c r="M343" s="22">
        <f t="shared" si="29"/>
        <v>0.37017055884311201</v>
      </c>
      <c r="N343" s="13">
        <v>348</v>
      </c>
      <c r="O343" s="21">
        <f t="shared" si="27"/>
        <v>44043</v>
      </c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 spans="1:30" ht="15" x14ac:dyDescent="0.25">
      <c r="A344" s="13">
        <v>2020</v>
      </c>
      <c r="B344" s="9" t="s">
        <v>59</v>
      </c>
      <c r="C344" s="14" t="s">
        <v>35</v>
      </c>
      <c r="D344" s="15">
        <v>99837</v>
      </c>
      <c r="E344" s="15">
        <v>59064</v>
      </c>
      <c r="F344" s="15">
        <v>52998</v>
      </c>
      <c r="G344" s="15">
        <v>211899</v>
      </c>
      <c r="H344" s="17">
        <v>0</v>
      </c>
      <c r="I344" s="16">
        <f t="shared" si="28"/>
        <v>32911</v>
      </c>
      <c r="J344" s="16">
        <v>32911</v>
      </c>
      <c r="K344" s="22">
        <f t="shared" si="25"/>
        <v>115.47719298245615</v>
      </c>
      <c r="L344" s="24">
        <f t="shared" si="26"/>
        <v>743.50526315789477</v>
      </c>
      <c r="M344" s="22">
        <f t="shared" si="29"/>
        <v>0.15531456023860424</v>
      </c>
      <c r="N344" s="13">
        <v>285</v>
      </c>
      <c r="O344" s="21">
        <f t="shared" si="27"/>
        <v>44074</v>
      </c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 spans="1:30" ht="15" x14ac:dyDescent="0.25">
      <c r="A345" s="13">
        <v>2020</v>
      </c>
      <c r="B345" s="9" t="s">
        <v>59</v>
      </c>
      <c r="C345" s="14" t="s">
        <v>36</v>
      </c>
      <c r="D345" s="15">
        <v>60882</v>
      </c>
      <c r="E345" s="15">
        <v>46315</v>
      </c>
      <c r="F345" s="15">
        <v>50433</v>
      </c>
      <c r="G345" s="15">
        <v>157630</v>
      </c>
      <c r="H345" s="17">
        <v>0</v>
      </c>
      <c r="I345" s="16">
        <f t="shared" si="28"/>
        <v>27213</v>
      </c>
      <c r="J345" s="16">
        <v>27213</v>
      </c>
      <c r="K345" s="22">
        <f t="shared" si="25"/>
        <v>123.69545454545455</v>
      </c>
      <c r="L345" s="24">
        <f t="shared" si="26"/>
        <v>716.5</v>
      </c>
      <c r="M345" s="22">
        <f t="shared" si="29"/>
        <v>0.17263845714648227</v>
      </c>
      <c r="N345" s="13">
        <v>220</v>
      </c>
      <c r="O345" s="21">
        <f t="shared" si="27"/>
        <v>44074</v>
      </c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 spans="1:30" ht="15" x14ac:dyDescent="0.25">
      <c r="A346" s="13">
        <v>2020</v>
      </c>
      <c r="B346" s="9" t="s">
        <v>59</v>
      </c>
      <c r="C346" s="14" t="s">
        <v>37</v>
      </c>
      <c r="D346" s="15">
        <v>139835</v>
      </c>
      <c r="E346" s="15">
        <v>109492</v>
      </c>
      <c r="F346" s="15">
        <v>73897</v>
      </c>
      <c r="G346" s="15">
        <v>323224</v>
      </c>
      <c r="H346" s="16">
        <v>1794</v>
      </c>
      <c r="I346" s="16">
        <f t="shared" si="28"/>
        <v>49589</v>
      </c>
      <c r="J346" s="15">
        <v>51383</v>
      </c>
      <c r="K346" s="22">
        <f t="shared" si="25"/>
        <v>132.43041237113403</v>
      </c>
      <c r="L346" s="24">
        <f t="shared" si="26"/>
        <v>833.05154639175259</v>
      </c>
      <c r="M346" s="22">
        <f t="shared" si="29"/>
        <v>0.15897024973393065</v>
      </c>
      <c r="N346" s="13">
        <v>388</v>
      </c>
      <c r="O346" s="21">
        <f t="shared" si="27"/>
        <v>44074</v>
      </c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 spans="1:30" ht="15" x14ac:dyDescent="0.25">
      <c r="A347" s="13">
        <v>2020</v>
      </c>
      <c r="B347" s="9" t="s">
        <v>59</v>
      </c>
      <c r="C347" s="14" t="s">
        <v>38</v>
      </c>
      <c r="D347" s="15">
        <v>11519</v>
      </c>
      <c r="E347" s="15">
        <v>12392</v>
      </c>
      <c r="F347" s="15">
        <v>8922</v>
      </c>
      <c r="G347" s="15">
        <v>32833</v>
      </c>
      <c r="H347" s="17">
        <v>0</v>
      </c>
      <c r="I347" s="16">
        <f t="shared" si="28"/>
        <v>0</v>
      </c>
      <c r="J347" s="17">
        <v>0</v>
      </c>
      <c r="K347" s="22">
        <f t="shared" si="25"/>
        <v>0</v>
      </c>
      <c r="L347" s="24">
        <f t="shared" si="26"/>
        <v>576.01754385964909</v>
      </c>
      <c r="M347" s="22">
        <f t="shared" si="29"/>
        <v>0</v>
      </c>
      <c r="N347" s="13">
        <v>57</v>
      </c>
      <c r="O347" s="21">
        <f t="shared" si="27"/>
        <v>44074</v>
      </c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 spans="1:30" ht="15" x14ac:dyDescent="0.25">
      <c r="A348" s="13">
        <v>2020</v>
      </c>
      <c r="B348" s="9" t="s">
        <v>59</v>
      </c>
      <c r="C348" s="9" t="s">
        <v>39</v>
      </c>
      <c r="D348" s="15">
        <v>200811</v>
      </c>
      <c r="E348" s="15">
        <v>171712</v>
      </c>
      <c r="F348" s="15">
        <v>111667</v>
      </c>
      <c r="G348" s="15">
        <v>484190</v>
      </c>
      <c r="H348" s="16">
        <v>4480</v>
      </c>
      <c r="I348" s="16">
        <f t="shared" si="28"/>
        <v>127297</v>
      </c>
      <c r="J348" s="16">
        <v>131777</v>
      </c>
      <c r="K348" s="22">
        <f t="shared" si="25"/>
        <v>203.67387944358578</v>
      </c>
      <c r="L348" s="24">
        <f t="shared" si="26"/>
        <v>748.36166924265842</v>
      </c>
      <c r="M348" s="22">
        <f t="shared" si="29"/>
        <v>0.27215968937813667</v>
      </c>
      <c r="N348" s="13">
        <v>647</v>
      </c>
      <c r="O348" s="21">
        <f t="shared" si="27"/>
        <v>44074</v>
      </c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 spans="1:30" ht="15" x14ac:dyDescent="0.25">
      <c r="A349" s="13">
        <v>2020</v>
      </c>
      <c r="B349" s="9" t="s">
        <v>59</v>
      </c>
      <c r="C349" s="14" t="s">
        <v>40</v>
      </c>
      <c r="D349" s="15">
        <v>68011</v>
      </c>
      <c r="E349" s="15">
        <v>53404</v>
      </c>
      <c r="F349" s="15">
        <v>37904</v>
      </c>
      <c r="G349" s="15">
        <v>159319</v>
      </c>
      <c r="H349" s="17">
        <v>0</v>
      </c>
      <c r="I349" s="16">
        <f t="shared" si="28"/>
        <v>13745</v>
      </c>
      <c r="J349" s="16">
        <v>13745</v>
      </c>
      <c r="K349" s="22">
        <f t="shared" si="25"/>
        <v>48.397887323943664</v>
      </c>
      <c r="L349" s="24">
        <f t="shared" si="26"/>
        <v>560.98239436619713</v>
      </c>
      <c r="M349" s="22">
        <f t="shared" si="29"/>
        <v>8.6273451377425162E-2</v>
      </c>
      <c r="N349" s="13">
        <v>284</v>
      </c>
      <c r="O349" s="21">
        <f t="shared" si="27"/>
        <v>44074</v>
      </c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 spans="1:30" ht="15" x14ac:dyDescent="0.25">
      <c r="A350" s="13">
        <v>2020</v>
      </c>
      <c r="B350" s="9" t="s">
        <v>59</v>
      </c>
      <c r="C350" s="9" t="s">
        <v>41</v>
      </c>
      <c r="D350" s="15">
        <v>97595</v>
      </c>
      <c r="E350" s="15">
        <v>73510</v>
      </c>
      <c r="F350" s="15">
        <v>76124</v>
      </c>
      <c r="G350" s="15">
        <v>247229</v>
      </c>
      <c r="H350" s="17">
        <v>0</v>
      </c>
      <c r="I350" s="16">
        <f t="shared" si="28"/>
        <v>69316</v>
      </c>
      <c r="J350" s="16">
        <v>69316</v>
      </c>
      <c r="K350" s="22">
        <f t="shared" si="25"/>
        <v>259.61048689138579</v>
      </c>
      <c r="L350" s="24">
        <f t="shared" si="26"/>
        <v>925.95131086142317</v>
      </c>
      <c r="M350" s="22">
        <f t="shared" si="29"/>
        <v>0.28037163924944081</v>
      </c>
      <c r="N350" s="13">
        <v>267</v>
      </c>
      <c r="O350" s="21">
        <f t="shared" si="27"/>
        <v>44074</v>
      </c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 spans="1:30" ht="15" x14ac:dyDescent="0.25">
      <c r="A351" s="13">
        <v>2020</v>
      </c>
      <c r="B351" s="9" t="s">
        <v>59</v>
      </c>
      <c r="C351" s="14" t="s">
        <v>42</v>
      </c>
      <c r="D351" s="15">
        <v>157239</v>
      </c>
      <c r="E351" s="15">
        <v>165869</v>
      </c>
      <c r="F351" s="15">
        <v>663168</v>
      </c>
      <c r="G351" s="15">
        <v>986276</v>
      </c>
      <c r="H351" s="16">
        <v>37557</v>
      </c>
      <c r="I351" s="16">
        <f t="shared" si="28"/>
        <v>412126</v>
      </c>
      <c r="J351" s="16">
        <v>449683</v>
      </c>
      <c r="K351" s="22">
        <f t="shared" si="25"/>
        <v>161.69830996044587</v>
      </c>
      <c r="L351" s="24">
        <f t="shared" si="26"/>
        <v>354.6479683567062</v>
      </c>
      <c r="M351" s="22">
        <f t="shared" si="29"/>
        <v>0.45594032502058246</v>
      </c>
      <c r="N351" s="15">
        <v>2781</v>
      </c>
      <c r="O351" s="21">
        <f t="shared" si="27"/>
        <v>44074</v>
      </c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 spans="1:30" ht="15" x14ac:dyDescent="0.25">
      <c r="A352" s="13">
        <v>2020</v>
      </c>
      <c r="B352" s="9" t="s">
        <v>59</v>
      </c>
      <c r="C352" s="14" t="s">
        <v>43</v>
      </c>
      <c r="D352" s="15">
        <v>42821</v>
      </c>
      <c r="E352" s="15">
        <v>39022</v>
      </c>
      <c r="F352" s="15">
        <v>30775</v>
      </c>
      <c r="G352" s="15">
        <v>112618</v>
      </c>
      <c r="H352" s="17">
        <v>0</v>
      </c>
      <c r="I352" s="16">
        <f t="shared" si="28"/>
        <v>34204</v>
      </c>
      <c r="J352" s="16">
        <v>34204</v>
      </c>
      <c r="K352" s="22">
        <f t="shared" si="25"/>
        <v>101.79761904761905</v>
      </c>
      <c r="L352" s="24">
        <f t="shared" si="26"/>
        <v>335.17261904761904</v>
      </c>
      <c r="M352" s="22">
        <f t="shared" si="29"/>
        <v>0.30371699017918985</v>
      </c>
      <c r="N352" s="13">
        <v>336</v>
      </c>
      <c r="O352" s="21">
        <f t="shared" si="27"/>
        <v>44074</v>
      </c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 spans="1:30" ht="15" x14ac:dyDescent="0.25">
      <c r="A353" s="13">
        <v>2020</v>
      </c>
      <c r="B353" s="9" t="s">
        <v>59</v>
      </c>
      <c r="C353" s="14" t="s">
        <v>44</v>
      </c>
      <c r="D353" s="15">
        <v>26265</v>
      </c>
      <c r="E353" s="15">
        <v>17800</v>
      </c>
      <c r="F353" s="15">
        <v>11233</v>
      </c>
      <c r="G353" s="15">
        <v>55298</v>
      </c>
      <c r="H353" s="17">
        <v>0</v>
      </c>
      <c r="I353" s="16">
        <f t="shared" si="28"/>
        <v>18253</v>
      </c>
      <c r="J353" s="16">
        <v>18253</v>
      </c>
      <c r="K353" s="22">
        <f t="shared" si="25"/>
        <v>78.676724137931032</v>
      </c>
      <c r="L353" s="24">
        <f t="shared" si="26"/>
        <v>238.35344827586206</v>
      </c>
      <c r="M353" s="22">
        <f t="shared" si="29"/>
        <v>0.33008427067886725</v>
      </c>
      <c r="N353" s="13">
        <v>232</v>
      </c>
      <c r="O353" s="21">
        <f t="shared" si="27"/>
        <v>44074</v>
      </c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 spans="1:30" ht="15" x14ac:dyDescent="0.25">
      <c r="A354" s="13">
        <v>2020</v>
      </c>
      <c r="B354" s="9" t="s">
        <v>59</v>
      </c>
      <c r="C354" s="14" t="s">
        <v>45</v>
      </c>
      <c r="D354" s="15">
        <v>32514</v>
      </c>
      <c r="E354" s="15">
        <v>28965</v>
      </c>
      <c r="F354" s="15">
        <v>27707</v>
      </c>
      <c r="G354" s="15">
        <v>89186</v>
      </c>
      <c r="H354" s="17">
        <v>0</v>
      </c>
      <c r="I354" s="16">
        <f t="shared" si="28"/>
        <v>29257</v>
      </c>
      <c r="J354" s="16">
        <v>29257</v>
      </c>
      <c r="K354" s="22">
        <f t="shared" si="25"/>
        <v>196.35570469798657</v>
      </c>
      <c r="L354" s="24">
        <f t="shared" si="26"/>
        <v>598.56375838926169</v>
      </c>
      <c r="M354" s="22">
        <f t="shared" si="29"/>
        <v>0.32804476038840175</v>
      </c>
      <c r="N354" s="13">
        <v>149</v>
      </c>
      <c r="O354" s="21">
        <f t="shared" si="27"/>
        <v>44074</v>
      </c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 spans="1:30" ht="15" x14ac:dyDescent="0.25">
      <c r="A355" s="13">
        <v>2020</v>
      </c>
      <c r="B355" s="9" t="s">
        <v>59</v>
      </c>
      <c r="C355" s="14" t="s">
        <v>46</v>
      </c>
      <c r="D355" s="15">
        <v>35445</v>
      </c>
      <c r="E355" s="15">
        <v>30057</v>
      </c>
      <c r="F355" s="15">
        <v>22335</v>
      </c>
      <c r="G355" s="15">
        <v>87837</v>
      </c>
      <c r="H355" s="16">
        <v>2963</v>
      </c>
      <c r="I355" s="16">
        <f t="shared" si="28"/>
        <v>20254</v>
      </c>
      <c r="J355" s="16">
        <v>23217</v>
      </c>
      <c r="K355" s="22">
        <f t="shared" si="25"/>
        <v>122.19473684210526</v>
      </c>
      <c r="L355" s="24">
        <f t="shared" si="26"/>
        <v>462.3</v>
      </c>
      <c r="M355" s="22">
        <f t="shared" si="29"/>
        <v>0.26431913658253353</v>
      </c>
      <c r="N355" s="13">
        <v>190</v>
      </c>
      <c r="O355" s="21">
        <f t="shared" si="27"/>
        <v>44074</v>
      </c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 spans="1:30" ht="15" x14ac:dyDescent="0.25">
      <c r="A356" s="13">
        <v>2020</v>
      </c>
      <c r="B356" s="9" t="s">
        <v>59</v>
      </c>
      <c r="C356" s="14" t="s">
        <v>47</v>
      </c>
      <c r="D356" s="15">
        <v>154618</v>
      </c>
      <c r="E356" s="15">
        <v>152501</v>
      </c>
      <c r="F356" s="15">
        <v>64637</v>
      </c>
      <c r="G356" s="15">
        <v>371756</v>
      </c>
      <c r="H356" s="16">
        <v>34158</v>
      </c>
      <c r="I356" s="16">
        <f t="shared" si="28"/>
        <v>325775</v>
      </c>
      <c r="J356" s="16">
        <v>359933</v>
      </c>
      <c r="K356" s="22">
        <f t="shared" si="25"/>
        <v>207.4541786743516</v>
      </c>
      <c r="L356" s="24">
        <f t="shared" si="26"/>
        <v>214.26858789625359</v>
      </c>
      <c r="M356" s="22">
        <f t="shared" si="29"/>
        <v>0.96819688182571362</v>
      </c>
      <c r="N356" s="15">
        <v>1735</v>
      </c>
      <c r="O356" s="21">
        <f t="shared" si="27"/>
        <v>44074</v>
      </c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 spans="1:30" ht="15" x14ac:dyDescent="0.25">
      <c r="A357" s="13">
        <v>2020</v>
      </c>
      <c r="B357" s="9" t="s">
        <v>59</v>
      </c>
      <c r="C357" s="14" t="s">
        <v>48</v>
      </c>
      <c r="D357" s="15">
        <v>57243</v>
      </c>
      <c r="E357" s="15">
        <v>65934</v>
      </c>
      <c r="F357" s="15">
        <v>25694</v>
      </c>
      <c r="G357" s="15">
        <v>148871</v>
      </c>
      <c r="H357" s="17">
        <v>0</v>
      </c>
      <c r="I357" s="16">
        <f t="shared" si="28"/>
        <v>25842</v>
      </c>
      <c r="J357" s="16">
        <v>25842</v>
      </c>
      <c r="K357" s="22">
        <f t="shared" si="25"/>
        <v>80.756249999999994</v>
      </c>
      <c r="L357" s="24">
        <f t="shared" si="26"/>
        <v>465.22187500000001</v>
      </c>
      <c r="M357" s="22">
        <f t="shared" si="29"/>
        <v>0.17358652793358009</v>
      </c>
      <c r="N357" s="13">
        <v>320</v>
      </c>
      <c r="O357" s="21">
        <f t="shared" si="27"/>
        <v>44074</v>
      </c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 spans="1:30" ht="15" x14ac:dyDescent="0.25">
      <c r="A358" s="13">
        <v>2020</v>
      </c>
      <c r="B358" s="9" t="s">
        <v>59</v>
      </c>
      <c r="C358" s="14" t="s">
        <v>49</v>
      </c>
      <c r="D358" s="15">
        <v>64670</v>
      </c>
      <c r="E358" s="15">
        <v>44594</v>
      </c>
      <c r="F358" s="15">
        <v>37883</v>
      </c>
      <c r="G358" s="15">
        <v>147147</v>
      </c>
      <c r="H358" s="17">
        <v>0</v>
      </c>
      <c r="I358" s="16">
        <f t="shared" si="28"/>
        <v>0</v>
      </c>
      <c r="J358" s="17">
        <v>0</v>
      </c>
      <c r="K358" s="22">
        <f t="shared" si="25"/>
        <v>0</v>
      </c>
      <c r="L358" s="24">
        <f t="shared" si="26"/>
        <v>505.65979381443299</v>
      </c>
      <c r="M358" s="22">
        <f t="shared" si="29"/>
        <v>0</v>
      </c>
      <c r="N358" s="13">
        <v>291</v>
      </c>
      <c r="O358" s="21">
        <f t="shared" si="27"/>
        <v>44074</v>
      </c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 spans="1:30" ht="15" x14ac:dyDescent="0.25">
      <c r="A359" s="13">
        <v>2020</v>
      </c>
      <c r="B359" s="9" t="s">
        <v>59</v>
      </c>
      <c r="C359" s="14" t="s">
        <v>50</v>
      </c>
      <c r="D359" s="15">
        <v>28130</v>
      </c>
      <c r="E359" s="15">
        <v>40282</v>
      </c>
      <c r="F359" s="15">
        <v>19963</v>
      </c>
      <c r="G359" s="15">
        <v>88375</v>
      </c>
      <c r="H359" s="16">
        <v>1515</v>
      </c>
      <c r="I359" s="16">
        <f t="shared" si="28"/>
        <v>12041</v>
      </c>
      <c r="J359" s="16">
        <v>13556</v>
      </c>
      <c r="K359" s="22">
        <f t="shared" si="25"/>
        <v>28.659619450317123</v>
      </c>
      <c r="L359" s="24">
        <f t="shared" si="26"/>
        <v>186.83932346723046</v>
      </c>
      <c r="M359" s="22">
        <f t="shared" si="29"/>
        <v>0.15339179632248939</v>
      </c>
      <c r="N359" s="13">
        <v>473</v>
      </c>
      <c r="O359" s="21">
        <f t="shared" si="27"/>
        <v>44074</v>
      </c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 spans="1:30" ht="15" x14ac:dyDescent="0.25">
      <c r="A360" s="13">
        <v>2020</v>
      </c>
      <c r="B360" s="9" t="s">
        <v>59</v>
      </c>
      <c r="C360" s="14" t="s">
        <v>51</v>
      </c>
      <c r="D360" s="15">
        <v>24403</v>
      </c>
      <c r="E360" s="15">
        <v>14711</v>
      </c>
      <c r="F360" s="15">
        <v>24362</v>
      </c>
      <c r="G360" s="15">
        <v>63476</v>
      </c>
      <c r="H360" s="16">
        <v>2295</v>
      </c>
      <c r="I360" s="16">
        <f t="shared" si="28"/>
        <v>11230</v>
      </c>
      <c r="J360" s="16">
        <v>13525</v>
      </c>
      <c r="K360" s="22">
        <f t="shared" si="25"/>
        <v>56.827731092436977</v>
      </c>
      <c r="L360" s="24">
        <f t="shared" si="26"/>
        <v>266.70588235294116</v>
      </c>
      <c r="M360" s="22">
        <f t="shared" si="29"/>
        <v>0.21307265738231773</v>
      </c>
      <c r="N360" s="13">
        <v>238</v>
      </c>
      <c r="O360" s="21">
        <f t="shared" si="27"/>
        <v>44074</v>
      </c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 spans="1:30" ht="15" x14ac:dyDescent="0.25">
      <c r="A361" s="13">
        <v>2020</v>
      </c>
      <c r="B361" s="9" t="s">
        <v>59</v>
      </c>
      <c r="C361" s="14" t="s">
        <v>52</v>
      </c>
      <c r="D361" s="15">
        <v>100240</v>
      </c>
      <c r="E361" s="15">
        <v>65665</v>
      </c>
      <c r="F361" s="15">
        <v>59440</v>
      </c>
      <c r="G361" s="15">
        <v>225345</v>
      </c>
      <c r="H361" s="17">
        <v>0</v>
      </c>
      <c r="I361" s="16">
        <f t="shared" si="28"/>
        <v>33054</v>
      </c>
      <c r="J361" s="16">
        <v>33054</v>
      </c>
      <c r="K361" s="22">
        <f t="shared" si="25"/>
        <v>94.44</v>
      </c>
      <c r="L361" s="24">
        <f t="shared" si="26"/>
        <v>643.84285714285716</v>
      </c>
      <c r="M361" s="22">
        <f t="shared" si="29"/>
        <v>0.14668175464288091</v>
      </c>
      <c r="N361" s="13">
        <v>350</v>
      </c>
      <c r="O361" s="21">
        <f t="shared" si="27"/>
        <v>44074</v>
      </c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 spans="1:30" ht="15" x14ac:dyDescent="0.25">
      <c r="A362" s="13">
        <v>2020</v>
      </c>
      <c r="B362" s="9" t="s">
        <v>60</v>
      </c>
      <c r="C362" s="14" t="s">
        <v>35</v>
      </c>
      <c r="D362" s="15">
        <v>113755</v>
      </c>
      <c r="E362" s="15">
        <v>59437</v>
      </c>
      <c r="F362" s="15">
        <v>55954</v>
      </c>
      <c r="G362" s="15">
        <v>229146</v>
      </c>
      <c r="H362" s="16">
        <v>5078</v>
      </c>
      <c r="I362" s="16">
        <f t="shared" si="28"/>
        <v>46936</v>
      </c>
      <c r="J362" s="16">
        <v>52014</v>
      </c>
      <c r="K362" s="22">
        <f t="shared" si="25"/>
        <v>178.13013698630138</v>
      </c>
      <c r="L362" s="24">
        <f t="shared" si="26"/>
        <v>784.7465753424658</v>
      </c>
      <c r="M362" s="22">
        <f t="shared" si="29"/>
        <v>0.22699065224791182</v>
      </c>
      <c r="N362" s="13">
        <v>292</v>
      </c>
      <c r="O362" s="21">
        <f t="shared" si="27"/>
        <v>44104</v>
      </c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 spans="1:30" ht="15" x14ac:dyDescent="0.25">
      <c r="A363" s="13">
        <v>2020</v>
      </c>
      <c r="B363" s="9" t="s">
        <v>60</v>
      </c>
      <c r="C363" s="14" t="s">
        <v>36</v>
      </c>
      <c r="D363" s="15">
        <v>68658</v>
      </c>
      <c r="E363" s="15">
        <v>53959</v>
      </c>
      <c r="F363" s="15">
        <v>57265</v>
      </c>
      <c r="G363" s="15">
        <v>179882</v>
      </c>
      <c r="H363" s="16">
        <v>3772</v>
      </c>
      <c r="I363" s="16">
        <f t="shared" si="28"/>
        <v>32954</v>
      </c>
      <c r="J363" s="16">
        <v>36726</v>
      </c>
      <c r="K363" s="22">
        <f t="shared" si="25"/>
        <v>170.02777777777777</v>
      </c>
      <c r="L363" s="24">
        <f t="shared" si="26"/>
        <v>832.78703703703707</v>
      </c>
      <c r="M363" s="22">
        <f t="shared" si="29"/>
        <v>0.20416717625999267</v>
      </c>
      <c r="N363" s="13">
        <v>216</v>
      </c>
      <c r="O363" s="21">
        <f t="shared" si="27"/>
        <v>44104</v>
      </c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 spans="1:30" ht="15" x14ac:dyDescent="0.25">
      <c r="A364" s="13">
        <v>2020</v>
      </c>
      <c r="B364" s="9" t="s">
        <v>60</v>
      </c>
      <c r="C364" s="14" t="s">
        <v>37</v>
      </c>
      <c r="D364" s="15">
        <v>148841</v>
      </c>
      <c r="E364" s="15">
        <v>120719</v>
      </c>
      <c r="F364" s="15">
        <v>81353</v>
      </c>
      <c r="G364" s="15">
        <v>350913</v>
      </c>
      <c r="H364" s="16">
        <v>13311</v>
      </c>
      <c r="I364" s="16">
        <f t="shared" si="28"/>
        <v>59888</v>
      </c>
      <c r="J364" s="16">
        <v>73199</v>
      </c>
      <c r="K364" s="22">
        <f t="shared" si="25"/>
        <v>190.12727272727273</v>
      </c>
      <c r="L364" s="24">
        <f t="shared" si="26"/>
        <v>911.46233766233763</v>
      </c>
      <c r="M364" s="22">
        <f t="shared" si="29"/>
        <v>0.20859586279220205</v>
      </c>
      <c r="N364" s="13">
        <v>385</v>
      </c>
      <c r="O364" s="21">
        <f t="shared" si="27"/>
        <v>44104</v>
      </c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 spans="1:30" ht="15" x14ac:dyDescent="0.25">
      <c r="A365" s="13">
        <v>2020</v>
      </c>
      <c r="B365" s="9" t="s">
        <v>60</v>
      </c>
      <c r="C365" s="14" t="s">
        <v>38</v>
      </c>
      <c r="D365" s="15">
        <v>14084</v>
      </c>
      <c r="E365" s="15">
        <v>16831</v>
      </c>
      <c r="F365" s="15">
        <v>11031</v>
      </c>
      <c r="G365" s="15">
        <v>41946</v>
      </c>
      <c r="H365" s="16">
        <v>1344</v>
      </c>
      <c r="I365" s="16">
        <f t="shared" si="28"/>
        <v>4298</v>
      </c>
      <c r="J365" s="15">
        <v>5642</v>
      </c>
      <c r="K365" s="22">
        <f t="shared" si="25"/>
        <v>100.75</v>
      </c>
      <c r="L365" s="24">
        <f t="shared" si="26"/>
        <v>749.03571428571433</v>
      </c>
      <c r="M365" s="22">
        <f t="shared" si="29"/>
        <v>0.13450626996614695</v>
      </c>
      <c r="N365" s="13">
        <v>56</v>
      </c>
      <c r="O365" s="21">
        <f t="shared" si="27"/>
        <v>44104</v>
      </c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 spans="1:30" ht="15" x14ac:dyDescent="0.25">
      <c r="A366" s="13">
        <v>2020</v>
      </c>
      <c r="B366" s="9" t="s">
        <v>60</v>
      </c>
      <c r="C366" s="14" t="s">
        <v>39</v>
      </c>
      <c r="D366" s="15">
        <v>203155</v>
      </c>
      <c r="E366" s="15">
        <v>157507</v>
      </c>
      <c r="F366" s="15">
        <v>109614</v>
      </c>
      <c r="G366" s="15">
        <v>470276</v>
      </c>
      <c r="H366" s="16">
        <v>16152</v>
      </c>
      <c r="I366" s="16">
        <f t="shared" si="28"/>
        <v>101614</v>
      </c>
      <c r="J366" s="16">
        <v>117766</v>
      </c>
      <c r="K366" s="22">
        <f t="shared" si="25"/>
        <v>188.12460063897763</v>
      </c>
      <c r="L366" s="24">
        <f t="shared" si="26"/>
        <v>751.23961661341855</v>
      </c>
      <c r="M366" s="22">
        <f t="shared" si="29"/>
        <v>0.25041890294210206</v>
      </c>
      <c r="N366" s="13">
        <v>626</v>
      </c>
      <c r="O366" s="21">
        <f t="shared" si="27"/>
        <v>44104</v>
      </c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 spans="1:30" ht="15" x14ac:dyDescent="0.25">
      <c r="A367" s="13">
        <v>2020</v>
      </c>
      <c r="B367" s="9" t="s">
        <v>60</v>
      </c>
      <c r="C367" s="9" t="s">
        <v>40</v>
      </c>
      <c r="D367" s="15">
        <v>84944</v>
      </c>
      <c r="E367" s="15">
        <v>61776</v>
      </c>
      <c r="F367" s="15">
        <v>48758</v>
      </c>
      <c r="G367" s="16">
        <v>195478</v>
      </c>
      <c r="H367" s="16">
        <v>12650</v>
      </c>
      <c r="I367" s="16">
        <f t="shared" si="28"/>
        <v>29792</v>
      </c>
      <c r="J367" s="16">
        <v>42442</v>
      </c>
      <c r="K367" s="22">
        <f t="shared" si="25"/>
        <v>149.97173144876325</v>
      </c>
      <c r="L367" s="24">
        <f t="shared" si="26"/>
        <v>690.73498233215548</v>
      </c>
      <c r="M367" s="22">
        <f t="shared" si="29"/>
        <v>0.21711906199163078</v>
      </c>
      <c r="N367" s="13">
        <v>283</v>
      </c>
      <c r="O367" s="21">
        <f t="shared" si="27"/>
        <v>44104</v>
      </c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 spans="1:30" ht="15" x14ac:dyDescent="0.25">
      <c r="A368" s="13">
        <v>2020</v>
      </c>
      <c r="B368" s="9" t="s">
        <v>60</v>
      </c>
      <c r="C368" s="14" t="s">
        <v>41</v>
      </c>
      <c r="D368" s="15">
        <v>96750</v>
      </c>
      <c r="E368" s="15">
        <v>71942</v>
      </c>
      <c r="F368" s="15">
        <v>71840</v>
      </c>
      <c r="G368" s="15">
        <v>240532</v>
      </c>
      <c r="H368" s="16">
        <v>13533</v>
      </c>
      <c r="I368" s="16">
        <f t="shared" si="28"/>
        <v>41768</v>
      </c>
      <c r="J368" s="16">
        <v>55301</v>
      </c>
      <c r="K368" s="22">
        <f t="shared" si="25"/>
        <v>210.26996197718631</v>
      </c>
      <c r="L368" s="24">
        <f t="shared" si="26"/>
        <v>914.57034220532319</v>
      </c>
      <c r="M368" s="22">
        <f t="shared" si="29"/>
        <v>0.22991119684698919</v>
      </c>
      <c r="N368" s="13">
        <v>263</v>
      </c>
      <c r="O368" s="21">
        <f t="shared" si="27"/>
        <v>44104</v>
      </c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 spans="1:30" ht="15" x14ac:dyDescent="0.25">
      <c r="A369" s="13">
        <v>2020</v>
      </c>
      <c r="B369" s="9" t="s">
        <v>60</v>
      </c>
      <c r="C369" s="14" t="s">
        <v>42</v>
      </c>
      <c r="D369" s="15">
        <v>168374</v>
      </c>
      <c r="E369" s="15">
        <v>160179</v>
      </c>
      <c r="F369" s="15">
        <v>624273</v>
      </c>
      <c r="G369" s="15">
        <v>952826</v>
      </c>
      <c r="H369" s="17">
        <v>0</v>
      </c>
      <c r="I369" s="16">
        <f t="shared" si="28"/>
        <v>305537</v>
      </c>
      <c r="J369" s="16">
        <v>305537</v>
      </c>
      <c r="K369" s="22">
        <f t="shared" si="25"/>
        <v>110.10342342342342</v>
      </c>
      <c r="L369" s="24">
        <f t="shared" si="26"/>
        <v>343.36072072072074</v>
      </c>
      <c r="M369" s="22">
        <f t="shared" si="29"/>
        <v>0.32066400371106579</v>
      </c>
      <c r="N369" s="15">
        <v>2775</v>
      </c>
      <c r="O369" s="21">
        <f t="shared" si="27"/>
        <v>44104</v>
      </c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 spans="1:30" ht="15" x14ac:dyDescent="0.25">
      <c r="A370" s="13">
        <v>2020</v>
      </c>
      <c r="B370" s="9" t="s">
        <v>60</v>
      </c>
      <c r="C370" s="14" t="s">
        <v>43</v>
      </c>
      <c r="D370" s="15">
        <v>59601</v>
      </c>
      <c r="E370" s="15">
        <v>49482</v>
      </c>
      <c r="F370" s="15">
        <v>39951</v>
      </c>
      <c r="G370" s="15">
        <v>149034</v>
      </c>
      <c r="H370" s="16">
        <v>6429</v>
      </c>
      <c r="I370" s="16">
        <f t="shared" si="28"/>
        <v>38526</v>
      </c>
      <c r="J370" s="16">
        <v>44955</v>
      </c>
      <c r="K370" s="22">
        <f t="shared" si="25"/>
        <v>131.83284457478007</v>
      </c>
      <c r="L370" s="24">
        <f t="shared" si="26"/>
        <v>437.04985337243403</v>
      </c>
      <c r="M370" s="22">
        <f t="shared" si="29"/>
        <v>0.30164257820363138</v>
      </c>
      <c r="N370" s="13">
        <v>341</v>
      </c>
      <c r="O370" s="21">
        <f t="shared" si="27"/>
        <v>44104</v>
      </c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 spans="1:30" ht="15" x14ac:dyDescent="0.25">
      <c r="A371" s="13">
        <v>2020</v>
      </c>
      <c r="B371" s="9" t="s">
        <v>60</v>
      </c>
      <c r="C371" s="14" t="s">
        <v>44</v>
      </c>
      <c r="D371" s="15">
        <v>45004</v>
      </c>
      <c r="E371" s="15">
        <v>26786</v>
      </c>
      <c r="F371" s="15">
        <v>19735</v>
      </c>
      <c r="G371" s="15">
        <v>91525</v>
      </c>
      <c r="H371" s="16">
        <v>9491</v>
      </c>
      <c r="I371" s="16">
        <f t="shared" si="28"/>
        <v>23582</v>
      </c>
      <c r="J371" s="15">
        <v>33073</v>
      </c>
      <c r="K371" s="22">
        <f t="shared" si="25"/>
        <v>141.33760683760684</v>
      </c>
      <c r="L371" s="24">
        <f t="shared" si="26"/>
        <v>391.13247863247864</v>
      </c>
      <c r="M371" s="22">
        <f t="shared" si="29"/>
        <v>0.36135482108713468</v>
      </c>
      <c r="N371" s="13">
        <v>234</v>
      </c>
      <c r="O371" s="21">
        <f t="shared" si="27"/>
        <v>44104</v>
      </c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 spans="1:30" ht="15" x14ac:dyDescent="0.25">
      <c r="A372" s="13">
        <v>2020</v>
      </c>
      <c r="B372" s="9" t="s">
        <v>60</v>
      </c>
      <c r="C372" s="14" t="s">
        <v>45</v>
      </c>
      <c r="D372" s="15">
        <v>38517</v>
      </c>
      <c r="E372" s="15">
        <v>32532</v>
      </c>
      <c r="F372" s="15">
        <v>31958</v>
      </c>
      <c r="G372" s="15">
        <v>103007</v>
      </c>
      <c r="H372" s="16">
        <v>6656</v>
      </c>
      <c r="I372" s="16">
        <f t="shared" si="28"/>
        <v>30875</v>
      </c>
      <c r="J372" s="16">
        <v>37531</v>
      </c>
      <c r="K372" s="22">
        <f t="shared" si="25"/>
        <v>248.5496688741722</v>
      </c>
      <c r="L372" s="24">
        <f t="shared" si="26"/>
        <v>682.16556291390725</v>
      </c>
      <c r="M372" s="22">
        <f t="shared" si="29"/>
        <v>0.36435387886260157</v>
      </c>
      <c r="N372" s="13">
        <v>151</v>
      </c>
      <c r="O372" s="21">
        <f t="shared" si="27"/>
        <v>44104</v>
      </c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 spans="1:30" ht="15" x14ac:dyDescent="0.25">
      <c r="A373" s="13">
        <v>2020</v>
      </c>
      <c r="B373" s="9" t="s">
        <v>60</v>
      </c>
      <c r="C373" s="14" t="s">
        <v>46</v>
      </c>
      <c r="D373" s="15">
        <v>38339</v>
      </c>
      <c r="E373" s="15">
        <v>30430</v>
      </c>
      <c r="F373" s="15">
        <v>23919</v>
      </c>
      <c r="G373" s="15">
        <v>92688</v>
      </c>
      <c r="H373" s="16">
        <v>4377</v>
      </c>
      <c r="I373" s="16">
        <f t="shared" si="28"/>
        <v>17874</v>
      </c>
      <c r="J373" s="16">
        <v>22251</v>
      </c>
      <c r="K373" s="22">
        <f t="shared" si="25"/>
        <v>115.890625</v>
      </c>
      <c r="L373" s="24">
        <f t="shared" si="26"/>
        <v>482.75</v>
      </c>
      <c r="M373" s="22">
        <f t="shared" si="29"/>
        <v>0.24006343863283272</v>
      </c>
      <c r="N373" s="13">
        <v>192</v>
      </c>
      <c r="O373" s="21">
        <f t="shared" si="27"/>
        <v>44104</v>
      </c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 spans="1:30" ht="15" x14ac:dyDescent="0.25">
      <c r="A374" s="13">
        <v>2020</v>
      </c>
      <c r="B374" s="9" t="s">
        <v>60</v>
      </c>
      <c r="C374" s="14" t="s">
        <v>47</v>
      </c>
      <c r="D374" s="15">
        <v>227255</v>
      </c>
      <c r="E374" s="15">
        <v>225369</v>
      </c>
      <c r="F374" s="15">
        <v>84608</v>
      </c>
      <c r="G374" s="15">
        <v>537232</v>
      </c>
      <c r="H374" s="16">
        <v>46553</v>
      </c>
      <c r="I374" s="16">
        <f t="shared" si="28"/>
        <v>251033</v>
      </c>
      <c r="J374" s="16">
        <v>297586</v>
      </c>
      <c r="K374" s="22">
        <f t="shared" si="25"/>
        <v>172.71387115496228</v>
      </c>
      <c r="L374" s="24">
        <f t="shared" si="26"/>
        <v>311.80034822983168</v>
      </c>
      <c r="M374" s="22">
        <f t="shared" si="29"/>
        <v>0.55392456145575841</v>
      </c>
      <c r="N374" s="15">
        <v>1723</v>
      </c>
      <c r="O374" s="21">
        <f t="shared" si="27"/>
        <v>44104</v>
      </c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 spans="1:30" ht="15" x14ac:dyDescent="0.25">
      <c r="A375" s="13">
        <v>2020</v>
      </c>
      <c r="B375" s="9" t="s">
        <v>60</v>
      </c>
      <c r="C375" s="14" t="s">
        <v>48</v>
      </c>
      <c r="D375" s="15">
        <v>103340</v>
      </c>
      <c r="E375" s="15">
        <v>100492</v>
      </c>
      <c r="F375" s="15">
        <v>40698</v>
      </c>
      <c r="G375" s="15">
        <v>244530</v>
      </c>
      <c r="H375" s="16">
        <v>12722</v>
      </c>
      <c r="I375" s="16">
        <f t="shared" si="28"/>
        <v>43601</v>
      </c>
      <c r="J375" s="16">
        <v>56323</v>
      </c>
      <c r="K375" s="22">
        <f t="shared" si="25"/>
        <v>173.30153846153846</v>
      </c>
      <c r="L375" s="24">
        <f t="shared" si="26"/>
        <v>752.4</v>
      </c>
      <c r="M375" s="22">
        <f t="shared" si="29"/>
        <v>0.23033165664744612</v>
      </c>
      <c r="N375" s="13">
        <v>325</v>
      </c>
      <c r="O375" s="21">
        <f t="shared" si="27"/>
        <v>44104</v>
      </c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 spans="1:30" ht="15" x14ac:dyDescent="0.25">
      <c r="A376" s="13">
        <v>2020</v>
      </c>
      <c r="B376" s="9" t="s">
        <v>60</v>
      </c>
      <c r="C376" s="14" t="s">
        <v>49</v>
      </c>
      <c r="D376" s="15">
        <v>86074</v>
      </c>
      <c r="E376" s="15">
        <v>60019</v>
      </c>
      <c r="F376" s="15">
        <v>50251</v>
      </c>
      <c r="G376" s="15">
        <v>196344</v>
      </c>
      <c r="H376" s="16">
        <v>6799</v>
      </c>
      <c r="I376" s="16">
        <f t="shared" si="28"/>
        <v>19326</v>
      </c>
      <c r="J376" s="16">
        <v>26125</v>
      </c>
      <c r="K376" s="22">
        <f t="shared" si="25"/>
        <v>89.469178082191775</v>
      </c>
      <c r="L376" s="24">
        <f t="shared" si="26"/>
        <v>672.41095890410963</v>
      </c>
      <c r="M376" s="22">
        <f t="shared" si="29"/>
        <v>0.13305728721020249</v>
      </c>
      <c r="N376" s="13">
        <v>292</v>
      </c>
      <c r="O376" s="21">
        <f t="shared" si="27"/>
        <v>44104</v>
      </c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 spans="1:30" ht="15" x14ac:dyDescent="0.25">
      <c r="A377" s="13">
        <v>2020</v>
      </c>
      <c r="B377" s="9" t="s">
        <v>60</v>
      </c>
      <c r="C377" s="14" t="s">
        <v>50</v>
      </c>
      <c r="D377" s="15">
        <v>33991</v>
      </c>
      <c r="E377" s="15">
        <v>44945</v>
      </c>
      <c r="F377" s="15">
        <v>21971</v>
      </c>
      <c r="G377" s="15">
        <v>100907</v>
      </c>
      <c r="H377" s="16">
        <v>3552</v>
      </c>
      <c r="I377" s="16">
        <f t="shared" si="28"/>
        <v>12891</v>
      </c>
      <c r="J377" s="16">
        <v>16443</v>
      </c>
      <c r="K377" s="22">
        <f t="shared" si="25"/>
        <v>34.836864406779661</v>
      </c>
      <c r="L377" s="24">
        <f t="shared" si="26"/>
        <v>213.78601694915255</v>
      </c>
      <c r="M377" s="22">
        <f t="shared" si="29"/>
        <v>0.16295202513205229</v>
      </c>
      <c r="N377" s="13">
        <v>472</v>
      </c>
      <c r="O377" s="21">
        <f t="shared" si="27"/>
        <v>44104</v>
      </c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 spans="1:30" ht="15" x14ac:dyDescent="0.25">
      <c r="A378" s="13">
        <v>2020</v>
      </c>
      <c r="B378" s="9" t="s">
        <v>60</v>
      </c>
      <c r="C378" s="14" t="s">
        <v>51</v>
      </c>
      <c r="D378" s="15">
        <v>26896</v>
      </c>
      <c r="E378" s="15">
        <v>17192</v>
      </c>
      <c r="F378" s="15">
        <v>25554</v>
      </c>
      <c r="G378" s="15">
        <v>69642</v>
      </c>
      <c r="H378" s="16">
        <v>5740</v>
      </c>
      <c r="I378" s="16">
        <f t="shared" si="28"/>
        <v>12627</v>
      </c>
      <c r="J378" s="16">
        <v>18367</v>
      </c>
      <c r="K378" s="22">
        <f t="shared" si="25"/>
        <v>77.172268907563023</v>
      </c>
      <c r="L378" s="24">
        <f t="shared" si="26"/>
        <v>292.61344537815125</v>
      </c>
      <c r="M378" s="22">
        <f t="shared" si="29"/>
        <v>0.26373452801470376</v>
      </c>
      <c r="N378" s="13">
        <v>238</v>
      </c>
      <c r="O378" s="21">
        <f t="shared" si="27"/>
        <v>44104</v>
      </c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 spans="1:30" ht="15" x14ac:dyDescent="0.25">
      <c r="A379" s="13">
        <v>2020</v>
      </c>
      <c r="B379" s="9" t="s">
        <v>60</v>
      </c>
      <c r="C379" s="14" t="s">
        <v>52</v>
      </c>
      <c r="D379" s="15">
        <v>107193</v>
      </c>
      <c r="E379" s="15">
        <v>63654</v>
      </c>
      <c r="F379" s="15">
        <v>59715</v>
      </c>
      <c r="G379" s="15">
        <v>230562</v>
      </c>
      <c r="H379" s="16">
        <v>2886</v>
      </c>
      <c r="I379" s="16">
        <f t="shared" si="28"/>
        <v>30288</v>
      </c>
      <c r="J379" s="16">
        <v>33174</v>
      </c>
      <c r="K379" s="22">
        <f t="shared" si="25"/>
        <v>96.717201166180757</v>
      </c>
      <c r="L379" s="24">
        <f t="shared" si="26"/>
        <v>672.19241982507288</v>
      </c>
      <c r="M379" s="22">
        <f t="shared" si="29"/>
        <v>0.14388320711999375</v>
      </c>
      <c r="N379" s="13">
        <v>343</v>
      </c>
      <c r="O379" s="21">
        <f t="shared" si="27"/>
        <v>44104</v>
      </c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 spans="1:30" ht="15" x14ac:dyDescent="0.25">
      <c r="A380" s="13">
        <v>2020</v>
      </c>
      <c r="B380" s="9" t="s">
        <v>61</v>
      </c>
      <c r="C380" s="14" t="s">
        <v>35</v>
      </c>
      <c r="D380" s="15">
        <v>137699</v>
      </c>
      <c r="E380" s="15">
        <v>70698</v>
      </c>
      <c r="F380" s="15">
        <v>66839</v>
      </c>
      <c r="G380" s="15">
        <v>275236</v>
      </c>
      <c r="H380" s="16">
        <v>6192</v>
      </c>
      <c r="I380" s="16">
        <f t="shared" si="28"/>
        <v>92720</v>
      </c>
      <c r="J380" s="16">
        <v>98912</v>
      </c>
      <c r="K380" s="22">
        <f t="shared" si="25"/>
        <v>338.73972602739724</v>
      </c>
      <c r="L380" s="24">
        <f t="shared" si="26"/>
        <v>942.58904109589037</v>
      </c>
      <c r="M380" s="22">
        <f t="shared" si="29"/>
        <v>0.35937159383220219</v>
      </c>
      <c r="N380" s="13">
        <v>292</v>
      </c>
      <c r="O380" s="21">
        <f t="shared" si="27"/>
        <v>44135</v>
      </c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 spans="1:30" ht="15" x14ac:dyDescent="0.25">
      <c r="A381" s="13">
        <v>2020</v>
      </c>
      <c r="B381" s="9" t="s">
        <v>61</v>
      </c>
      <c r="C381" s="14" t="s">
        <v>36</v>
      </c>
      <c r="D381" s="15">
        <v>85206</v>
      </c>
      <c r="E381" s="15">
        <v>67990</v>
      </c>
      <c r="F381" s="15">
        <v>66773</v>
      </c>
      <c r="G381" s="15">
        <v>219969</v>
      </c>
      <c r="H381" s="16">
        <v>3129</v>
      </c>
      <c r="I381" s="16">
        <f t="shared" si="28"/>
        <v>37473</v>
      </c>
      <c r="J381" s="16">
        <v>40602</v>
      </c>
      <c r="K381" s="22">
        <f t="shared" si="25"/>
        <v>182.07174887892376</v>
      </c>
      <c r="L381" s="24">
        <f t="shared" si="26"/>
        <v>986.40807174887891</v>
      </c>
      <c r="M381" s="22">
        <f t="shared" si="29"/>
        <v>0.18458055453268415</v>
      </c>
      <c r="N381" s="13">
        <v>223</v>
      </c>
      <c r="O381" s="21">
        <f t="shared" si="27"/>
        <v>44135</v>
      </c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 spans="1:30" ht="15" x14ac:dyDescent="0.25">
      <c r="A382" s="13">
        <v>2020</v>
      </c>
      <c r="B382" s="9" t="s">
        <v>61</v>
      </c>
      <c r="C382" s="14" t="s">
        <v>37</v>
      </c>
      <c r="D382" s="15">
        <v>169450</v>
      </c>
      <c r="E382" s="15">
        <v>136785</v>
      </c>
      <c r="F382" s="15">
        <v>92828</v>
      </c>
      <c r="G382" s="15">
        <v>399063</v>
      </c>
      <c r="H382" s="16">
        <v>9534</v>
      </c>
      <c r="I382" s="16">
        <f t="shared" si="28"/>
        <v>89563</v>
      </c>
      <c r="J382" s="16">
        <v>99097</v>
      </c>
      <c r="K382" s="22">
        <f t="shared" si="25"/>
        <v>258.06510416666669</v>
      </c>
      <c r="L382" s="24">
        <f t="shared" si="26"/>
        <v>1039.2265625</v>
      </c>
      <c r="M382" s="22">
        <f t="shared" si="29"/>
        <v>0.24832419943718159</v>
      </c>
      <c r="N382" s="13">
        <v>384</v>
      </c>
      <c r="O382" s="21">
        <f t="shared" si="27"/>
        <v>44135</v>
      </c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 spans="1:30" ht="15" x14ac:dyDescent="0.25">
      <c r="A383" s="13">
        <v>2020</v>
      </c>
      <c r="B383" s="9" t="s">
        <v>61</v>
      </c>
      <c r="C383" s="14" t="s">
        <v>38</v>
      </c>
      <c r="D383" s="15">
        <v>16667</v>
      </c>
      <c r="E383" s="15">
        <v>20188</v>
      </c>
      <c r="F383" s="15">
        <v>12990</v>
      </c>
      <c r="G383" s="15">
        <v>49845</v>
      </c>
      <c r="H383" s="16">
        <v>1402</v>
      </c>
      <c r="I383" s="16">
        <f t="shared" si="28"/>
        <v>4828</v>
      </c>
      <c r="J383" s="16">
        <v>6230</v>
      </c>
      <c r="K383" s="22">
        <f t="shared" si="25"/>
        <v>111.25</v>
      </c>
      <c r="L383" s="24">
        <f t="shared" si="26"/>
        <v>890.08928571428567</v>
      </c>
      <c r="M383" s="22">
        <f t="shared" si="29"/>
        <v>0.12498746112950146</v>
      </c>
      <c r="N383" s="13">
        <v>56</v>
      </c>
      <c r="O383" s="21">
        <f t="shared" si="27"/>
        <v>44135</v>
      </c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 spans="1:30" ht="15" x14ac:dyDescent="0.25">
      <c r="A384" s="13">
        <v>2020</v>
      </c>
      <c r="B384" s="9" t="s">
        <v>61</v>
      </c>
      <c r="C384" s="14" t="s">
        <v>39</v>
      </c>
      <c r="D384" s="15">
        <v>208289</v>
      </c>
      <c r="E384" s="15">
        <v>163971</v>
      </c>
      <c r="F384" s="15">
        <v>115854</v>
      </c>
      <c r="G384" s="15">
        <v>488114</v>
      </c>
      <c r="H384" s="16">
        <v>21006</v>
      </c>
      <c r="I384" s="16">
        <f t="shared" si="28"/>
        <v>146471</v>
      </c>
      <c r="J384" s="15">
        <v>167477</v>
      </c>
      <c r="K384" s="22">
        <f t="shared" si="25"/>
        <v>264.99525316455697</v>
      </c>
      <c r="L384" s="24">
        <f t="shared" si="26"/>
        <v>772.33227848101262</v>
      </c>
      <c r="M384" s="22">
        <f t="shared" si="29"/>
        <v>0.34311042092625904</v>
      </c>
      <c r="N384" s="13">
        <v>632</v>
      </c>
      <c r="O384" s="21">
        <f t="shared" si="27"/>
        <v>44135</v>
      </c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 spans="1:30" ht="15" x14ac:dyDescent="0.25">
      <c r="A385" s="13">
        <v>2020</v>
      </c>
      <c r="B385" s="9" t="s">
        <v>61</v>
      </c>
      <c r="C385" s="14" t="s">
        <v>40</v>
      </c>
      <c r="D385" s="15">
        <v>102476</v>
      </c>
      <c r="E385" s="15">
        <v>73545</v>
      </c>
      <c r="F385" s="15">
        <v>53352</v>
      </c>
      <c r="G385" s="15">
        <v>229373</v>
      </c>
      <c r="H385" s="16">
        <v>9315</v>
      </c>
      <c r="I385" s="16">
        <f t="shared" si="28"/>
        <v>46224</v>
      </c>
      <c r="J385" s="16">
        <v>55539</v>
      </c>
      <c r="K385" s="22">
        <f t="shared" si="25"/>
        <v>194.19230769230768</v>
      </c>
      <c r="L385" s="24">
        <f t="shared" si="26"/>
        <v>802.00349650349654</v>
      </c>
      <c r="M385" s="22">
        <f t="shared" si="29"/>
        <v>0.24213399135905272</v>
      </c>
      <c r="N385" s="13">
        <v>286</v>
      </c>
      <c r="O385" s="21">
        <f t="shared" si="27"/>
        <v>44135</v>
      </c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 spans="1:30" ht="15" x14ac:dyDescent="0.25">
      <c r="A386" s="13">
        <v>2020</v>
      </c>
      <c r="B386" s="9" t="s">
        <v>61</v>
      </c>
      <c r="C386" s="9" t="s">
        <v>41</v>
      </c>
      <c r="D386" s="15">
        <v>101658</v>
      </c>
      <c r="E386" s="15">
        <v>80944</v>
      </c>
      <c r="F386" s="15">
        <v>79041</v>
      </c>
      <c r="G386" s="16">
        <v>261643</v>
      </c>
      <c r="H386" s="16">
        <v>5105</v>
      </c>
      <c r="I386" s="16">
        <f t="shared" si="28"/>
        <v>52379</v>
      </c>
      <c r="J386" s="16">
        <v>57484</v>
      </c>
      <c r="K386" s="22">
        <f t="shared" ref="K386:K449" si="30">J386/N386</f>
        <v>212.1180811808118</v>
      </c>
      <c r="L386" s="24">
        <f t="shared" ref="L386:L449" si="31">G386/N386</f>
        <v>965.4723247232472</v>
      </c>
      <c r="M386" s="22">
        <f t="shared" si="29"/>
        <v>0.21970394774559227</v>
      </c>
      <c r="N386" s="13">
        <v>271</v>
      </c>
      <c r="O386" s="21">
        <f t="shared" ref="O386:O449" si="32">EOMONTH(DATE(A386,(MONTH(B386&amp;1)),1),0)</f>
        <v>44135</v>
      </c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 spans="1:30" ht="15" x14ac:dyDescent="0.25">
      <c r="A387" s="13">
        <v>2020</v>
      </c>
      <c r="B387" s="9" t="s">
        <v>61</v>
      </c>
      <c r="C387" s="14" t="s">
        <v>42</v>
      </c>
      <c r="D387" s="15">
        <v>192977</v>
      </c>
      <c r="E387" s="15">
        <v>185496</v>
      </c>
      <c r="F387" s="15">
        <v>672832</v>
      </c>
      <c r="G387" s="15">
        <v>1051305</v>
      </c>
      <c r="H387" s="16">
        <v>53214</v>
      </c>
      <c r="I387" s="16">
        <f t="shared" ref="I387:I450" si="33">J387-H387</f>
        <v>392919</v>
      </c>
      <c r="J387" s="16">
        <v>446133</v>
      </c>
      <c r="K387" s="22">
        <f t="shared" si="30"/>
        <v>159.56115879828326</v>
      </c>
      <c r="L387" s="24">
        <f t="shared" si="31"/>
        <v>376.00321888412014</v>
      </c>
      <c r="M387" s="22">
        <f t="shared" ref="M387:M450" si="34">IFERROR(J387/G387,0)</f>
        <v>0.42436115114072509</v>
      </c>
      <c r="N387" s="15">
        <v>2796</v>
      </c>
      <c r="O387" s="21">
        <f t="shared" si="32"/>
        <v>44135</v>
      </c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 spans="1:30" ht="15" x14ac:dyDescent="0.25">
      <c r="A388" s="13">
        <v>2020</v>
      </c>
      <c r="B388" s="9" t="s">
        <v>61</v>
      </c>
      <c r="C388" s="14" t="s">
        <v>43</v>
      </c>
      <c r="D388" s="15">
        <v>76335</v>
      </c>
      <c r="E388" s="15">
        <v>63970</v>
      </c>
      <c r="F388" s="15">
        <v>51910</v>
      </c>
      <c r="G388" s="15">
        <v>192215</v>
      </c>
      <c r="H388" s="16">
        <v>4330</v>
      </c>
      <c r="I388" s="16">
        <f t="shared" si="33"/>
        <v>57798</v>
      </c>
      <c r="J388" s="16">
        <v>62128</v>
      </c>
      <c r="K388" s="22">
        <f t="shared" si="30"/>
        <v>180.6046511627907</v>
      </c>
      <c r="L388" s="24">
        <f t="shared" si="31"/>
        <v>558.7645348837209</v>
      </c>
      <c r="M388" s="22">
        <f t="shared" si="34"/>
        <v>0.32322139271128686</v>
      </c>
      <c r="N388" s="13">
        <v>344</v>
      </c>
      <c r="O388" s="21">
        <f t="shared" si="32"/>
        <v>44135</v>
      </c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 spans="1:30" ht="15" x14ac:dyDescent="0.25">
      <c r="A389" s="13">
        <v>2020</v>
      </c>
      <c r="B389" s="9" t="s">
        <v>61</v>
      </c>
      <c r="C389" s="14" t="s">
        <v>44</v>
      </c>
      <c r="D389" s="15">
        <v>59514</v>
      </c>
      <c r="E389" s="15">
        <v>34246</v>
      </c>
      <c r="F389" s="15">
        <v>25008</v>
      </c>
      <c r="G389" s="15">
        <v>118768</v>
      </c>
      <c r="H389" s="16">
        <v>11704</v>
      </c>
      <c r="I389" s="16">
        <f t="shared" si="33"/>
        <v>31659</v>
      </c>
      <c r="J389" s="16">
        <v>43363</v>
      </c>
      <c r="K389" s="22">
        <f t="shared" si="30"/>
        <v>179.92946058091286</v>
      </c>
      <c r="L389" s="24">
        <f t="shared" si="31"/>
        <v>492.81327800829877</v>
      </c>
      <c r="M389" s="22">
        <f t="shared" si="34"/>
        <v>0.36510676276438098</v>
      </c>
      <c r="N389" s="13">
        <v>241</v>
      </c>
      <c r="O389" s="21">
        <f t="shared" si="32"/>
        <v>44135</v>
      </c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 spans="1:30" ht="15" x14ac:dyDescent="0.25">
      <c r="A390" s="13">
        <v>2020</v>
      </c>
      <c r="B390" s="9" t="s">
        <v>61</v>
      </c>
      <c r="C390" s="14" t="s">
        <v>45</v>
      </c>
      <c r="D390" s="15">
        <v>46643</v>
      </c>
      <c r="E390" s="15">
        <v>39926</v>
      </c>
      <c r="F390" s="15">
        <v>39031</v>
      </c>
      <c r="G390" s="15">
        <v>125600</v>
      </c>
      <c r="H390" s="16">
        <v>6910</v>
      </c>
      <c r="I390" s="16">
        <f t="shared" si="33"/>
        <v>46651</v>
      </c>
      <c r="J390" s="16">
        <v>53561</v>
      </c>
      <c r="K390" s="22">
        <f t="shared" si="30"/>
        <v>354.70860927152319</v>
      </c>
      <c r="L390" s="24">
        <f t="shared" si="31"/>
        <v>831.78807947019868</v>
      </c>
      <c r="M390" s="22">
        <f t="shared" si="34"/>
        <v>0.42644108280254778</v>
      </c>
      <c r="N390" s="13">
        <v>151</v>
      </c>
      <c r="O390" s="21">
        <f t="shared" si="32"/>
        <v>44135</v>
      </c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 spans="1:30" ht="15" x14ac:dyDescent="0.25">
      <c r="A391" s="13">
        <v>2020</v>
      </c>
      <c r="B391" s="9" t="s">
        <v>61</v>
      </c>
      <c r="C391" s="14" t="s">
        <v>46</v>
      </c>
      <c r="D391" s="15">
        <v>46371</v>
      </c>
      <c r="E391" s="15">
        <v>35571</v>
      </c>
      <c r="F391" s="15">
        <v>29235</v>
      </c>
      <c r="G391" s="15">
        <v>111177</v>
      </c>
      <c r="H391" s="16">
        <v>3258</v>
      </c>
      <c r="I391" s="16">
        <f t="shared" si="33"/>
        <v>33439</v>
      </c>
      <c r="J391" s="16">
        <v>36697</v>
      </c>
      <c r="K391" s="22">
        <f t="shared" si="30"/>
        <v>191.13020833333334</v>
      </c>
      <c r="L391" s="24">
        <f t="shared" si="31"/>
        <v>579.046875</v>
      </c>
      <c r="M391" s="22">
        <f t="shared" si="34"/>
        <v>0.33007726418233985</v>
      </c>
      <c r="N391" s="13">
        <v>192</v>
      </c>
      <c r="O391" s="21">
        <f t="shared" si="32"/>
        <v>44135</v>
      </c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 spans="1:30" ht="15" x14ac:dyDescent="0.25">
      <c r="A392" s="13">
        <v>2020</v>
      </c>
      <c r="B392" s="9" t="s">
        <v>61</v>
      </c>
      <c r="C392" s="14" t="s">
        <v>47</v>
      </c>
      <c r="D392" s="15">
        <v>333059</v>
      </c>
      <c r="E392" s="15">
        <v>283044</v>
      </c>
      <c r="F392" s="15">
        <v>129602</v>
      </c>
      <c r="G392" s="15">
        <v>745705</v>
      </c>
      <c r="H392" s="16">
        <v>70910</v>
      </c>
      <c r="I392" s="16">
        <f t="shared" si="33"/>
        <v>255415</v>
      </c>
      <c r="J392" s="16">
        <v>326325</v>
      </c>
      <c r="K392" s="22">
        <f t="shared" si="30"/>
        <v>188.84548611111111</v>
      </c>
      <c r="L392" s="24">
        <f t="shared" si="31"/>
        <v>431.54224537037038</v>
      </c>
      <c r="M392" s="22">
        <f t="shared" si="34"/>
        <v>0.43760602382979863</v>
      </c>
      <c r="N392" s="15">
        <v>1728</v>
      </c>
      <c r="O392" s="21">
        <f t="shared" si="32"/>
        <v>44135</v>
      </c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 spans="1:30" ht="15" x14ac:dyDescent="0.25">
      <c r="A393" s="13">
        <v>2020</v>
      </c>
      <c r="B393" s="9" t="s">
        <v>61</v>
      </c>
      <c r="C393" s="14" t="s">
        <v>48</v>
      </c>
      <c r="D393" s="15">
        <v>103583</v>
      </c>
      <c r="E393" s="15">
        <v>88999</v>
      </c>
      <c r="F393" s="15">
        <v>45760</v>
      </c>
      <c r="G393" s="15">
        <v>238342</v>
      </c>
      <c r="H393" s="16">
        <v>11079</v>
      </c>
      <c r="I393" s="16">
        <f t="shared" si="33"/>
        <v>58468</v>
      </c>
      <c r="J393" s="16">
        <v>69547</v>
      </c>
      <c r="K393" s="22">
        <f t="shared" si="30"/>
        <v>210.11178247734139</v>
      </c>
      <c r="L393" s="24">
        <f t="shared" si="31"/>
        <v>720.06646525679753</v>
      </c>
      <c r="M393" s="22">
        <f t="shared" si="34"/>
        <v>0.29179498367891515</v>
      </c>
      <c r="N393" s="13">
        <v>331</v>
      </c>
      <c r="O393" s="21">
        <f t="shared" si="32"/>
        <v>44135</v>
      </c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 spans="1:30" ht="15" x14ac:dyDescent="0.25">
      <c r="A394" s="13">
        <v>2020</v>
      </c>
      <c r="B394" s="9" t="s">
        <v>61</v>
      </c>
      <c r="C394" s="14" t="s">
        <v>49</v>
      </c>
      <c r="D394" s="15">
        <v>108460</v>
      </c>
      <c r="E394" s="15">
        <v>80179</v>
      </c>
      <c r="F394" s="15">
        <v>62363</v>
      </c>
      <c r="G394" s="15">
        <v>251002</v>
      </c>
      <c r="H394" s="16">
        <v>8370</v>
      </c>
      <c r="I394" s="16">
        <f t="shared" si="33"/>
        <v>43329</v>
      </c>
      <c r="J394" s="16">
        <v>51699</v>
      </c>
      <c r="K394" s="22">
        <f t="shared" si="30"/>
        <v>171.75747508305648</v>
      </c>
      <c r="L394" s="24">
        <f t="shared" si="31"/>
        <v>833.89368770764122</v>
      </c>
      <c r="M394" s="22">
        <f t="shared" si="34"/>
        <v>0.20597047035481789</v>
      </c>
      <c r="N394" s="13">
        <v>301</v>
      </c>
      <c r="O394" s="21">
        <f t="shared" si="32"/>
        <v>44135</v>
      </c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 spans="1:30" ht="15" x14ac:dyDescent="0.25">
      <c r="A395" s="13">
        <v>2020</v>
      </c>
      <c r="B395" s="9" t="s">
        <v>61</v>
      </c>
      <c r="C395" s="14" t="s">
        <v>50</v>
      </c>
      <c r="D395" s="15">
        <v>65975</v>
      </c>
      <c r="E395" s="15">
        <v>72884</v>
      </c>
      <c r="F395" s="15">
        <v>37827</v>
      </c>
      <c r="G395" s="15">
        <v>176686</v>
      </c>
      <c r="H395" s="16">
        <v>5751</v>
      </c>
      <c r="I395" s="16">
        <f t="shared" si="33"/>
        <v>27507</v>
      </c>
      <c r="J395" s="16">
        <v>33258</v>
      </c>
      <c r="K395" s="22">
        <f t="shared" si="30"/>
        <v>70.611464968152873</v>
      </c>
      <c r="L395" s="24">
        <f t="shared" si="31"/>
        <v>375.12951167728238</v>
      </c>
      <c r="M395" s="22">
        <f t="shared" si="34"/>
        <v>0.18823223118979432</v>
      </c>
      <c r="N395" s="13">
        <v>471</v>
      </c>
      <c r="O395" s="21">
        <f t="shared" si="32"/>
        <v>44135</v>
      </c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 spans="1:30" ht="15" x14ac:dyDescent="0.25">
      <c r="A396" s="13">
        <v>2020</v>
      </c>
      <c r="B396" s="9" t="s">
        <v>61</v>
      </c>
      <c r="C396" s="14" t="s">
        <v>51</v>
      </c>
      <c r="D396" s="15">
        <v>33370</v>
      </c>
      <c r="E396" s="15">
        <v>20057</v>
      </c>
      <c r="F396" s="15">
        <v>32153</v>
      </c>
      <c r="G396" s="15">
        <v>85580</v>
      </c>
      <c r="H396" s="16">
        <v>7591</v>
      </c>
      <c r="I396" s="16">
        <f t="shared" si="33"/>
        <v>20879</v>
      </c>
      <c r="J396" s="16">
        <v>28470</v>
      </c>
      <c r="K396" s="22">
        <f t="shared" si="30"/>
        <v>117.16049382716049</v>
      </c>
      <c r="L396" s="24">
        <f t="shared" si="31"/>
        <v>352.18106995884773</v>
      </c>
      <c r="M396" s="22">
        <f t="shared" si="34"/>
        <v>0.33267118485627484</v>
      </c>
      <c r="N396" s="13">
        <v>243</v>
      </c>
      <c r="O396" s="21">
        <f t="shared" si="32"/>
        <v>44135</v>
      </c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 spans="1:30" ht="15" x14ac:dyDescent="0.25">
      <c r="A397" s="13">
        <v>2020</v>
      </c>
      <c r="B397" s="9" t="s">
        <v>61</v>
      </c>
      <c r="C397" s="14" t="s">
        <v>52</v>
      </c>
      <c r="D397" s="15">
        <v>129925</v>
      </c>
      <c r="E397" s="15">
        <v>77065</v>
      </c>
      <c r="F397" s="15">
        <v>76841</v>
      </c>
      <c r="G397" s="15">
        <v>283831</v>
      </c>
      <c r="H397" s="16">
        <v>11086</v>
      </c>
      <c r="I397" s="16">
        <f t="shared" si="33"/>
        <v>49657</v>
      </c>
      <c r="J397" s="16">
        <v>60743</v>
      </c>
      <c r="K397" s="22">
        <f t="shared" si="30"/>
        <v>181.3223880597015</v>
      </c>
      <c r="L397" s="24">
        <f t="shared" si="31"/>
        <v>847.25671641791041</v>
      </c>
      <c r="M397" s="22">
        <f t="shared" si="34"/>
        <v>0.21401115452505187</v>
      </c>
      <c r="N397" s="13">
        <v>335</v>
      </c>
      <c r="O397" s="21">
        <f t="shared" si="32"/>
        <v>44135</v>
      </c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 spans="1:30" ht="15" x14ac:dyDescent="0.25">
      <c r="A398" s="13">
        <v>2020</v>
      </c>
      <c r="B398" s="9" t="s">
        <v>62</v>
      </c>
      <c r="C398" s="14" t="s">
        <v>35</v>
      </c>
      <c r="D398" s="15">
        <v>116387</v>
      </c>
      <c r="E398" s="15">
        <v>60289</v>
      </c>
      <c r="F398" s="15">
        <v>56991</v>
      </c>
      <c r="G398" s="15">
        <v>233667</v>
      </c>
      <c r="H398" s="16">
        <v>5723</v>
      </c>
      <c r="I398" s="16">
        <f t="shared" si="33"/>
        <v>76559</v>
      </c>
      <c r="J398" s="16">
        <v>82282</v>
      </c>
      <c r="K398" s="22">
        <f t="shared" si="30"/>
        <v>273.36212624584715</v>
      </c>
      <c r="L398" s="24">
        <f t="shared" si="31"/>
        <v>776.30232558139539</v>
      </c>
      <c r="M398" s="22">
        <f t="shared" si="34"/>
        <v>0.35213359182083903</v>
      </c>
      <c r="N398" s="13">
        <v>301</v>
      </c>
      <c r="O398" s="21">
        <f t="shared" si="32"/>
        <v>44165</v>
      </c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 spans="1:30" ht="15" x14ac:dyDescent="0.25">
      <c r="A399" s="13">
        <v>2020</v>
      </c>
      <c r="B399" s="9" t="s">
        <v>62</v>
      </c>
      <c r="C399" s="14" t="s">
        <v>36</v>
      </c>
      <c r="D399" s="15">
        <v>71676</v>
      </c>
      <c r="E399" s="15">
        <v>56007</v>
      </c>
      <c r="F399" s="15">
        <v>56161</v>
      </c>
      <c r="G399" s="15">
        <v>183844</v>
      </c>
      <c r="H399" s="16">
        <v>2019</v>
      </c>
      <c r="I399" s="16">
        <f t="shared" si="33"/>
        <v>31756</v>
      </c>
      <c r="J399" s="16">
        <v>33775</v>
      </c>
      <c r="K399" s="22">
        <f t="shared" si="30"/>
        <v>150.11111111111111</v>
      </c>
      <c r="L399" s="24">
        <f t="shared" si="31"/>
        <v>817.08444444444444</v>
      </c>
      <c r="M399" s="22">
        <f t="shared" si="34"/>
        <v>0.18371554143730554</v>
      </c>
      <c r="N399" s="13">
        <v>225</v>
      </c>
      <c r="O399" s="21">
        <f t="shared" si="32"/>
        <v>44165</v>
      </c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 spans="1:30" ht="15" x14ac:dyDescent="0.25">
      <c r="A400" s="13">
        <v>2020</v>
      </c>
      <c r="B400" s="9" t="s">
        <v>62</v>
      </c>
      <c r="C400" s="14" t="s">
        <v>37</v>
      </c>
      <c r="D400" s="15">
        <v>107534</v>
      </c>
      <c r="E400" s="15">
        <v>82875</v>
      </c>
      <c r="F400" s="15">
        <v>59462</v>
      </c>
      <c r="G400" s="15">
        <v>249871</v>
      </c>
      <c r="H400" s="16">
        <v>6931</v>
      </c>
      <c r="I400" s="16">
        <f t="shared" si="33"/>
        <v>39691</v>
      </c>
      <c r="J400" s="16">
        <v>46622</v>
      </c>
      <c r="K400" s="22">
        <f t="shared" si="30"/>
        <v>122.04712041884817</v>
      </c>
      <c r="L400" s="24">
        <f t="shared" si="31"/>
        <v>654.11256544502623</v>
      </c>
      <c r="M400" s="22">
        <f t="shared" si="34"/>
        <v>0.1865842774871834</v>
      </c>
      <c r="N400" s="13">
        <v>382</v>
      </c>
      <c r="O400" s="21">
        <f t="shared" si="32"/>
        <v>44165</v>
      </c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 spans="1:30" ht="15" x14ac:dyDescent="0.25">
      <c r="A401" s="13">
        <v>2020</v>
      </c>
      <c r="B401" s="9" t="s">
        <v>62</v>
      </c>
      <c r="C401" s="14" t="s">
        <v>38</v>
      </c>
      <c r="D401" s="15">
        <v>13559</v>
      </c>
      <c r="E401" s="15">
        <v>14470</v>
      </c>
      <c r="F401" s="15">
        <v>10596</v>
      </c>
      <c r="G401" s="15">
        <v>38625</v>
      </c>
      <c r="H401" s="16">
        <v>1344</v>
      </c>
      <c r="I401" s="16">
        <f t="shared" si="33"/>
        <v>5097</v>
      </c>
      <c r="J401" s="16">
        <v>6441</v>
      </c>
      <c r="K401" s="22">
        <f t="shared" si="30"/>
        <v>113</v>
      </c>
      <c r="L401" s="24">
        <f t="shared" si="31"/>
        <v>677.63157894736844</v>
      </c>
      <c r="M401" s="22">
        <f t="shared" si="34"/>
        <v>0.16675728155339806</v>
      </c>
      <c r="N401" s="13">
        <v>57</v>
      </c>
      <c r="O401" s="21">
        <f t="shared" si="32"/>
        <v>44165</v>
      </c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 spans="1:30" ht="15" x14ac:dyDescent="0.25">
      <c r="A402" s="13">
        <v>2020</v>
      </c>
      <c r="B402" s="9" t="s">
        <v>62</v>
      </c>
      <c r="C402" s="14" t="s">
        <v>39</v>
      </c>
      <c r="D402" s="15">
        <v>66498</v>
      </c>
      <c r="E402" s="15">
        <v>79870</v>
      </c>
      <c r="F402" s="15">
        <v>39508</v>
      </c>
      <c r="G402" s="15">
        <v>185876</v>
      </c>
      <c r="H402" s="16">
        <v>15464</v>
      </c>
      <c r="I402" s="16">
        <f t="shared" si="33"/>
        <v>46374</v>
      </c>
      <c r="J402" s="16">
        <v>61838</v>
      </c>
      <c r="K402" s="22">
        <f t="shared" si="30"/>
        <v>95.724458204334368</v>
      </c>
      <c r="L402" s="24">
        <f t="shared" si="31"/>
        <v>287.73374613003097</v>
      </c>
      <c r="M402" s="22">
        <f t="shared" si="34"/>
        <v>0.33268415502808324</v>
      </c>
      <c r="N402" s="13">
        <v>646</v>
      </c>
      <c r="O402" s="21">
        <f t="shared" si="32"/>
        <v>44165</v>
      </c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 spans="1:30" ht="15" x14ac:dyDescent="0.25">
      <c r="A403" s="13">
        <v>2020</v>
      </c>
      <c r="B403" s="9" t="s">
        <v>62</v>
      </c>
      <c r="C403" s="14" t="s">
        <v>40</v>
      </c>
      <c r="D403" s="15">
        <v>88501</v>
      </c>
      <c r="E403" s="15">
        <v>59393</v>
      </c>
      <c r="F403" s="15">
        <v>47015</v>
      </c>
      <c r="G403" s="15">
        <v>194909</v>
      </c>
      <c r="H403" s="16">
        <v>9615</v>
      </c>
      <c r="I403" s="16">
        <f t="shared" si="33"/>
        <v>30243</v>
      </c>
      <c r="J403" s="15">
        <v>39858</v>
      </c>
      <c r="K403" s="22">
        <f t="shared" si="30"/>
        <v>136.5</v>
      </c>
      <c r="L403" s="24">
        <f t="shared" si="31"/>
        <v>667.4965753424658</v>
      </c>
      <c r="M403" s="22">
        <f t="shared" si="34"/>
        <v>0.20449543120122723</v>
      </c>
      <c r="N403" s="13">
        <v>292</v>
      </c>
      <c r="O403" s="21">
        <f t="shared" si="32"/>
        <v>44165</v>
      </c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 spans="1:30" ht="15" x14ac:dyDescent="0.25">
      <c r="A404" s="13">
        <v>2020</v>
      </c>
      <c r="B404" s="9" t="s">
        <v>62</v>
      </c>
      <c r="C404" s="14" t="s">
        <v>41</v>
      </c>
      <c r="D404" s="15">
        <v>54982</v>
      </c>
      <c r="E404" s="15">
        <v>43320</v>
      </c>
      <c r="F404" s="15">
        <v>41831</v>
      </c>
      <c r="G404" s="15">
        <v>140133</v>
      </c>
      <c r="H404" s="16">
        <v>7822</v>
      </c>
      <c r="I404" s="16">
        <f t="shared" si="33"/>
        <v>17989</v>
      </c>
      <c r="J404" s="16">
        <v>25811</v>
      </c>
      <c r="K404" s="22">
        <f t="shared" si="30"/>
        <v>95.243542435424359</v>
      </c>
      <c r="L404" s="24">
        <f t="shared" si="31"/>
        <v>517.09594095940963</v>
      </c>
      <c r="M404" s="22">
        <f t="shared" si="34"/>
        <v>0.18418930587370569</v>
      </c>
      <c r="N404" s="13">
        <v>271</v>
      </c>
      <c r="O404" s="21">
        <f t="shared" si="32"/>
        <v>44165</v>
      </c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 spans="1:30" ht="15" x14ac:dyDescent="0.25">
      <c r="A405" s="13">
        <v>2020</v>
      </c>
      <c r="B405" s="9" t="s">
        <v>62</v>
      </c>
      <c r="C405" s="9" t="s">
        <v>42</v>
      </c>
      <c r="D405" s="15">
        <v>39438</v>
      </c>
      <c r="E405" s="15">
        <v>45039</v>
      </c>
      <c r="F405" s="15">
        <v>113504</v>
      </c>
      <c r="G405" s="15">
        <v>197981</v>
      </c>
      <c r="H405" s="17">
        <v>0</v>
      </c>
      <c r="I405" s="16">
        <f t="shared" si="33"/>
        <v>80866</v>
      </c>
      <c r="J405" s="16">
        <v>80866</v>
      </c>
      <c r="K405" s="22">
        <f t="shared" si="30"/>
        <v>27.347311464321947</v>
      </c>
      <c r="L405" s="24">
        <f t="shared" si="31"/>
        <v>66.953331078796083</v>
      </c>
      <c r="M405" s="22">
        <f t="shared" si="34"/>
        <v>0.40845333643127368</v>
      </c>
      <c r="N405" s="15">
        <v>2957</v>
      </c>
      <c r="O405" s="21">
        <f t="shared" si="32"/>
        <v>44165</v>
      </c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 spans="1:30" ht="15" x14ac:dyDescent="0.25">
      <c r="A406" s="13">
        <v>2020</v>
      </c>
      <c r="B406" s="9" t="s">
        <v>62</v>
      </c>
      <c r="C406" s="14" t="s">
        <v>43</v>
      </c>
      <c r="D406" s="15">
        <v>54358</v>
      </c>
      <c r="E406" s="15">
        <v>43945</v>
      </c>
      <c r="F406" s="15">
        <v>37584</v>
      </c>
      <c r="G406" s="15">
        <v>135887</v>
      </c>
      <c r="H406" s="16">
        <v>5449</v>
      </c>
      <c r="I406" s="16">
        <f t="shared" si="33"/>
        <v>38810</v>
      </c>
      <c r="J406" s="16">
        <v>44259</v>
      </c>
      <c r="K406" s="22">
        <f t="shared" si="30"/>
        <v>126.45428571428572</v>
      </c>
      <c r="L406" s="24">
        <f t="shared" si="31"/>
        <v>388.24857142857144</v>
      </c>
      <c r="M406" s="22">
        <f t="shared" si="34"/>
        <v>0.32570444560553991</v>
      </c>
      <c r="N406" s="13">
        <v>350</v>
      </c>
      <c r="O406" s="21">
        <f t="shared" si="32"/>
        <v>44165</v>
      </c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 spans="1:30" ht="15" x14ac:dyDescent="0.25">
      <c r="A407" s="13">
        <v>2020</v>
      </c>
      <c r="B407" s="9" t="s">
        <v>62</v>
      </c>
      <c r="C407" s="14" t="s">
        <v>44</v>
      </c>
      <c r="D407" s="15">
        <v>59503</v>
      </c>
      <c r="E407" s="15">
        <v>32927</v>
      </c>
      <c r="F407" s="15">
        <v>23983</v>
      </c>
      <c r="G407" s="15">
        <v>116413</v>
      </c>
      <c r="H407" s="16">
        <v>11210</v>
      </c>
      <c r="I407" s="16">
        <f t="shared" si="33"/>
        <v>33346</v>
      </c>
      <c r="J407" s="16">
        <v>44556</v>
      </c>
      <c r="K407" s="22">
        <f t="shared" si="30"/>
        <v>184.87966804979254</v>
      </c>
      <c r="L407" s="24">
        <f t="shared" si="31"/>
        <v>483.04149377593359</v>
      </c>
      <c r="M407" s="22">
        <f t="shared" si="34"/>
        <v>0.38274075919356088</v>
      </c>
      <c r="N407" s="13">
        <v>241</v>
      </c>
      <c r="O407" s="21">
        <f t="shared" si="32"/>
        <v>44165</v>
      </c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 spans="1:30" ht="15" x14ac:dyDescent="0.25">
      <c r="A408" s="13">
        <v>2020</v>
      </c>
      <c r="B408" s="9" t="s">
        <v>62</v>
      </c>
      <c r="C408" s="14" t="s">
        <v>45</v>
      </c>
      <c r="D408" s="15">
        <v>39036</v>
      </c>
      <c r="E408" s="15">
        <v>31103</v>
      </c>
      <c r="F408" s="15">
        <v>34503</v>
      </c>
      <c r="G408" s="15">
        <v>104642</v>
      </c>
      <c r="H408" s="16">
        <v>6221</v>
      </c>
      <c r="I408" s="16">
        <f t="shared" si="33"/>
        <v>31496</v>
      </c>
      <c r="J408" s="15">
        <v>37717</v>
      </c>
      <c r="K408" s="22">
        <f t="shared" si="30"/>
        <v>248.13815789473685</v>
      </c>
      <c r="L408" s="24">
        <f t="shared" si="31"/>
        <v>688.43421052631584</v>
      </c>
      <c r="M408" s="22">
        <f t="shared" si="34"/>
        <v>0.36043844727738383</v>
      </c>
      <c r="N408" s="13">
        <v>152</v>
      </c>
      <c r="O408" s="21">
        <f t="shared" si="32"/>
        <v>44165</v>
      </c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 spans="1:30" ht="15" x14ac:dyDescent="0.25">
      <c r="A409" s="13">
        <v>2020</v>
      </c>
      <c r="B409" s="9" t="s">
        <v>62</v>
      </c>
      <c r="C409" s="14" t="s">
        <v>46</v>
      </c>
      <c r="D409" s="15">
        <v>41397</v>
      </c>
      <c r="E409" s="15">
        <v>33793</v>
      </c>
      <c r="F409" s="15">
        <v>29770</v>
      </c>
      <c r="G409" s="15">
        <v>104960</v>
      </c>
      <c r="H409" s="16">
        <v>1225</v>
      </c>
      <c r="I409" s="16">
        <f t="shared" si="33"/>
        <v>28057</v>
      </c>
      <c r="J409" s="16">
        <v>29282</v>
      </c>
      <c r="K409" s="22">
        <f t="shared" si="30"/>
        <v>152.51041666666666</v>
      </c>
      <c r="L409" s="24">
        <f t="shared" si="31"/>
        <v>546.66666666666663</v>
      </c>
      <c r="M409" s="22">
        <f t="shared" si="34"/>
        <v>0.27898246951219513</v>
      </c>
      <c r="N409" s="13">
        <v>192</v>
      </c>
      <c r="O409" s="21">
        <f t="shared" si="32"/>
        <v>44165</v>
      </c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 spans="1:30" ht="15" x14ac:dyDescent="0.25">
      <c r="A410" s="13">
        <v>2020</v>
      </c>
      <c r="B410" s="9" t="s">
        <v>62</v>
      </c>
      <c r="C410" s="14" t="s">
        <v>47</v>
      </c>
      <c r="D410" s="15">
        <v>264211</v>
      </c>
      <c r="E410" s="15">
        <v>194987</v>
      </c>
      <c r="F410" s="15">
        <v>106338</v>
      </c>
      <c r="G410" s="15">
        <v>565536</v>
      </c>
      <c r="H410" s="16">
        <v>54498</v>
      </c>
      <c r="I410" s="16">
        <f t="shared" si="33"/>
        <v>154470</v>
      </c>
      <c r="J410" s="16">
        <v>208968</v>
      </c>
      <c r="K410" s="22">
        <f t="shared" si="30"/>
        <v>118.66439522998296</v>
      </c>
      <c r="L410" s="24">
        <f t="shared" si="31"/>
        <v>321.14480408858606</v>
      </c>
      <c r="M410" s="22">
        <f t="shared" si="34"/>
        <v>0.36950432863690374</v>
      </c>
      <c r="N410" s="15">
        <v>1761</v>
      </c>
      <c r="O410" s="21">
        <f t="shared" si="32"/>
        <v>44165</v>
      </c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 spans="1:30" ht="15" x14ac:dyDescent="0.25">
      <c r="A411" s="13">
        <v>2020</v>
      </c>
      <c r="B411" s="9" t="s">
        <v>62</v>
      </c>
      <c r="C411" s="14" t="s">
        <v>48</v>
      </c>
      <c r="D411" s="15">
        <v>60577</v>
      </c>
      <c r="E411" s="15">
        <v>52238</v>
      </c>
      <c r="F411" s="15">
        <v>26946</v>
      </c>
      <c r="G411" s="15">
        <v>139761</v>
      </c>
      <c r="H411" s="16">
        <v>10508</v>
      </c>
      <c r="I411" s="16">
        <f t="shared" si="33"/>
        <v>21443</v>
      </c>
      <c r="J411" s="16">
        <v>31951</v>
      </c>
      <c r="K411" s="22">
        <f t="shared" si="30"/>
        <v>98.310769230769225</v>
      </c>
      <c r="L411" s="24">
        <f t="shared" si="31"/>
        <v>430.03384615384613</v>
      </c>
      <c r="M411" s="22">
        <f t="shared" si="34"/>
        <v>0.2286117014045406</v>
      </c>
      <c r="N411" s="13">
        <v>325</v>
      </c>
      <c r="O411" s="21">
        <f t="shared" si="32"/>
        <v>44165</v>
      </c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 spans="1:30" ht="15" x14ac:dyDescent="0.25">
      <c r="A412" s="13">
        <v>2020</v>
      </c>
      <c r="B412" s="9" t="s">
        <v>62</v>
      </c>
      <c r="C412" s="14" t="s">
        <v>49</v>
      </c>
      <c r="D412" s="15">
        <v>103838</v>
      </c>
      <c r="E412" s="15">
        <v>80405</v>
      </c>
      <c r="F412" s="15">
        <v>58630</v>
      </c>
      <c r="G412" s="15">
        <v>242873</v>
      </c>
      <c r="H412" s="16">
        <v>7883</v>
      </c>
      <c r="I412" s="16">
        <f t="shared" si="33"/>
        <v>25216</v>
      </c>
      <c r="J412" s="16">
        <v>33099</v>
      </c>
      <c r="K412" s="22">
        <f t="shared" si="30"/>
        <v>108.87828947368421</v>
      </c>
      <c r="L412" s="24">
        <f t="shared" si="31"/>
        <v>798.92434210526312</v>
      </c>
      <c r="M412" s="22">
        <f t="shared" si="34"/>
        <v>0.13628110164571608</v>
      </c>
      <c r="N412" s="13">
        <v>304</v>
      </c>
      <c r="O412" s="21">
        <f t="shared" si="32"/>
        <v>44165</v>
      </c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 spans="1:30" ht="15" x14ac:dyDescent="0.25">
      <c r="A413" s="13">
        <v>2020</v>
      </c>
      <c r="B413" s="9" t="s">
        <v>62</v>
      </c>
      <c r="C413" s="14" t="s">
        <v>50</v>
      </c>
      <c r="D413" s="15">
        <v>47919</v>
      </c>
      <c r="E413" s="15">
        <v>50898</v>
      </c>
      <c r="F413" s="15">
        <v>28904</v>
      </c>
      <c r="G413" s="15">
        <v>127721</v>
      </c>
      <c r="H413" s="16">
        <v>4586</v>
      </c>
      <c r="I413" s="16">
        <f t="shared" si="33"/>
        <v>17612</v>
      </c>
      <c r="J413" s="16">
        <v>22198</v>
      </c>
      <c r="K413" s="22">
        <f t="shared" si="30"/>
        <v>46.73263157894737</v>
      </c>
      <c r="L413" s="24">
        <f t="shared" si="31"/>
        <v>268.88631578947366</v>
      </c>
      <c r="M413" s="22">
        <f t="shared" si="34"/>
        <v>0.17380070622685384</v>
      </c>
      <c r="N413" s="13">
        <v>475</v>
      </c>
      <c r="O413" s="21">
        <f t="shared" si="32"/>
        <v>44165</v>
      </c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 spans="1:30" ht="15" x14ac:dyDescent="0.25">
      <c r="A414" s="13">
        <v>2020</v>
      </c>
      <c r="B414" s="9" t="s">
        <v>62</v>
      </c>
      <c r="C414" s="14" t="s">
        <v>51</v>
      </c>
      <c r="D414" s="15">
        <v>19121</v>
      </c>
      <c r="E414" s="15">
        <v>11868</v>
      </c>
      <c r="F414" s="15">
        <v>19505</v>
      </c>
      <c r="G414" s="15">
        <v>50494</v>
      </c>
      <c r="H414" s="16">
        <v>5763</v>
      </c>
      <c r="I414" s="16">
        <f t="shared" si="33"/>
        <v>9754</v>
      </c>
      <c r="J414" s="16">
        <v>15517</v>
      </c>
      <c r="K414" s="22">
        <f t="shared" si="30"/>
        <v>63.855967078189302</v>
      </c>
      <c r="L414" s="24">
        <f t="shared" si="31"/>
        <v>207.79423868312756</v>
      </c>
      <c r="M414" s="22">
        <f t="shared" si="34"/>
        <v>0.30730383807977185</v>
      </c>
      <c r="N414" s="13">
        <v>243</v>
      </c>
      <c r="O414" s="21">
        <f t="shared" si="32"/>
        <v>44165</v>
      </c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 spans="1:30" ht="15" x14ac:dyDescent="0.25">
      <c r="A415" s="13">
        <v>2020</v>
      </c>
      <c r="B415" s="9" t="s">
        <v>62</v>
      </c>
      <c r="C415" s="14" t="s">
        <v>52</v>
      </c>
      <c r="D415" s="15">
        <v>95746</v>
      </c>
      <c r="E415" s="15">
        <v>53770</v>
      </c>
      <c r="F415" s="15">
        <v>55562</v>
      </c>
      <c r="G415" s="15">
        <v>205078</v>
      </c>
      <c r="H415" s="16">
        <v>6200</v>
      </c>
      <c r="I415" s="16">
        <f t="shared" si="33"/>
        <v>28272</v>
      </c>
      <c r="J415" s="16">
        <v>34472</v>
      </c>
      <c r="K415" s="22">
        <f t="shared" si="30"/>
        <v>102.90149253731343</v>
      </c>
      <c r="L415" s="24">
        <f t="shared" si="31"/>
        <v>612.17313432835817</v>
      </c>
      <c r="M415" s="22">
        <f t="shared" si="34"/>
        <v>0.16809214055139995</v>
      </c>
      <c r="N415" s="13">
        <v>335</v>
      </c>
      <c r="O415" s="21">
        <f t="shared" si="32"/>
        <v>44165</v>
      </c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 spans="1:30" ht="15" x14ac:dyDescent="0.25">
      <c r="A416" s="13">
        <v>2020</v>
      </c>
      <c r="B416" s="9" t="s">
        <v>63</v>
      </c>
      <c r="C416" s="14" t="s">
        <v>35</v>
      </c>
      <c r="D416" s="15">
        <v>129804</v>
      </c>
      <c r="E416" s="15">
        <v>74419</v>
      </c>
      <c r="F416" s="15">
        <v>67448</v>
      </c>
      <c r="G416" s="15">
        <v>271671</v>
      </c>
      <c r="H416" s="16">
        <v>6151</v>
      </c>
      <c r="I416" s="16">
        <f t="shared" si="33"/>
        <v>98711</v>
      </c>
      <c r="J416" s="16">
        <v>104862</v>
      </c>
      <c r="K416" s="22">
        <f t="shared" si="30"/>
        <v>343.80983606557379</v>
      </c>
      <c r="L416" s="24">
        <f t="shared" si="31"/>
        <v>890.72459016393441</v>
      </c>
      <c r="M416" s="22">
        <f t="shared" si="34"/>
        <v>0.38598893514581978</v>
      </c>
      <c r="N416" s="13">
        <v>305</v>
      </c>
      <c r="O416" s="21">
        <f t="shared" si="32"/>
        <v>44196</v>
      </c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 spans="1:30" ht="15" x14ac:dyDescent="0.25">
      <c r="A417" s="13">
        <v>2020</v>
      </c>
      <c r="B417" s="9" t="s">
        <v>63</v>
      </c>
      <c r="C417" s="14" t="s">
        <v>36</v>
      </c>
      <c r="D417" s="15">
        <v>74859</v>
      </c>
      <c r="E417" s="15">
        <v>57089</v>
      </c>
      <c r="F417" s="15">
        <v>55909</v>
      </c>
      <c r="G417" s="15">
        <v>187857</v>
      </c>
      <c r="H417" s="16">
        <v>3392</v>
      </c>
      <c r="I417" s="16">
        <f t="shared" si="33"/>
        <v>34828</v>
      </c>
      <c r="J417" s="16">
        <v>38220</v>
      </c>
      <c r="K417" s="22">
        <f t="shared" si="30"/>
        <v>171.39013452914799</v>
      </c>
      <c r="L417" s="24">
        <f t="shared" si="31"/>
        <v>842.40807174887891</v>
      </c>
      <c r="M417" s="22">
        <f t="shared" si="34"/>
        <v>0.20345262619971574</v>
      </c>
      <c r="N417" s="13">
        <v>223</v>
      </c>
      <c r="O417" s="21">
        <f t="shared" si="32"/>
        <v>44196</v>
      </c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 spans="1:30" ht="15" x14ac:dyDescent="0.25">
      <c r="A418" s="13">
        <v>2020</v>
      </c>
      <c r="B418" s="9" t="s">
        <v>63</v>
      </c>
      <c r="C418" s="14" t="s">
        <v>37</v>
      </c>
      <c r="D418" s="15">
        <v>69246</v>
      </c>
      <c r="E418" s="15">
        <v>51989</v>
      </c>
      <c r="F418" s="15">
        <v>37288</v>
      </c>
      <c r="G418" s="15">
        <v>158523</v>
      </c>
      <c r="H418" s="16">
        <v>7291</v>
      </c>
      <c r="I418" s="16">
        <f t="shared" si="33"/>
        <v>30114</v>
      </c>
      <c r="J418" s="16">
        <v>37405</v>
      </c>
      <c r="K418" s="22">
        <f t="shared" si="30"/>
        <v>97.918848167539267</v>
      </c>
      <c r="L418" s="24">
        <f t="shared" si="31"/>
        <v>414.98167539267018</v>
      </c>
      <c r="M418" s="22">
        <f t="shared" si="34"/>
        <v>0.23595945067908128</v>
      </c>
      <c r="N418" s="13">
        <v>382</v>
      </c>
      <c r="O418" s="21">
        <f t="shared" si="32"/>
        <v>44196</v>
      </c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 spans="1:30" ht="15" x14ac:dyDescent="0.25">
      <c r="A419" s="13">
        <v>2020</v>
      </c>
      <c r="B419" s="9" t="s">
        <v>63</v>
      </c>
      <c r="C419" s="14" t="s">
        <v>38</v>
      </c>
      <c r="D419" s="15">
        <v>15204</v>
      </c>
      <c r="E419" s="15">
        <v>17422</v>
      </c>
      <c r="F419" s="15">
        <v>10012</v>
      </c>
      <c r="G419" s="15">
        <v>42638</v>
      </c>
      <c r="H419" s="16">
        <v>1537</v>
      </c>
      <c r="I419" s="16">
        <f t="shared" si="33"/>
        <v>6807</v>
      </c>
      <c r="J419" s="16">
        <v>8344</v>
      </c>
      <c r="K419" s="22">
        <f t="shared" si="30"/>
        <v>143.86206896551724</v>
      </c>
      <c r="L419" s="24">
        <f t="shared" si="31"/>
        <v>735.13793103448279</v>
      </c>
      <c r="M419" s="22">
        <f t="shared" si="34"/>
        <v>0.1956939818940851</v>
      </c>
      <c r="N419" s="13">
        <v>58</v>
      </c>
      <c r="O419" s="21">
        <f t="shared" si="32"/>
        <v>44196</v>
      </c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 spans="1:30" ht="15" x14ac:dyDescent="0.25">
      <c r="A420" s="13">
        <v>2020</v>
      </c>
      <c r="B420" s="9" t="s">
        <v>63</v>
      </c>
      <c r="C420" s="14" t="s">
        <v>39</v>
      </c>
      <c r="D420" s="15">
        <v>84741</v>
      </c>
      <c r="E420" s="15">
        <v>71310</v>
      </c>
      <c r="F420" s="15">
        <v>59766</v>
      </c>
      <c r="G420" s="15">
        <v>215817</v>
      </c>
      <c r="H420" s="16">
        <v>8793</v>
      </c>
      <c r="I420" s="16">
        <f t="shared" si="33"/>
        <v>-8793</v>
      </c>
      <c r="J420" s="17">
        <v>0</v>
      </c>
      <c r="K420" s="22">
        <f t="shared" si="30"/>
        <v>0</v>
      </c>
      <c r="L420" s="24">
        <f t="shared" si="31"/>
        <v>336.68798751950078</v>
      </c>
      <c r="M420" s="22">
        <f t="shared" si="34"/>
        <v>0</v>
      </c>
      <c r="N420" s="13">
        <v>641</v>
      </c>
      <c r="O420" s="21">
        <f t="shared" si="32"/>
        <v>44196</v>
      </c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 spans="1:30" ht="15" x14ac:dyDescent="0.25">
      <c r="A421" s="13">
        <v>2020</v>
      </c>
      <c r="B421" s="9" t="s">
        <v>63</v>
      </c>
      <c r="C421" s="14" t="s">
        <v>40</v>
      </c>
      <c r="D421" s="15">
        <v>104967</v>
      </c>
      <c r="E421" s="15">
        <v>74121</v>
      </c>
      <c r="F421" s="15">
        <v>57383</v>
      </c>
      <c r="G421" s="15">
        <v>236471</v>
      </c>
      <c r="H421" s="16">
        <v>8963</v>
      </c>
      <c r="I421" s="16">
        <f t="shared" si="33"/>
        <v>39437</v>
      </c>
      <c r="J421" s="16">
        <v>48400</v>
      </c>
      <c r="K421" s="22">
        <f t="shared" si="30"/>
        <v>163.51351351351352</v>
      </c>
      <c r="L421" s="24">
        <f t="shared" si="31"/>
        <v>798.88851351351354</v>
      </c>
      <c r="M421" s="22">
        <f t="shared" si="34"/>
        <v>0.20467626051397422</v>
      </c>
      <c r="N421" s="13">
        <v>296</v>
      </c>
      <c r="O421" s="21">
        <f t="shared" si="32"/>
        <v>44196</v>
      </c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 spans="1:30" ht="15" x14ac:dyDescent="0.25">
      <c r="A422" s="13">
        <v>2020</v>
      </c>
      <c r="B422" s="9" t="s">
        <v>63</v>
      </c>
      <c r="C422" s="14" t="s">
        <v>41</v>
      </c>
      <c r="D422" s="15">
        <v>28302</v>
      </c>
      <c r="E422" s="15">
        <v>33134</v>
      </c>
      <c r="F422" s="15">
        <v>21732</v>
      </c>
      <c r="G422" s="15">
        <v>83168</v>
      </c>
      <c r="H422" s="16">
        <v>4742</v>
      </c>
      <c r="I422" s="16">
        <f t="shared" si="33"/>
        <v>13666</v>
      </c>
      <c r="J422" s="15">
        <v>18408</v>
      </c>
      <c r="K422" s="22">
        <f t="shared" si="30"/>
        <v>68.431226765799252</v>
      </c>
      <c r="L422" s="24">
        <f t="shared" si="31"/>
        <v>309.17472118959108</v>
      </c>
      <c r="M422" s="22">
        <f t="shared" si="34"/>
        <v>0.22133512889572912</v>
      </c>
      <c r="N422" s="13">
        <v>269</v>
      </c>
      <c r="O422" s="21">
        <f t="shared" si="32"/>
        <v>44196</v>
      </c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 spans="1:30" ht="15" x14ac:dyDescent="0.25">
      <c r="A423" s="13">
        <v>2020</v>
      </c>
      <c r="B423" s="9" t="s">
        <v>63</v>
      </c>
      <c r="C423" s="14" t="s">
        <v>42</v>
      </c>
      <c r="D423" s="15">
        <v>120121</v>
      </c>
      <c r="E423" s="15">
        <v>128142</v>
      </c>
      <c r="F423" s="15">
        <v>428035</v>
      </c>
      <c r="G423" s="15">
        <v>676298</v>
      </c>
      <c r="H423" s="16">
        <v>38509</v>
      </c>
      <c r="I423" s="16">
        <f t="shared" si="33"/>
        <v>216846</v>
      </c>
      <c r="J423" s="16">
        <v>255355</v>
      </c>
      <c r="K423" s="22">
        <f t="shared" si="30"/>
        <v>85.660852063066088</v>
      </c>
      <c r="L423" s="24">
        <f t="shared" si="31"/>
        <v>226.86950687688696</v>
      </c>
      <c r="M423" s="22">
        <f t="shared" si="34"/>
        <v>0.37757763589423599</v>
      </c>
      <c r="N423" s="15">
        <v>2981</v>
      </c>
      <c r="O423" s="21">
        <f t="shared" si="32"/>
        <v>44196</v>
      </c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 spans="1:30" ht="15" x14ac:dyDescent="0.25">
      <c r="A424" s="13">
        <v>2020</v>
      </c>
      <c r="B424" s="9" t="s">
        <v>63</v>
      </c>
      <c r="C424" s="14" t="s">
        <v>43</v>
      </c>
      <c r="D424" s="15">
        <v>932</v>
      </c>
      <c r="E424" s="15">
        <v>1545</v>
      </c>
      <c r="F424" s="15">
        <v>634</v>
      </c>
      <c r="G424" s="15">
        <v>3111</v>
      </c>
      <c r="H424" s="16">
        <v>2669</v>
      </c>
      <c r="I424" s="16">
        <f t="shared" si="33"/>
        <v>2301</v>
      </c>
      <c r="J424" s="16">
        <v>4970</v>
      </c>
      <c r="K424" s="22">
        <f t="shared" si="30"/>
        <v>14.281609195402298</v>
      </c>
      <c r="L424" s="24">
        <f t="shared" si="31"/>
        <v>8.9396551724137936</v>
      </c>
      <c r="M424" s="22">
        <f t="shared" si="34"/>
        <v>1.597557055609129</v>
      </c>
      <c r="N424" s="13">
        <v>348</v>
      </c>
      <c r="O424" s="21">
        <f t="shared" si="32"/>
        <v>44196</v>
      </c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 spans="1:30" ht="15" x14ac:dyDescent="0.25">
      <c r="A425" s="13">
        <v>2020</v>
      </c>
      <c r="B425" s="9" t="s">
        <v>63</v>
      </c>
      <c r="C425" s="9" t="s">
        <v>44</v>
      </c>
      <c r="D425" s="15">
        <v>80493</v>
      </c>
      <c r="E425" s="15">
        <v>50973</v>
      </c>
      <c r="F425" s="15">
        <v>33867</v>
      </c>
      <c r="G425" s="16">
        <v>165333</v>
      </c>
      <c r="H425" s="16">
        <v>12244</v>
      </c>
      <c r="I425" s="16">
        <f t="shared" si="33"/>
        <v>49798</v>
      </c>
      <c r="J425" s="16">
        <v>62042</v>
      </c>
      <c r="K425" s="22">
        <f t="shared" si="30"/>
        <v>256.37190082644628</v>
      </c>
      <c r="L425" s="24">
        <f t="shared" si="31"/>
        <v>683.19421487603302</v>
      </c>
      <c r="M425" s="22">
        <f t="shared" si="34"/>
        <v>0.37525478882013874</v>
      </c>
      <c r="N425" s="13">
        <v>242</v>
      </c>
      <c r="O425" s="21">
        <f t="shared" si="32"/>
        <v>44196</v>
      </c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 spans="1:30" ht="15" x14ac:dyDescent="0.25">
      <c r="A426" s="13">
        <v>2020</v>
      </c>
      <c r="B426" s="9" t="s">
        <v>63</v>
      </c>
      <c r="C426" s="14" t="s">
        <v>45</v>
      </c>
      <c r="D426" s="15">
        <v>41954</v>
      </c>
      <c r="E426" s="15">
        <v>33037</v>
      </c>
      <c r="F426" s="15">
        <v>37390</v>
      </c>
      <c r="G426" s="15">
        <v>112381</v>
      </c>
      <c r="H426" s="16">
        <v>6433</v>
      </c>
      <c r="I426" s="16">
        <f t="shared" si="33"/>
        <v>35214</v>
      </c>
      <c r="J426" s="16">
        <v>41647</v>
      </c>
      <c r="K426" s="22">
        <f t="shared" si="30"/>
        <v>270.43506493506493</v>
      </c>
      <c r="L426" s="24">
        <f t="shared" si="31"/>
        <v>729.7467532467532</v>
      </c>
      <c r="M426" s="22">
        <f t="shared" si="34"/>
        <v>0.37058755483578187</v>
      </c>
      <c r="N426" s="13">
        <v>154</v>
      </c>
      <c r="O426" s="21">
        <f t="shared" si="32"/>
        <v>44196</v>
      </c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 spans="1:30" ht="15" x14ac:dyDescent="0.25">
      <c r="A427" s="13">
        <v>2020</v>
      </c>
      <c r="B427" s="9" t="s">
        <v>63</v>
      </c>
      <c r="C427" s="14" t="s">
        <v>46</v>
      </c>
      <c r="D427" s="15">
        <v>45923</v>
      </c>
      <c r="E427" s="15">
        <v>44157</v>
      </c>
      <c r="F427" s="15">
        <v>32408</v>
      </c>
      <c r="G427" s="15">
        <v>122488</v>
      </c>
      <c r="H427" s="16">
        <v>3154</v>
      </c>
      <c r="I427" s="16">
        <f t="shared" si="33"/>
        <v>41438</v>
      </c>
      <c r="J427" s="15">
        <v>44592</v>
      </c>
      <c r="K427" s="22">
        <f t="shared" si="30"/>
        <v>237.19148936170214</v>
      </c>
      <c r="L427" s="24">
        <f t="shared" si="31"/>
        <v>651.531914893617</v>
      </c>
      <c r="M427" s="22">
        <f t="shared" si="34"/>
        <v>0.3640519887662465</v>
      </c>
      <c r="N427" s="13">
        <v>188</v>
      </c>
      <c r="O427" s="21">
        <f t="shared" si="32"/>
        <v>44196</v>
      </c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 spans="1:30" ht="15" x14ac:dyDescent="0.25">
      <c r="A428" s="13">
        <v>2020</v>
      </c>
      <c r="B428" s="9" t="s">
        <v>63</v>
      </c>
      <c r="C428" s="14" t="s">
        <v>47</v>
      </c>
      <c r="D428" s="15">
        <v>169330</v>
      </c>
      <c r="E428" s="15">
        <v>119568</v>
      </c>
      <c r="F428" s="15">
        <v>69849</v>
      </c>
      <c r="G428" s="15">
        <v>358747</v>
      </c>
      <c r="H428" s="16">
        <v>40076</v>
      </c>
      <c r="I428" s="16">
        <f t="shared" si="33"/>
        <v>95679</v>
      </c>
      <c r="J428" s="16">
        <v>135755</v>
      </c>
      <c r="K428" s="22">
        <f t="shared" si="30"/>
        <v>77.177373507674815</v>
      </c>
      <c r="L428" s="24">
        <f t="shared" si="31"/>
        <v>203.94940306992609</v>
      </c>
      <c r="M428" s="22">
        <f t="shared" si="34"/>
        <v>0.37841431426604266</v>
      </c>
      <c r="N428" s="15">
        <v>1759</v>
      </c>
      <c r="O428" s="21">
        <f t="shared" si="32"/>
        <v>44196</v>
      </c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 spans="1:30" ht="15" x14ac:dyDescent="0.25">
      <c r="A429" s="13">
        <v>2020</v>
      </c>
      <c r="B429" s="9" t="s">
        <v>63</v>
      </c>
      <c r="C429" s="14" t="s">
        <v>48</v>
      </c>
      <c r="D429" s="15">
        <v>24467</v>
      </c>
      <c r="E429" s="15">
        <v>26761</v>
      </c>
      <c r="F429" s="15">
        <v>11237</v>
      </c>
      <c r="G429" s="15">
        <v>62465</v>
      </c>
      <c r="H429" s="16">
        <v>6605</v>
      </c>
      <c r="I429" s="16">
        <f t="shared" si="33"/>
        <v>11419</v>
      </c>
      <c r="J429" s="16">
        <v>18024</v>
      </c>
      <c r="K429" s="22">
        <f t="shared" si="30"/>
        <v>55.975155279503106</v>
      </c>
      <c r="L429" s="24">
        <f t="shared" si="31"/>
        <v>193.99068322981367</v>
      </c>
      <c r="M429" s="22">
        <f t="shared" si="34"/>
        <v>0.28854558552789561</v>
      </c>
      <c r="N429" s="13">
        <v>322</v>
      </c>
      <c r="O429" s="21">
        <f t="shared" si="32"/>
        <v>44196</v>
      </c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 spans="1:30" ht="15" x14ac:dyDescent="0.25">
      <c r="A430" s="13">
        <v>2020</v>
      </c>
      <c r="B430" s="9" t="s">
        <v>63</v>
      </c>
      <c r="C430" s="14" t="s">
        <v>49</v>
      </c>
      <c r="D430" s="15">
        <v>115591</v>
      </c>
      <c r="E430" s="15">
        <v>93672</v>
      </c>
      <c r="F430" s="15">
        <v>68935</v>
      </c>
      <c r="G430" s="15">
        <v>278198</v>
      </c>
      <c r="H430" s="16">
        <v>6616</v>
      </c>
      <c r="I430" s="16">
        <f t="shared" si="33"/>
        <v>21542</v>
      </c>
      <c r="J430" s="16">
        <v>28158</v>
      </c>
      <c r="K430" s="22">
        <f t="shared" si="30"/>
        <v>92.321311475409843</v>
      </c>
      <c r="L430" s="24">
        <f t="shared" si="31"/>
        <v>912.12459016393439</v>
      </c>
      <c r="M430" s="22">
        <f t="shared" si="34"/>
        <v>0.10121568091790739</v>
      </c>
      <c r="N430" s="13">
        <v>305</v>
      </c>
      <c r="O430" s="21">
        <f t="shared" si="32"/>
        <v>44196</v>
      </c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 spans="1:30" ht="15" x14ac:dyDescent="0.25">
      <c r="A431" s="13">
        <v>2020</v>
      </c>
      <c r="B431" s="9" t="s">
        <v>63</v>
      </c>
      <c r="C431" s="14" t="s">
        <v>50</v>
      </c>
      <c r="D431" s="15">
        <v>9159</v>
      </c>
      <c r="E431" s="15">
        <v>11700</v>
      </c>
      <c r="F431" s="15">
        <v>5184</v>
      </c>
      <c r="G431" s="15">
        <v>26043</v>
      </c>
      <c r="H431" s="16">
        <v>3530</v>
      </c>
      <c r="I431" s="16">
        <f t="shared" si="33"/>
        <v>5034</v>
      </c>
      <c r="J431" s="16">
        <v>8564</v>
      </c>
      <c r="K431" s="22">
        <f t="shared" si="30"/>
        <v>18.067510548523206</v>
      </c>
      <c r="L431" s="24">
        <f t="shared" si="31"/>
        <v>54.943037974683541</v>
      </c>
      <c r="M431" s="22">
        <f t="shared" si="34"/>
        <v>0.32884076335291634</v>
      </c>
      <c r="N431" s="13">
        <v>474</v>
      </c>
      <c r="O431" s="21">
        <f t="shared" si="32"/>
        <v>44196</v>
      </c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 spans="1:30" ht="15" x14ac:dyDescent="0.25">
      <c r="A432" s="13">
        <v>2020</v>
      </c>
      <c r="B432" s="9" t="s">
        <v>63</v>
      </c>
      <c r="C432" s="14" t="s">
        <v>51</v>
      </c>
      <c r="D432" s="15">
        <v>5795</v>
      </c>
      <c r="E432" s="15">
        <v>6586</v>
      </c>
      <c r="F432" s="15">
        <v>7913</v>
      </c>
      <c r="G432" s="15">
        <v>20294</v>
      </c>
      <c r="H432" s="16">
        <v>3011</v>
      </c>
      <c r="I432" s="16">
        <f t="shared" si="33"/>
        <v>6312</v>
      </c>
      <c r="J432" s="16">
        <v>9323</v>
      </c>
      <c r="K432" s="22">
        <f t="shared" si="30"/>
        <v>36.704724409448822</v>
      </c>
      <c r="L432" s="24">
        <f t="shared" si="31"/>
        <v>79.897637795275585</v>
      </c>
      <c r="M432" s="22">
        <f t="shared" si="34"/>
        <v>0.45939686606878882</v>
      </c>
      <c r="N432" s="13">
        <v>254</v>
      </c>
      <c r="O432" s="21">
        <f t="shared" si="32"/>
        <v>44196</v>
      </c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 spans="1:30" ht="15" x14ac:dyDescent="0.25">
      <c r="A433" s="13">
        <v>2020</v>
      </c>
      <c r="B433" s="9" t="s">
        <v>63</v>
      </c>
      <c r="C433" s="14" t="s">
        <v>52</v>
      </c>
      <c r="D433" s="15">
        <v>72764</v>
      </c>
      <c r="E433" s="15">
        <v>39307</v>
      </c>
      <c r="F433" s="15">
        <v>41805</v>
      </c>
      <c r="G433" s="15">
        <v>153876</v>
      </c>
      <c r="H433" s="16">
        <v>3909</v>
      </c>
      <c r="I433" s="16">
        <f t="shared" si="33"/>
        <v>15556</v>
      </c>
      <c r="J433" s="16">
        <v>19465</v>
      </c>
      <c r="K433" s="22">
        <f t="shared" si="30"/>
        <v>58.104477611940297</v>
      </c>
      <c r="L433" s="24">
        <f t="shared" si="31"/>
        <v>459.3313432835821</v>
      </c>
      <c r="M433" s="22">
        <f t="shared" si="34"/>
        <v>0.12649795939587721</v>
      </c>
      <c r="N433" s="13">
        <v>335</v>
      </c>
      <c r="O433" s="21">
        <f t="shared" si="32"/>
        <v>44196</v>
      </c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 spans="1:30" ht="15" x14ac:dyDescent="0.25">
      <c r="A434" s="13">
        <v>2021</v>
      </c>
      <c r="B434" s="9" t="s">
        <v>34</v>
      </c>
      <c r="C434" s="14" t="s">
        <v>35</v>
      </c>
      <c r="D434" s="15">
        <v>133429</v>
      </c>
      <c r="E434" s="15">
        <v>68706</v>
      </c>
      <c r="F434" s="15">
        <v>66916</v>
      </c>
      <c r="G434" s="15">
        <v>269051</v>
      </c>
      <c r="H434" s="16">
        <v>5351</v>
      </c>
      <c r="I434" s="16">
        <f t="shared" si="33"/>
        <v>98625</v>
      </c>
      <c r="J434" s="16">
        <v>103976</v>
      </c>
      <c r="K434" s="22">
        <f t="shared" si="30"/>
        <v>336.49190938511327</v>
      </c>
      <c r="L434" s="24">
        <f t="shared" si="31"/>
        <v>870.7152103559871</v>
      </c>
      <c r="M434" s="22">
        <f t="shared" si="34"/>
        <v>0.38645461269424758</v>
      </c>
      <c r="N434" s="13">
        <v>309</v>
      </c>
      <c r="O434" s="21">
        <f t="shared" si="32"/>
        <v>44227</v>
      </c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 spans="1:30" ht="15" x14ac:dyDescent="0.25">
      <c r="A435" s="13">
        <v>2021</v>
      </c>
      <c r="B435" s="9" t="s">
        <v>34</v>
      </c>
      <c r="C435" s="9" t="s">
        <v>36</v>
      </c>
      <c r="D435" s="15">
        <v>79542</v>
      </c>
      <c r="E435" s="15">
        <v>60434</v>
      </c>
      <c r="F435" s="15">
        <v>57790</v>
      </c>
      <c r="G435" s="16">
        <v>197766</v>
      </c>
      <c r="H435" s="16">
        <v>4355</v>
      </c>
      <c r="I435" s="16">
        <f t="shared" si="33"/>
        <v>34932</v>
      </c>
      <c r="J435" s="16">
        <v>39287</v>
      </c>
      <c r="K435" s="22">
        <f t="shared" si="30"/>
        <v>174.60888888888888</v>
      </c>
      <c r="L435" s="24">
        <f t="shared" si="31"/>
        <v>878.96</v>
      </c>
      <c r="M435" s="22">
        <f t="shared" si="34"/>
        <v>0.19865396478666708</v>
      </c>
      <c r="N435" s="13">
        <v>225</v>
      </c>
      <c r="O435" s="21">
        <f t="shared" si="32"/>
        <v>44227</v>
      </c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 spans="1:30" ht="15" x14ac:dyDescent="0.25">
      <c r="A436" s="13">
        <v>2021</v>
      </c>
      <c r="B436" s="9" t="s">
        <v>34</v>
      </c>
      <c r="C436" s="14" t="s">
        <v>37</v>
      </c>
      <c r="D436" s="15">
        <v>79044</v>
      </c>
      <c r="E436" s="15">
        <v>67660</v>
      </c>
      <c r="F436" s="15">
        <v>44123</v>
      </c>
      <c r="G436" s="15">
        <v>190827</v>
      </c>
      <c r="H436" s="16">
        <v>3203</v>
      </c>
      <c r="I436" s="16">
        <f t="shared" si="33"/>
        <v>23288</v>
      </c>
      <c r="J436" s="16">
        <v>26491</v>
      </c>
      <c r="K436" s="22">
        <f t="shared" si="30"/>
        <v>69.530183727034114</v>
      </c>
      <c r="L436" s="24">
        <f t="shared" si="31"/>
        <v>500.85826771653541</v>
      </c>
      <c r="M436" s="22">
        <f t="shared" si="34"/>
        <v>0.13882207444439204</v>
      </c>
      <c r="N436" s="13">
        <v>381</v>
      </c>
      <c r="O436" s="21">
        <f t="shared" si="32"/>
        <v>44227</v>
      </c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 spans="1:30" ht="15" x14ac:dyDescent="0.25">
      <c r="A437" s="13">
        <v>2021</v>
      </c>
      <c r="B437" s="9" t="s">
        <v>34</v>
      </c>
      <c r="C437" s="14" t="s">
        <v>38</v>
      </c>
      <c r="D437" s="15">
        <v>18306</v>
      </c>
      <c r="E437" s="15">
        <v>14697</v>
      </c>
      <c r="F437" s="15">
        <v>11016</v>
      </c>
      <c r="G437" s="15">
        <v>44019</v>
      </c>
      <c r="H437" s="16">
        <v>1593</v>
      </c>
      <c r="I437" s="16">
        <f t="shared" si="33"/>
        <v>3730</v>
      </c>
      <c r="J437" s="16">
        <v>5323</v>
      </c>
      <c r="K437" s="22">
        <f t="shared" si="30"/>
        <v>90.220338983050851</v>
      </c>
      <c r="L437" s="24">
        <f t="shared" si="31"/>
        <v>746.08474576271192</v>
      </c>
      <c r="M437" s="22">
        <f t="shared" si="34"/>
        <v>0.12092505508984756</v>
      </c>
      <c r="N437" s="13">
        <v>59</v>
      </c>
      <c r="O437" s="21">
        <f t="shared" si="32"/>
        <v>44227</v>
      </c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 spans="1:30" ht="15" x14ac:dyDescent="0.25">
      <c r="A438" s="13">
        <v>2021</v>
      </c>
      <c r="B438" s="9" t="s">
        <v>34</v>
      </c>
      <c r="C438" s="14" t="s">
        <v>39</v>
      </c>
      <c r="D438" s="15">
        <v>97435</v>
      </c>
      <c r="E438" s="15">
        <v>112386</v>
      </c>
      <c r="F438" s="15">
        <v>64286</v>
      </c>
      <c r="G438" s="15">
        <v>274107</v>
      </c>
      <c r="H438" s="16">
        <v>10924</v>
      </c>
      <c r="I438" s="16">
        <f t="shared" si="33"/>
        <v>60201</v>
      </c>
      <c r="J438" s="16">
        <v>71125</v>
      </c>
      <c r="K438" s="22">
        <f t="shared" si="30"/>
        <v>111.48119122257053</v>
      </c>
      <c r="L438" s="24">
        <f t="shared" si="31"/>
        <v>429.63479623824452</v>
      </c>
      <c r="M438" s="22">
        <f t="shared" si="34"/>
        <v>0.25947896259489905</v>
      </c>
      <c r="N438" s="13">
        <v>638</v>
      </c>
      <c r="O438" s="21">
        <f t="shared" si="32"/>
        <v>44227</v>
      </c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 spans="1:30" ht="15" x14ac:dyDescent="0.25">
      <c r="A439" s="13">
        <v>2021</v>
      </c>
      <c r="B439" s="9" t="s">
        <v>34</v>
      </c>
      <c r="C439" s="14" t="s">
        <v>40</v>
      </c>
      <c r="D439" s="15">
        <v>110889</v>
      </c>
      <c r="E439" s="15">
        <v>73917</v>
      </c>
      <c r="F439" s="15">
        <v>60445</v>
      </c>
      <c r="G439" s="15">
        <v>245251</v>
      </c>
      <c r="H439" s="16">
        <v>9869</v>
      </c>
      <c r="I439" s="16">
        <f t="shared" si="33"/>
        <v>39702</v>
      </c>
      <c r="J439" s="16">
        <v>49571</v>
      </c>
      <c r="K439" s="22">
        <f t="shared" si="30"/>
        <v>166.34563758389262</v>
      </c>
      <c r="L439" s="24">
        <f t="shared" si="31"/>
        <v>822.989932885906</v>
      </c>
      <c r="M439" s="22">
        <f t="shared" si="34"/>
        <v>0.20212353874194192</v>
      </c>
      <c r="N439" s="13">
        <v>298</v>
      </c>
      <c r="O439" s="21">
        <f t="shared" si="32"/>
        <v>44227</v>
      </c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 spans="1:30" ht="15" x14ac:dyDescent="0.25">
      <c r="A440" s="13">
        <v>2021</v>
      </c>
      <c r="B440" s="9" t="s">
        <v>34</v>
      </c>
      <c r="C440" s="14" t="s">
        <v>41</v>
      </c>
      <c r="D440" s="15">
        <v>74678</v>
      </c>
      <c r="E440" s="15">
        <v>73262</v>
      </c>
      <c r="F440" s="15">
        <v>58945</v>
      </c>
      <c r="G440" s="15">
        <v>206885</v>
      </c>
      <c r="H440" s="16">
        <v>5380</v>
      </c>
      <c r="I440" s="16">
        <f t="shared" si="33"/>
        <v>31548</v>
      </c>
      <c r="J440" s="16">
        <v>36928</v>
      </c>
      <c r="K440" s="22">
        <f t="shared" si="30"/>
        <v>138.82706766917292</v>
      </c>
      <c r="L440" s="24">
        <f t="shared" si="31"/>
        <v>777.76315789473688</v>
      </c>
      <c r="M440" s="22">
        <f t="shared" si="34"/>
        <v>0.17849529932087874</v>
      </c>
      <c r="N440" s="13">
        <v>266</v>
      </c>
      <c r="O440" s="21">
        <f t="shared" si="32"/>
        <v>44227</v>
      </c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 spans="1:30" ht="15" x14ac:dyDescent="0.25">
      <c r="A441" s="13">
        <v>2021</v>
      </c>
      <c r="B441" s="9" t="s">
        <v>34</v>
      </c>
      <c r="C441" s="14" t="s">
        <v>42</v>
      </c>
      <c r="D441" s="15">
        <v>316</v>
      </c>
      <c r="E441" s="15">
        <v>449</v>
      </c>
      <c r="F441" s="15">
        <v>278</v>
      </c>
      <c r="G441" s="15">
        <v>1043</v>
      </c>
      <c r="H441" s="17">
        <v>0</v>
      </c>
      <c r="I441" s="16">
        <f t="shared" si="33"/>
        <v>0</v>
      </c>
      <c r="J441" s="17">
        <v>0</v>
      </c>
      <c r="K441" s="22">
        <f t="shared" si="30"/>
        <v>0</v>
      </c>
      <c r="L441" s="24">
        <f t="shared" si="31"/>
        <v>0.37694253704372965</v>
      </c>
      <c r="M441" s="22">
        <f t="shared" si="34"/>
        <v>0</v>
      </c>
      <c r="N441" s="15">
        <v>2767</v>
      </c>
      <c r="O441" s="21">
        <f t="shared" si="32"/>
        <v>44227</v>
      </c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 spans="1:30" ht="15" x14ac:dyDescent="0.25">
      <c r="A442" s="13">
        <v>2021</v>
      </c>
      <c r="B442" s="9" t="s">
        <v>34</v>
      </c>
      <c r="C442" s="9" t="s">
        <v>43</v>
      </c>
      <c r="D442" s="15">
        <v>2928</v>
      </c>
      <c r="E442" s="15">
        <v>7992</v>
      </c>
      <c r="F442" s="15">
        <v>1427</v>
      </c>
      <c r="G442" s="15">
        <v>12347</v>
      </c>
      <c r="H442" s="16">
        <v>2987</v>
      </c>
      <c r="I442" s="16">
        <f t="shared" si="33"/>
        <v>-2987</v>
      </c>
      <c r="J442" s="17">
        <v>0</v>
      </c>
      <c r="K442" s="22">
        <f t="shared" si="30"/>
        <v>0</v>
      </c>
      <c r="L442" s="24">
        <f t="shared" si="31"/>
        <v>32.664021164021165</v>
      </c>
      <c r="M442" s="22">
        <f t="shared" si="34"/>
        <v>0</v>
      </c>
      <c r="N442" s="13">
        <v>378</v>
      </c>
      <c r="O442" s="21">
        <f t="shared" si="32"/>
        <v>44227</v>
      </c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 spans="1:30" ht="15" x14ac:dyDescent="0.25">
      <c r="A443" s="13">
        <v>2021</v>
      </c>
      <c r="B443" s="9" t="s">
        <v>34</v>
      </c>
      <c r="C443" s="14" t="s">
        <v>44</v>
      </c>
      <c r="D443" s="15">
        <v>101240</v>
      </c>
      <c r="E443" s="15">
        <v>61514</v>
      </c>
      <c r="F443" s="15">
        <v>43319</v>
      </c>
      <c r="G443" s="15">
        <v>206073</v>
      </c>
      <c r="H443" s="16">
        <v>11881</v>
      </c>
      <c r="I443" s="16">
        <f t="shared" si="33"/>
        <v>54925</v>
      </c>
      <c r="J443" s="16">
        <v>66806</v>
      </c>
      <c r="K443" s="22">
        <f t="shared" si="30"/>
        <v>269.37903225806451</v>
      </c>
      <c r="L443" s="24">
        <f t="shared" si="31"/>
        <v>830.93951612903231</v>
      </c>
      <c r="M443" s="22">
        <f t="shared" si="34"/>
        <v>0.32418608939550547</v>
      </c>
      <c r="N443" s="13">
        <v>248</v>
      </c>
      <c r="O443" s="21">
        <f t="shared" si="32"/>
        <v>44227</v>
      </c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 spans="1:30" ht="15" x14ac:dyDescent="0.25">
      <c r="A444" s="13">
        <v>2021</v>
      </c>
      <c r="B444" s="9" t="s">
        <v>34</v>
      </c>
      <c r="C444" s="14" t="s">
        <v>45</v>
      </c>
      <c r="D444" s="15">
        <v>43144</v>
      </c>
      <c r="E444" s="15">
        <v>32715</v>
      </c>
      <c r="F444" s="15">
        <v>34551</v>
      </c>
      <c r="G444" s="15">
        <v>110410</v>
      </c>
      <c r="H444" s="16">
        <v>7339</v>
      </c>
      <c r="I444" s="16">
        <f t="shared" si="33"/>
        <v>35277</v>
      </c>
      <c r="J444" s="16">
        <v>42616</v>
      </c>
      <c r="K444" s="22">
        <f t="shared" si="30"/>
        <v>271.43949044585986</v>
      </c>
      <c r="L444" s="24">
        <f t="shared" si="31"/>
        <v>703.24840764331213</v>
      </c>
      <c r="M444" s="22">
        <f t="shared" si="34"/>
        <v>0.38597953083959785</v>
      </c>
      <c r="N444" s="13">
        <v>157</v>
      </c>
      <c r="O444" s="21">
        <f t="shared" si="32"/>
        <v>44227</v>
      </c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 spans="1:30" ht="15" x14ac:dyDescent="0.25">
      <c r="A445" s="13">
        <v>2021</v>
      </c>
      <c r="B445" s="9" t="s">
        <v>34</v>
      </c>
      <c r="C445" s="14" t="s">
        <v>46</v>
      </c>
      <c r="D445" s="15">
        <v>43001</v>
      </c>
      <c r="E445" s="15">
        <v>33175</v>
      </c>
      <c r="F445" s="15">
        <v>28542</v>
      </c>
      <c r="G445" s="15">
        <v>104718</v>
      </c>
      <c r="H445" s="16">
        <v>2263</v>
      </c>
      <c r="I445" s="16">
        <f t="shared" si="33"/>
        <v>24724</v>
      </c>
      <c r="J445" s="16">
        <v>26987</v>
      </c>
      <c r="K445" s="22">
        <f t="shared" si="30"/>
        <v>144.31550802139037</v>
      </c>
      <c r="L445" s="24">
        <f t="shared" si="31"/>
        <v>559.98930481283423</v>
      </c>
      <c r="M445" s="22">
        <f t="shared" si="34"/>
        <v>0.25771118623350331</v>
      </c>
      <c r="N445" s="13">
        <v>187</v>
      </c>
      <c r="O445" s="21">
        <f t="shared" si="32"/>
        <v>44227</v>
      </c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 spans="1:30" ht="15" x14ac:dyDescent="0.25">
      <c r="A446" s="13">
        <v>2021</v>
      </c>
      <c r="B446" s="9" t="s">
        <v>34</v>
      </c>
      <c r="C446" s="14" t="s">
        <v>47</v>
      </c>
      <c r="D446" s="15">
        <v>135603</v>
      </c>
      <c r="E446" s="15">
        <v>117092</v>
      </c>
      <c r="F446" s="15">
        <v>59572</v>
      </c>
      <c r="G446" s="15">
        <v>312267</v>
      </c>
      <c r="H446" s="16">
        <v>31834</v>
      </c>
      <c r="I446" s="16">
        <f t="shared" si="33"/>
        <v>18564</v>
      </c>
      <c r="J446" s="15">
        <v>50398</v>
      </c>
      <c r="K446" s="22">
        <f t="shared" si="30"/>
        <v>28.749572162007986</v>
      </c>
      <c r="L446" s="24">
        <f t="shared" si="31"/>
        <v>178.13291500285226</v>
      </c>
      <c r="M446" s="22">
        <f t="shared" si="34"/>
        <v>0.16139393531817323</v>
      </c>
      <c r="N446" s="15">
        <v>1753</v>
      </c>
      <c r="O446" s="21">
        <f t="shared" si="32"/>
        <v>44227</v>
      </c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 spans="1:30" ht="15" x14ac:dyDescent="0.25">
      <c r="A447" s="13">
        <v>2021</v>
      </c>
      <c r="B447" s="9" t="s">
        <v>34</v>
      </c>
      <c r="C447" s="14" t="s">
        <v>48</v>
      </c>
      <c r="D447" s="15">
        <v>54050</v>
      </c>
      <c r="E447" s="15">
        <v>55449</v>
      </c>
      <c r="F447" s="15">
        <v>23980</v>
      </c>
      <c r="G447" s="15">
        <v>133479</v>
      </c>
      <c r="H447" s="16">
        <v>5155</v>
      </c>
      <c r="I447" s="16">
        <f t="shared" si="33"/>
        <v>24414</v>
      </c>
      <c r="J447" s="16">
        <v>29569</v>
      </c>
      <c r="K447" s="22">
        <f t="shared" si="30"/>
        <v>92.403125000000003</v>
      </c>
      <c r="L447" s="24">
        <f t="shared" si="31"/>
        <v>417.12187499999999</v>
      </c>
      <c r="M447" s="22">
        <f t="shared" si="34"/>
        <v>0.22152548340937525</v>
      </c>
      <c r="N447" s="13">
        <v>320</v>
      </c>
      <c r="O447" s="21">
        <f t="shared" si="32"/>
        <v>44227</v>
      </c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 spans="1:30" ht="15" x14ac:dyDescent="0.25">
      <c r="A448" s="13">
        <v>2021</v>
      </c>
      <c r="B448" s="9" t="s">
        <v>34</v>
      </c>
      <c r="C448" s="14" t="s">
        <v>49</v>
      </c>
      <c r="D448" s="15">
        <v>115345</v>
      </c>
      <c r="E448" s="15">
        <v>82956</v>
      </c>
      <c r="F448" s="15">
        <v>64956</v>
      </c>
      <c r="G448" s="15">
        <v>263257</v>
      </c>
      <c r="H448" s="16">
        <v>6681</v>
      </c>
      <c r="I448" s="16">
        <f t="shared" si="33"/>
        <v>29760</v>
      </c>
      <c r="J448" s="16">
        <v>36441</v>
      </c>
      <c r="K448" s="22">
        <f t="shared" si="30"/>
        <v>118.70032573289902</v>
      </c>
      <c r="L448" s="24">
        <f t="shared" si="31"/>
        <v>857.51465798045604</v>
      </c>
      <c r="M448" s="22">
        <f t="shared" si="34"/>
        <v>0.1384236696460113</v>
      </c>
      <c r="N448" s="13">
        <v>307</v>
      </c>
      <c r="O448" s="21">
        <f t="shared" si="32"/>
        <v>44227</v>
      </c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 spans="1:30" ht="15" x14ac:dyDescent="0.25">
      <c r="A449" s="13">
        <v>2021</v>
      </c>
      <c r="B449" s="9" t="s">
        <v>34</v>
      </c>
      <c r="C449" s="14" t="s">
        <v>50</v>
      </c>
      <c r="D449" s="15">
        <v>3358</v>
      </c>
      <c r="E449" s="15">
        <v>9083</v>
      </c>
      <c r="F449" s="15">
        <v>1659</v>
      </c>
      <c r="G449" s="15">
        <v>14100</v>
      </c>
      <c r="H449" s="16">
        <v>1693</v>
      </c>
      <c r="I449" s="16">
        <f t="shared" si="33"/>
        <v>4406</v>
      </c>
      <c r="J449" s="16">
        <v>6099</v>
      </c>
      <c r="K449" s="22">
        <f t="shared" si="30"/>
        <v>12.894291754756871</v>
      </c>
      <c r="L449" s="24">
        <f t="shared" si="31"/>
        <v>29.809725158562369</v>
      </c>
      <c r="M449" s="22">
        <f t="shared" si="34"/>
        <v>0.43255319148936172</v>
      </c>
      <c r="N449" s="13">
        <v>473</v>
      </c>
      <c r="O449" s="21">
        <f t="shared" si="32"/>
        <v>44227</v>
      </c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 spans="1:30" ht="15" x14ac:dyDescent="0.25">
      <c r="A450" s="13">
        <v>2021</v>
      </c>
      <c r="B450" s="9" t="s">
        <v>34</v>
      </c>
      <c r="C450" s="14" t="s">
        <v>51</v>
      </c>
      <c r="D450" s="15">
        <v>9886</v>
      </c>
      <c r="E450" s="15">
        <v>11021</v>
      </c>
      <c r="F450" s="15">
        <v>12997</v>
      </c>
      <c r="G450" s="15">
        <v>33904</v>
      </c>
      <c r="H450" s="16">
        <v>3460</v>
      </c>
      <c r="I450" s="16">
        <f t="shared" si="33"/>
        <v>7327</v>
      </c>
      <c r="J450" s="16">
        <v>10787</v>
      </c>
      <c r="K450" s="22">
        <f t="shared" ref="K450:K513" si="35">J450/N450</f>
        <v>42.468503937007874</v>
      </c>
      <c r="L450" s="24">
        <f t="shared" ref="L450:L513" si="36">G450/N450</f>
        <v>133.48031496062993</v>
      </c>
      <c r="M450" s="22">
        <f t="shared" si="34"/>
        <v>0.3181630486078339</v>
      </c>
      <c r="N450" s="13">
        <v>254</v>
      </c>
      <c r="O450" s="21">
        <f t="shared" ref="O450:O513" si="37">EOMONTH(DATE(A450,(MONTH(B450&amp;1)),1),0)</f>
        <v>44227</v>
      </c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 spans="1:30" ht="15" x14ac:dyDescent="0.25">
      <c r="A451" s="13">
        <v>2021</v>
      </c>
      <c r="B451" s="9" t="s">
        <v>34</v>
      </c>
      <c r="C451" s="14" t="s">
        <v>52</v>
      </c>
      <c r="D451" s="15">
        <v>56451</v>
      </c>
      <c r="E451" s="15">
        <v>38846</v>
      </c>
      <c r="F451" s="15">
        <v>30782</v>
      </c>
      <c r="G451" s="15">
        <v>126079</v>
      </c>
      <c r="H451" s="16">
        <v>5864</v>
      </c>
      <c r="I451" s="16">
        <f t="shared" ref="I451:I514" si="38">J451-H451</f>
        <v>-5864</v>
      </c>
      <c r="J451" s="17">
        <v>0</v>
      </c>
      <c r="K451" s="22">
        <f t="shared" si="35"/>
        <v>0</v>
      </c>
      <c r="L451" s="24">
        <f t="shared" si="36"/>
        <v>378.61561561561564</v>
      </c>
      <c r="M451" s="22">
        <f t="shared" ref="M451:M514" si="39">IFERROR(J451/G451,0)</f>
        <v>0</v>
      </c>
      <c r="N451" s="13">
        <v>333</v>
      </c>
      <c r="O451" s="21">
        <f t="shared" si="37"/>
        <v>44227</v>
      </c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 spans="1:30" ht="15" x14ac:dyDescent="0.25">
      <c r="A452" s="13">
        <v>2021</v>
      </c>
      <c r="B452" s="9" t="s">
        <v>53</v>
      </c>
      <c r="C452" s="14" t="s">
        <v>35</v>
      </c>
      <c r="D452" s="15">
        <v>140659</v>
      </c>
      <c r="E452" s="15">
        <v>90207</v>
      </c>
      <c r="F452" s="15">
        <v>72192</v>
      </c>
      <c r="G452" s="15">
        <v>303058</v>
      </c>
      <c r="H452" s="16">
        <v>4624</v>
      </c>
      <c r="I452" s="16">
        <f t="shared" si="38"/>
        <v>115799</v>
      </c>
      <c r="J452" s="16">
        <v>120423</v>
      </c>
      <c r="K452" s="22">
        <f t="shared" si="35"/>
        <v>405.46464646464648</v>
      </c>
      <c r="L452" s="24">
        <f t="shared" si="36"/>
        <v>1020.3973063973064</v>
      </c>
      <c r="M452" s="22">
        <f t="shared" si="39"/>
        <v>0.39735958133426602</v>
      </c>
      <c r="N452" s="13">
        <v>297</v>
      </c>
      <c r="O452" s="21">
        <f t="shared" si="37"/>
        <v>44255</v>
      </c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 spans="1:30" ht="15" x14ac:dyDescent="0.25">
      <c r="A453" s="13">
        <v>2021</v>
      </c>
      <c r="B453" s="9" t="s">
        <v>53</v>
      </c>
      <c r="C453" s="14" t="s">
        <v>36</v>
      </c>
      <c r="D453" s="15">
        <v>65070</v>
      </c>
      <c r="E453" s="15">
        <v>61114</v>
      </c>
      <c r="F453" s="15">
        <v>46697</v>
      </c>
      <c r="G453" s="15">
        <v>172881</v>
      </c>
      <c r="H453" s="16">
        <v>3733</v>
      </c>
      <c r="I453" s="16">
        <f t="shared" si="38"/>
        <v>26581</v>
      </c>
      <c r="J453" s="16">
        <v>30314</v>
      </c>
      <c r="K453" s="22">
        <f t="shared" si="35"/>
        <v>134.13274336283186</v>
      </c>
      <c r="L453" s="24">
        <f t="shared" si="36"/>
        <v>764.96017699115043</v>
      </c>
      <c r="M453" s="22">
        <f t="shared" si="39"/>
        <v>0.17534604728107775</v>
      </c>
      <c r="N453" s="13">
        <v>226</v>
      </c>
      <c r="O453" s="21">
        <f t="shared" si="37"/>
        <v>44255</v>
      </c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 spans="1:30" ht="15" x14ac:dyDescent="0.25">
      <c r="A454" s="13">
        <v>2021</v>
      </c>
      <c r="B454" s="9" t="s">
        <v>53</v>
      </c>
      <c r="C454" s="14" t="s">
        <v>37</v>
      </c>
      <c r="D454" s="15">
        <v>102100</v>
      </c>
      <c r="E454" s="15">
        <v>99913</v>
      </c>
      <c r="F454" s="15">
        <v>59272</v>
      </c>
      <c r="G454" s="15">
        <v>261285</v>
      </c>
      <c r="H454" s="16">
        <v>7192</v>
      </c>
      <c r="I454" s="16">
        <f t="shared" si="38"/>
        <v>47189</v>
      </c>
      <c r="J454" s="16">
        <v>54381</v>
      </c>
      <c r="K454" s="22">
        <f t="shared" si="35"/>
        <v>143.1078947368421</v>
      </c>
      <c r="L454" s="24">
        <f t="shared" si="36"/>
        <v>687.59210526315792</v>
      </c>
      <c r="M454" s="22">
        <f t="shared" si="39"/>
        <v>0.20812905448073943</v>
      </c>
      <c r="N454" s="13">
        <v>380</v>
      </c>
      <c r="O454" s="21">
        <f t="shared" si="37"/>
        <v>44255</v>
      </c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 spans="1:30" ht="15" x14ac:dyDescent="0.25">
      <c r="A455" s="13">
        <v>2021</v>
      </c>
      <c r="B455" s="9" t="s">
        <v>53</v>
      </c>
      <c r="C455" s="14" t="s">
        <v>38</v>
      </c>
      <c r="D455" s="15">
        <v>17150</v>
      </c>
      <c r="E455" s="15">
        <v>19410</v>
      </c>
      <c r="F455" s="15">
        <v>12319</v>
      </c>
      <c r="G455" s="15">
        <v>48879</v>
      </c>
      <c r="H455" s="16">
        <v>1593</v>
      </c>
      <c r="I455" s="16">
        <f t="shared" si="38"/>
        <v>5600</v>
      </c>
      <c r="J455" s="16">
        <v>7193</v>
      </c>
      <c r="K455" s="22">
        <f t="shared" si="35"/>
        <v>119.88333333333334</v>
      </c>
      <c r="L455" s="24">
        <f t="shared" si="36"/>
        <v>814.65</v>
      </c>
      <c r="M455" s="22">
        <f t="shared" si="39"/>
        <v>0.14715931176988073</v>
      </c>
      <c r="N455" s="13">
        <v>60</v>
      </c>
      <c r="O455" s="21">
        <f t="shared" si="37"/>
        <v>44255</v>
      </c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 spans="1:30" ht="15" x14ac:dyDescent="0.25">
      <c r="A456" s="13">
        <v>2021</v>
      </c>
      <c r="B456" s="9" t="s">
        <v>53</v>
      </c>
      <c r="C456" s="14" t="s">
        <v>39</v>
      </c>
      <c r="D456" s="15">
        <v>143009</v>
      </c>
      <c r="E456" s="15">
        <v>165022</v>
      </c>
      <c r="F456" s="15">
        <v>88814</v>
      </c>
      <c r="G456" s="15">
        <v>396845</v>
      </c>
      <c r="H456" s="16">
        <v>8022</v>
      </c>
      <c r="I456" s="16">
        <f t="shared" si="38"/>
        <v>95716</v>
      </c>
      <c r="J456" s="16">
        <v>103738</v>
      </c>
      <c r="K456" s="22">
        <f t="shared" si="35"/>
        <v>162.34428794992175</v>
      </c>
      <c r="L456" s="24">
        <f t="shared" si="36"/>
        <v>621.04068857589982</v>
      </c>
      <c r="M456" s="22">
        <f t="shared" si="39"/>
        <v>0.26140684650178281</v>
      </c>
      <c r="N456" s="13">
        <v>639</v>
      </c>
      <c r="O456" s="21">
        <f t="shared" si="37"/>
        <v>44255</v>
      </c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 spans="1:30" ht="15" x14ac:dyDescent="0.25">
      <c r="A457" s="13">
        <v>2021</v>
      </c>
      <c r="B457" s="9" t="s">
        <v>53</v>
      </c>
      <c r="C457" s="14" t="s">
        <v>40</v>
      </c>
      <c r="D457" s="15">
        <v>96348</v>
      </c>
      <c r="E457" s="15">
        <v>76223</v>
      </c>
      <c r="F457" s="15">
        <v>50140</v>
      </c>
      <c r="G457" s="15">
        <v>222711</v>
      </c>
      <c r="H457" s="16">
        <v>9934</v>
      </c>
      <c r="I457" s="16">
        <f t="shared" si="38"/>
        <v>43084</v>
      </c>
      <c r="J457" s="16">
        <v>53018</v>
      </c>
      <c r="K457" s="22">
        <f t="shared" si="35"/>
        <v>179.11486486486487</v>
      </c>
      <c r="L457" s="24">
        <f t="shared" si="36"/>
        <v>752.40202702702697</v>
      </c>
      <c r="M457" s="22">
        <f t="shared" si="39"/>
        <v>0.23805739276461424</v>
      </c>
      <c r="N457" s="13">
        <v>296</v>
      </c>
      <c r="O457" s="21">
        <f t="shared" si="37"/>
        <v>44255</v>
      </c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 spans="1:30" ht="15" x14ac:dyDescent="0.25">
      <c r="A458" s="13">
        <v>2021</v>
      </c>
      <c r="B458" s="9" t="s">
        <v>53</v>
      </c>
      <c r="C458" s="14" t="s">
        <v>41</v>
      </c>
      <c r="D458" s="15">
        <v>90658</v>
      </c>
      <c r="E458" s="15">
        <v>87945</v>
      </c>
      <c r="F458" s="15">
        <v>69290</v>
      </c>
      <c r="G458" s="15">
        <v>247893</v>
      </c>
      <c r="H458" s="16">
        <v>4130</v>
      </c>
      <c r="I458" s="16">
        <f t="shared" si="38"/>
        <v>34763</v>
      </c>
      <c r="J458" s="16">
        <v>38893</v>
      </c>
      <c r="K458" s="22">
        <f t="shared" si="35"/>
        <v>147.32196969696969</v>
      </c>
      <c r="L458" s="24">
        <f t="shared" si="36"/>
        <v>938.98863636363637</v>
      </c>
      <c r="M458" s="22">
        <f t="shared" si="39"/>
        <v>0.15689430520426151</v>
      </c>
      <c r="N458" s="13">
        <v>264</v>
      </c>
      <c r="O458" s="21">
        <f t="shared" si="37"/>
        <v>44255</v>
      </c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 spans="1:30" ht="15" x14ac:dyDescent="0.25">
      <c r="A459" s="13">
        <v>2021</v>
      </c>
      <c r="B459" s="9" t="s">
        <v>53</v>
      </c>
      <c r="C459" s="14" t="s">
        <v>42</v>
      </c>
      <c r="D459" s="15">
        <v>0</v>
      </c>
      <c r="E459" s="15">
        <v>0</v>
      </c>
      <c r="F459" s="15">
        <v>0</v>
      </c>
      <c r="G459" s="15">
        <v>0</v>
      </c>
      <c r="H459" s="17">
        <v>0</v>
      </c>
      <c r="I459" s="16">
        <f t="shared" si="38"/>
        <v>0</v>
      </c>
      <c r="J459" s="17">
        <v>0</v>
      </c>
      <c r="K459" s="22">
        <f t="shared" si="35"/>
        <v>0</v>
      </c>
      <c r="L459" s="24">
        <f t="shared" si="36"/>
        <v>0</v>
      </c>
      <c r="M459" s="22">
        <f t="shared" si="39"/>
        <v>0</v>
      </c>
      <c r="N459" s="15">
        <v>2750</v>
      </c>
      <c r="O459" s="21">
        <f t="shared" si="37"/>
        <v>44255</v>
      </c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 spans="1:30" ht="15" x14ac:dyDescent="0.25">
      <c r="A460" s="13">
        <v>2021</v>
      </c>
      <c r="B460" s="9" t="s">
        <v>53</v>
      </c>
      <c r="C460" s="9" t="s">
        <v>43</v>
      </c>
      <c r="D460" s="15">
        <v>49842</v>
      </c>
      <c r="E460" s="15">
        <v>62338</v>
      </c>
      <c r="F460" s="15">
        <v>29532</v>
      </c>
      <c r="G460" s="15">
        <v>141712</v>
      </c>
      <c r="H460" s="16">
        <v>2914</v>
      </c>
      <c r="I460" s="16">
        <f t="shared" si="38"/>
        <v>37073</v>
      </c>
      <c r="J460" s="15">
        <v>39987</v>
      </c>
      <c r="K460" s="22">
        <f t="shared" si="35"/>
        <v>114.24857142857142</v>
      </c>
      <c r="L460" s="24">
        <f t="shared" si="36"/>
        <v>404.89142857142855</v>
      </c>
      <c r="M460" s="22">
        <f t="shared" si="39"/>
        <v>0.28217088178841593</v>
      </c>
      <c r="N460" s="13">
        <v>350</v>
      </c>
      <c r="O460" s="21">
        <f t="shared" si="37"/>
        <v>44255</v>
      </c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 spans="1:30" ht="15" x14ac:dyDescent="0.25">
      <c r="A461" s="13">
        <v>2021</v>
      </c>
      <c r="B461" s="9" t="s">
        <v>53</v>
      </c>
      <c r="C461" s="14" t="s">
        <v>44</v>
      </c>
      <c r="D461" s="15">
        <v>100417</v>
      </c>
      <c r="E461" s="15">
        <v>71669</v>
      </c>
      <c r="F461" s="15">
        <v>43955</v>
      </c>
      <c r="G461" s="15">
        <v>216041</v>
      </c>
      <c r="H461" s="16">
        <v>10518</v>
      </c>
      <c r="I461" s="16">
        <f t="shared" si="38"/>
        <v>64643</v>
      </c>
      <c r="J461" s="16">
        <v>75161</v>
      </c>
      <c r="K461" s="22">
        <f t="shared" si="35"/>
        <v>308.03688524590166</v>
      </c>
      <c r="L461" s="24">
        <f t="shared" si="36"/>
        <v>885.4139344262295</v>
      </c>
      <c r="M461" s="22">
        <f t="shared" si="39"/>
        <v>0.34790155572321918</v>
      </c>
      <c r="N461" s="13">
        <v>244</v>
      </c>
      <c r="O461" s="21">
        <f t="shared" si="37"/>
        <v>44255</v>
      </c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 spans="1:30" ht="15" x14ac:dyDescent="0.25">
      <c r="A462" s="13">
        <v>2021</v>
      </c>
      <c r="B462" s="9" t="s">
        <v>53</v>
      </c>
      <c r="C462" s="9" t="s">
        <v>45</v>
      </c>
      <c r="D462" s="15">
        <v>41998</v>
      </c>
      <c r="E462" s="15">
        <v>41735</v>
      </c>
      <c r="F462" s="15">
        <v>36072</v>
      </c>
      <c r="G462" s="16">
        <v>119805</v>
      </c>
      <c r="H462" s="16">
        <v>6929</v>
      </c>
      <c r="I462" s="16">
        <f t="shared" si="38"/>
        <v>40778</v>
      </c>
      <c r="J462" s="16">
        <v>47707</v>
      </c>
      <c r="K462" s="22">
        <f t="shared" si="35"/>
        <v>307.78709677419357</v>
      </c>
      <c r="L462" s="24">
        <f t="shared" si="36"/>
        <v>772.93548387096769</v>
      </c>
      <c r="M462" s="22">
        <f t="shared" si="39"/>
        <v>0.39820541713617963</v>
      </c>
      <c r="N462" s="13">
        <v>155</v>
      </c>
      <c r="O462" s="21">
        <f t="shared" si="37"/>
        <v>44255</v>
      </c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 spans="1:30" ht="15" x14ac:dyDescent="0.25">
      <c r="A463" s="13">
        <v>2021</v>
      </c>
      <c r="B463" s="9" t="s">
        <v>53</v>
      </c>
      <c r="C463" s="14" t="s">
        <v>46</v>
      </c>
      <c r="D463" s="15">
        <v>47628</v>
      </c>
      <c r="E463" s="15">
        <v>43047</v>
      </c>
      <c r="F463" s="15">
        <v>34089</v>
      </c>
      <c r="G463" s="15">
        <v>124764</v>
      </c>
      <c r="H463" s="16">
        <v>2859</v>
      </c>
      <c r="I463" s="16">
        <f t="shared" si="38"/>
        <v>31891</v>
      </c>
      <c r="J463" s="16">
        <v>34750</v>
      </c>
      <c r="K463" s="22">
        <f t="shared" si="35"/>
        <v>183.86243386243387</v>
      </c>
      <c r="L463" s="24">
        <f t="shared" si="36"/>
        <v>660.1269841269841</v>
      </c>
      <c r="M463" s="22">
        <f t="shared" si="39"/>
        <v>0.27852585681767178</v>
      </c>
      <c r="N463" s="13">
        <v>189</v>
      </c>
      <c r="O463" s="21">
        <f t="shared" si="37"/>
        <v>44255</v>
      </c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 spans="1:30" ht="15" x14ac:dyDescent="0.25">
      <c r="A464" s="13">
        <v>2021</v>
      </c>
      <c r="B464" s="9" t="s">
        <v>53</v>
      </c>
      <c r="C464" s="14" t="s">
        <v>47</v>
      </c>
      <c r="D464" s="15">
        <v>229822</v>
      </c>
      <c r="E464" s="15">
        <v>210102</v>
      </c>
      <c r="F464" s="15">
        <v>95930</v>
      </c>
      <c r="G464" s="15">
        <v>535854</v>
      </c>
      <c r="H464" s="16">
        <v>38309</v>
      </c>
      <c r="I464" s="16">
        <f t="shared" si="38"/>
        <v>124595</v>
      </c>
      <c r="J464" s="16">
        <v>162904</v>
      </c>
      <c r="K464" s="22">
        <f t="shared" si="35"/>
        <v>93.034837235865226</v>
      </c>
      <c r="L464" s="24">
        <f t="shared" si="36"/>
        <v>306.02741290691034</v>
      </c>
      <c r="M464" s="22">
        <f t="shared" si="39"/>
        <v>0.30400818133297502</v>
      </c>
      <c r="N464" s="15">
        <v>1751</v>
      </c>
      <c r="O464" s="21">
        <f t="shared" si="37"/>
        <v>44255</v>
      </c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 spans="1:30" ht="15" x14ac:dyDescent="0.25">
      <c r="A465" s="13">
        <v>2021</v>
      </c>
      <c r="B465" s="9" t="s">
        <v>53</v>
      </c>
      <c r="C465" s="14" t="s">
        <v>48</v>
      </c>
      <c r="D465" s="15">
        <v>73700</v>
      </c>
      <c r="E465" s="15">
        <v>73887</v>
      </c>
      <c r="F465" s="15">
        <v>35455</v>
      </c>
      <c r="G465" s="15">
        <v>183042</v>
      </c>
      <c r="H465" s="16">
        <v>5064</v>
      </c>
      <c r="I465" s="16">
        <f t="shared" si="38"/>
        <v>25638</v>
      </c>
      <c r="J465" s="15">
        <v>30702</v>
      </c>
      <c r="K465" s="22">
        <f t="shared" si="35"/>
        <v>98.720257234726688</v>
      </c>
      <c r="L465" s="24">
        <f t="shared" si="36"/>
        <v>588.55948553054657</v>
      </c>
      <c r="M465" s="22">
        <f t="shared" si="39"/>
        <v>0.16773199593535909</v>
      </c>
      <c r="N465" s="13">
        <v>311</v>
      </c>
      <c r="O465" s="21">
        <f t="shared" si="37"/>
        <v>44255</v>
      </c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 spans="1:30" ht="15" x14ac:dyDescent="0.25">
      <c r="A466" s="13">
        <v>2021</v>
      </c>
      <c r="B466" s="9" t="s">
        <v>53</v>
      </c>
      <c r="C466" s="14" t="s">
        <v>49</v>
      </c>
      <c r="D466" s="15">
        <v>136045</v>
      </c>
      <c r="E466" s="15">
        <v>125863</v>
      </c>
      <c r="F466" s="15">
        <v>81854</v>
      </c>
      <c r="G466" s="15">
        <v>343762</v>
      </c>
      <c r="H466" s="16">
        <v>6246</v>
      </c>
      <c r="I466" s="16">
        <f t="shared" si="38"/>
        <v>41606</v>
      </c>
      <c r="J466" s="16">
        <v>47852</v>
      </c>
      <c r="K466" s="22">
        <f t="shared" si="35"/>
        <v>156.37908496732027</v>
      </c>
      <c r="L466" s="24">
        <f t="shared" si="36"/>
        <v>1123.4052287581699</v>
      </c>
      <c r="M466" s="22">
        <f t="shared" si="39"/>
        <v>0.13920095880289271</v>
      </c>
      <c r="N466" s="13">
        <v>306</v>
      </c>
      <c r="O466" s="21">
        <f t="shared" si="37"/>
        <v>44255</v>
      </c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 spans="1:30" ht="15" x14ac:dyDescent="0.25">
      <c r="A467" s="13">
        <v>2021</v>
      </c>
      <c r="B467" s="9" t="s">
        <v>53</v>
      </c>
      <c r="C467" s="14" t="s">
        <v>50</v>
      </c>
      <c r="D467" s="15">
        <v>37027</v>
      </c>
      <c r="E467" s="15">
        <v>61183</v>
      </c>
      <c r="F467" s="15">
        <v>23019</v>
      </c>
      <c r="G467" s="15">
        <v>121229</v>
      </c>
      <c r="H467" s="16">
        <v>2193</v>
      </c>
      <c r="I467" s="16">
        <f t="shared" si="38"/>
        <v>16589</v>
      </c>
      <c r="J467" s="16">
        <v>18782</v>
      </c>
      <c r="K467" s="22">
        <f t="shared" si="35"/>
        <v>40.13247863247863</v>
      </c>
      <c r="L467" s="24">
        <f t="shared" si="36"/>
        <v>259.03632478632477</v>
      </c>
      <c r="M467" s="22">
        <f t="shared" si="39"/>
        <v>0.15492992600780342</v>
      </c>
      <c r="N467" s="13">
        <v>468</v>
      </c>
      <c r="O467" s="21">
        <f t="shared" si="37"/>
        <v>44255</v>
      </c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 spans="1:30" ht="15" x14ac:dyDescent="0.25">
      <c r="A468" s="13">
        <v>2021</v>
      </c>
      <c r="B468" s="9" t="s">
        <v>53</v>
      </c>
      <c r="C468" s="14" t="s">
        <v>51</v>
      </c>
      <c r="D468" s="15">
        <v>23479</v>
      </c>
      <c r="E468" s="15">
        <v>22687</v>
      </c>
      <c r="F468" s="15">
        <v>23364</v>
      </c>
      <c r="G468" s="15">
        <v>69530</v>
      </c>
      <c r="H468" s="16">
        <v>4665</v>
      </c>
      <c r="I468" s="16">
        <f t="shared" si="38"/>
        <v>12500</v>
      </c>
      <c r="J468" s="16">
        <v>17165</v>
      </c>
      <c r="K468" s="22">
        <f t="shared" si="35"/>
        <v>68.386454183266935</v>
      </c>
      <c r="L468" s="24">
        <f t="shared" si="36"/>
        <v>277.01195219123508</v>
      </c>
      <c r="M468" s="22">
        <f t="shared" si="39"/>
        <v>0.24687185387602473</v>
      </c>
      <c r="N468" s="13">
        <v>251</v>
      </c>
      <c r="O468" s="21">
        <f t="shared" si="37"/>
        <v>44255</v>
      </c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 spans="1:30" ht="15" x14ac:dyDescent="0.25">
      <c r="A469" s="13">
        <v>2021</v>
      </c>
      <c r="B469" s="9" t="s">
        <v>53</v>
      </c>
      <c r="C469" s="14" t="s">
        <v>52</v>
      </c>
      <c r="D469" s="15">
        <v>98926</v>
      </c>
      <c r="E469" s="15">
        <v>66540</v>
      </c>
      <c r="F469" s="15">
        <v>54749</v>
      </c>
      <c r="G469" s="15">
        <v>220215</v>
      </c>
      <c r="H469" s="16">
        <v>6176</v>
      </c>
      <c r="I469" s="16">
        <f t="shared" si="38"/>
        <v>30686</v>
      </c>
      <c r="J469" s="16">
        <v>36862</v>
      </c>
      <c r="K469" s="22">
        <f t="shared" si="35"/>
        <v>110.36526946107784</v>
      </c>
      <c r="L469" s="24">
        <f t="shared" si="36"/>
        <v>659.32634730538928</v>
      </c>
      <c r="M469" s="22">
        <f t="shared" si="39"/>
        <v>0.16739095883568331</v>
      </c>
      <c r="N469" s="13">
        <v>334</v>
      </c>
      <c r="O469" s="21">
        <f t="shared" si="37"/>
        <v>44255</v>
      </c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 spans="1:30" ht="15" x14ac:dyDescent="0.25">
      <c r="A470" s="13">
        <v>2021</v>
      </c>
      <c r="B470" s="9" t="s">
        <v>54</v>
      </c>
      <c r="C470" s="14" t="s">
        <v>35</v>
      </c>
      <c r="D470" s="15">
        <v>166808</v>
      </c>
      <c r="E470" s="15">
        <v>90783</v>
      </c>
      <c r="F470" s="15">
        <v>79631</v>
      </c>
      <c r="G470" s="15">
        <v>337222</v>
      </c>
      <c r="H470" s="16">
        <v>2937</v>
      </c>
      <c r="I470" s="16">
        <f t="shared" si="38"/>
        <v>126385</v>
      </c>
      <c r="J470" s="16">
        <v>129322</v>
      </c>
      <c r="K470" s="22">
        <f t="shared" si="35"/>
        <v>428.21854304635764</v>
      </c>
      <c r="L470" s="24">
        <f t="shared" si="36"/>
        <v>1116.6291390728477</v>
      </c>
      <c r="M470" s="22">
        <f t="shared" si="39"/>
        <v>0.38349218022548942</v>
      </c>
      <c r="N470" s="13">
        <v>302</v>
      </c>
      <c r="O470" s="21">
        <f t="shared" si="37"/>
        <v>44286</v>
      </c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 spans="1:30" ht="15" x14ac:dyDescent="0.25">
      <c r="A471" s="13">
        <v>2021</v>
      </c>
      <c r="B471" s="9" t="s">
        <v>54</v>
      </c>
      <c r="C471" s="14" t="s">
        <v>36</v>
      </c>
      <c r="D471" s="15">
        <v>109368</v>
      </c>
      <c r="E471" s="15">
        <v>92208</v>
      </c>
      <c r="F471" s="15">
        <v>77488</v>
      </c>
      <c r="G471" s="15">
        <v>279064</v>
      </c>
      <c r="H471" s="16">
        <v>4078</v>
      </c>
      <c r="I471" s="16">
        <f t="shared" si="38"/>
        <v>42760</v>
      </c>
      <c r="J471" s="16">
        <v>46838</v>
      </c>
      <c r="K471" s="22">
        <f t="shared" si="35"/>
        <v>203.64347826086956</v>
      </c>
      <c r="L471" s="24">
        <f t="shared" si="36"/>
        <v>1213.3217391304347</v>
      </c>
      <c r="M471" s="22">
        <f t="shared" si="39"/>
        <v>0.16783963535246396</v>
      </c>
      <c r="N471" s="13">
        <v>230</v>
      </c>
      <c r="O471" s="21">
        <f t="shared" si="37"/>
        <v>44286</v>
      </c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 spans="1:30" ht="15" x14ac:dyDescent="0.25">
      <c r="A472" s="13">
        <v>2021</v>
      </c>
      <c r="B472" s="9" t="s">
        <v>54</v>
      </c>
      <c r="C472" s="9" t="s">
        <v>37</v>
      </c>
      <c r="D472" s="15">
        <v>165845</v>
      </c>
      <c r="E472" s="15">
        <v>140733</v>
      </c>
      <c r="F472" s="15">
        <v>81562</v>
      </c>
      <c r="G472" s="16">
        <v>388140</v>
      </c>
      <c r="H472" s="16">
        <v>5898</v>
      </c>
      <c r="I472" s="16">
        <f t="shared" si="38"/>
        <v>77161</v>
      </c>
      <c r="J472" s="16">
        <v>83059</v>
      </c>
      <c r="K472" s="22">
        <f t="shared" si="35"/>
        <v>214.06958762886597</v>
      </c>
      <c r="L472" s="24">
        <f t="shared" si="36"/>
        <v>1000.3608247422681</v>
      </c>
      <c r="M472" s="22">
        <f t="shared" si="39"/>
        <v>0.21399237388571135</v>
      </c>
      <c r="N472" s="13">
        <v>388</v>
      </c>
      <c r="O472" s="21">
        <f t="shared" si="37"/>
        <v>44286</v>
      </c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 spans="1:30" ht="15" x14ac:dyDescent="0.25">
      <c r="A473" s="13">
        <v>2021</v>
      </c>
      <c r="B473" s="9" t="s">
        <v>54</v>
      </c>
      <c r="C473" s="14" t="s">
        <v>38</v>
      </c>
      <c r="D473" s="15">
        <v>24256</v>
      </c>
      <c r="E473" s="15">
        <v>29261</v>
      </c>
      <c r="F473" s="15">
        <v>18650</v>
      </c>
      <c r="G473" s="15">
        <v>72167</v>
      </c>
      <c r="H473" s="16">
        <v>1577</v>
      </c>
      <c r="I473" s="16">
        <f t="shared" si="38"/>
        <v>9269</v>
      </c>
      <c r="J473" s="16">
        <v>10846</v>
      </c>
      <c r="K473" s="22">
        <f t="shared" si="35"/>
        <v>183.83050847457628</v>
      </c>
      <c r="L473" s="24">
        <f t="shared" si="36"/>
        <v>1223.1694915254238</v>
      </c>
      <c r="M473" s="22">
        <f t="shared" si="39"/>
        <v>0.15029029889007442</v>
      </c>
      <c r="N473" s="13">
        <v>59</v>
      </c>
      <c r="O473" s="21">
        <f t="shared" si="37"/>
        <v>44286</v>
      </c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 spans="1:30" ht="15" x14ac:dyDescent="0.25">
      <c r="A474" s="13">
        <v>2021</v>
      </c>
      <c r="B474" s="9" t="s">
        <v>54</v>
      </c>
      <c r="C474" s="14" t="s">
        <v>39</v>
      </c>
      <c r="D474" s="15">
        <v>253141</v>
      </c>
      <c r="E474" s="15">
        <v>222437</v>
      </c>
      <c r="F474" s="15">
        <v>146566</v>
      </c>
      <c r="G474" s="15">
        <v>622144</v>
      </c>
      <c r="H474" s="16">
        <v>10504</v>
      </c>
      <c r="I474" s="16">
        <f t="shared" si="38"/>
        <v>126986</v>
      </c>
      <c r="J474" s="16">
        <v>137490</v>
      </c>
      <c r="K474" s="22">
        <f t="shared" si="35"/>
        <v>216.51968503937007</v>
      </c>
      <c r="L474" s="24">
        <f t="shared" si="36"/>
        <v>979.75433070866143</v>
      </c>
      <c r="M474" s="22">
        <f t="shared" si="39"/>
        <v>0.22099385351301307</v>
      </c>
      <c r="N474" s="13">
        <v>635</v>
      </c>
      <c r="O474" s="21">
        <f t="shared" si="37"/>
        <v>44286</v>
      </c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 spans="1:30" ht="15" x14ac:dyDescent="0.25">
      <c r="A475" s="13">
        <v>2021</v>
      </c>
      <c r="B475" s="9" t="s">
        <v>54</v>
      </c>
      <c r="C475" s="14" t="s">
        <v>40</v>
      </c>
      <c r="D475" s="15">
        <v>148098</v>
      </c>
      <c r="E475" s="15">
        <v>103733</v>
      </c>
      <c r="F475" s="15">
        <v>79824</v>
      </c>
      <c r="G475" s="15">
        <v>331655</v>
      </c>
      <c r="H475" s="16">
        <v>10184</v>
      </c>
      <c r="I475" s="16">
        <f t="shared" si="38"/>
        <v>65606</v>
      </c>
      <c r="J475" s="16">
        <v>75790</v>
      </c>
      <c r="K475" s="22">
        <f t="shared" si="35"/>
        <v>250.13201320132012</v>
      </c>
      <c r="L475" s="24">
        <f t="shared" si="36"/>
        <v>1094.5709570957097</v>
      </c>
      <c r="M475" s="22">
        <f t="shared" si="39"/>
        <v>0.22852060122717885</v>
      </c>
      <c r="N475" s="13">
        <v>303</v>
      </c>
      <c r="O475" s="21">
        <f t="shared" si="37"/>
        <v>44286</v>
      </c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 spans="1:30" ht="15" x14ac:dyDescent="0.25">
      <c r="A476" s="13">
        <v>2021</v>
      </c>
      <c r="B476" s="9" t="s">
        <v>54</v>
      </c>
      <c r="C476" s="14" t="s">
        <v>41</v>
      </c>
      <c r="D476" s="15">
        <v>104234</v>
      </c>
      <c r="E476" s="15">
        <v>89979</v>
      </c>
      <c r="F476" s="15">
        <v>80496</v>
      </c>
      <c r="G476" s="15">
        <v>274709</v>
      </c>
      <c r="H476" s="16">
        <v>5584</v>
      </c>
      <c r="I476" s="16">
        <f t="shared" si="38"/>
        <v>46171</v>
      </c>
      <c r="J476" s="16">
        <v>51755</v>
      </c>
      <c r="K476" s="22">
        <f t="shared" si="35"/>
        <v>194.56766917293234</v>
      </c>
      <c r="L476" s="24">
        <f t="shared" si="36"/>
        <v>1032.7406015037593</v>
      </c>
      <c r="M476" s="22">
        <f t="shared" si="39"/>
        <v>0.18839936077813249</v>
      </c>
      <c r="N476" s="13">
        <v>266</v>
      </c>
      <c r="O476" s="21">
        <f t="shared" si="37"/>
        <v>44286</v>
      </c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 spans="1:30" ht="15" x14ac:dyDescent="0.25">
      <c r="A477" s="13">
        <v>2021</v>
      </c>
      <c r="B477" s="9" t="s">
        <v>54</v>
      </c>
      <c r="C477" s="14" t="s">
        <v>42</v>
      </c>
      <c r="D477" s="15">
        <v>12</v>
      </c>
      <c r="E477" s="15">
        <v>10</v>
      </c>
      <c r="F477" s="15">
        <v>6</v>
      </c>
      <c r="G477" s="15">
        <v>28</v>
      </c>
      <c r="H477" s="17">
        <v>0</v>
      </c>
      <c r="I477" s="16">
        <f t="shared" si="38"/>
        <v>0</v>
      </c>
      <c r="J477" s="17">
        <v>0</v>
      </c>
      <c r="K477" s="22">
        <f t="shared" si="35"/>
        <v>0</v>
      </c>
      <c r="L477" s="24">
        <f t="shared" si="36"/>
        <v>1.0108303249097473E-2</v>
      </c>
      <c r="M477" s="22">
        <f t="shared" si="39"/>
        <v>0</v>
      </c>
      <c r="N477" s="15">
        <v>2770</v>
      </c>
      <c r="O477" s="21">
        <f t="shared" si="37"/>
        <v>44286</v>
      </c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 spans="1:30" ht="15" x14ac:dyDescent="0.25">
      <c r="A478" s="13">
        <v>2021</v>
      </c>
      <c r="B478" s="9" t="s">
        <v>54</v>
      </c>
      <c r="C478" s="14" t="s">
        <v>43</v>
      </c>
      <c r="D478" s="15">
        <v>84486</v>
      </c>
      <c r="E478" s="15">
        <v>77638</v>
      </c>
      <c r="F478" s="15">
        <v>53836</v>
      </c>
      <c r="G478" s="15">
        <v>215960</v>
      </c>
      <c r="H478" s="16">
        <v>2048</v>
      </c>
      <c r="I478" s="16">
        <f t="shared" si="38"/>
        <v>58365</v>
      </c>
      <c r="J478" s="16">
        <v>60413</v>
      </c>
      <c r="K478" s="22">
        <f t="shared" si="35"/>
        <v>166.88674033149172</v>
      </c>
      <c r="L478" s="24">
        <f t="shared" si="36"/>
        <v>596.57458563535909</v>
      </c>
      <c r="M478" s="22">
        <f t="shared" si="39"/>
        <v>0.27974161881829968</v>
      </c>
      <c r="N478" s="13">
        <v>362</v>
      </c>
      <c r="O478" s="21">
        <f t="shared" si="37"/>
        <v>44286</v>
      </c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 spans="1:30" ht="15" x14ac:dyDescent="0.25">
      <c r="A479" s="13">
        <v>2021</v>
      </c>
      <c r="B479" s="9" t="s">
        <v>54</v>
      </c>
      <c r="C479" s="14" t="s">
        <v>44</v>
      </c>
      <c r="D479" s="15">
        <v>123309</v>
      </c>
      <c r="E479" s="15">
        <v>87561</v>
      </c>
      <c r="F479" s="15">
        <v>55655</v>
      </c>
      <c r="G479" s="15">
        <v>266525</v>
      </c>
      <c r="H479" s="16">
        <v>11947</v>
      </c>
      <c r="I479" s="16">
        <f t="shared" si="38"/>
        <v>88394</v>
      </c>
      <c r="J479" s="16">
        <v>100341</v>
      </c>
      <c r="K479" s="22">
        <f t="shared" si="35"/>
        <v>401.36399999999998</v>
      </c>
      <c r="L479" s="24">
        <f t="shared" si="36"/>
        <v>1066.0999999999999</v>
      </c>
      <c r="M479" s="22">
        <f t="shared" si="39"/>
        <v>0.37647875433824218</v>
      </c>
      <c r="N479" s="13">
        <v>250</v>
      </c>
      <c r="O479" s="21">
        <f t="shared" si="37"/>
        <v>44286</v>
      </c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 spans="1:30" ht="15" x14ac:dyDescent="0.25">
      <c r="A480" s="13">
        <v>2021</v>
      </c>
      <c r="B480" s="9" t="s">
        <v>54</v>
      </c>
      <c r="C480" s="14" t="s">
        <v>45</v>
      </c>
      <c r="D480" s="15">
        <v>60678</v>
      </c>
      <c r="E480" s="15">
        <v>53061</v>
      </c>
      <c r="F480" s="15">
        <v>55004</v>
      </c>
      <c r="G480" s="15">
        <v>168743</v>
      </c>
      <c r="H480" s="16">
        <v>6464</v>
      </c>
      <c r="I480" s="16">
        <f t="shared" si="38"/>
        <v>54584</v>
      </c>
      <c r="J480" s="16">
        <v>61048</v>
      </c>
      <c r="K480" s="22">
        <f t="shared" si="35"/>
        <v>391.33333333333331</v>
      </c>
      <c r="L480" s="24">
        <f t="shared" si="36"/>
        <v>1081.6858974358975</v>
      </c>
      <c r="M480" s="22">
        <f t="shared" si="39"/>
        <v>0.36178093313500415</v>
      </c>
      <c r="N480" s="13">
        <v>156</v>
      </c>
      <c r="O480" s="21">
        <f t="shared" si="37"/>
        <v>44286</v>
      </c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 spans="1:30" ht="15" x14ac:dyDescent="0.25">
      <c r="A481" s="13">
        <v>2021</v>
      </c>
      <c r="B481" s="9" t="s">
        <v>54</v>
      </c>
      <c r="C481" s="9" t="s">
        <v>46</v>
      </c>
      <c r="D481" s="15">
        <v>66711</v>
      </c>
      <c r="E481" s="15">
        <v>58974</v>
      </c>
      <c r="F481" s="15">
        <v>49467</v>
      </c>
      <c r="G481" s="16">
        <v>175152</v>
      </c>
      <c r="H481" s="16">
        <v>1272</v>
      </c>
      <c r="I481" s="16">
        <f t="shared" si="38"/>
        <v>54820</v>
      </c>
      <c r="J481" s="16">
        <v>56092</v>
      </c>
      <c r="K481" s="22">
        <f t="shared" si="35"/>
        <v>293.67539267015707</v>
      </c>
      <c r="L481" s="24">
        <f t="shared" si="36"/>
        <v>917.0261780104712</v>
      </c>
      <c r="M481" s="22">
        <f t="shared" si="39"/>
        <v>0.32024755640814834</v>
      </c>
      <c r="N481" s="13">
        <v>191</v>
      </c>
      <c r="O481" s="21">
        <f t="shared" si="37"/>
        <v>44286</v>
      </c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 spans="1:30" ht="15" x14ac:dyDescent="0.25">
      <c r="A482" s="13">
        <v>2021</v>
      </c>
      <c r="B482" s="9" t="s">
        <v>54</v>
      </c>
      <c r="C482" s="14" t="s">
        <v>47</v>
      </c>
      <c r="D482" s="15">
        <v>393847</v>
      </c>
      <c r="E482" s="15">
        <v>296797</v>
      </c>
      <c r="F482" s="15">
        <v>162525</v>
      </c>
      <c r="G482" s="15">
        <v>853169</v>
      </c>
      <c r="H482" s="16">
        <v>33835</v>
      </c>
      <c r="I482" s="16">
        <f t="shared" si="38"/>
        <v>182725</v>
      </c>
      <c r="J482" s="16">
        <v>216560</v>
      </c>
      <c r="K482" s="22">
        <f t="shared" si="35"/>
        <v>122.62740656851642</v>
      </c>
      <c r="L482" s="24">
        <f t="shared" si="36"/>
        <v>483.10815402038503</v>
      </c>
      <c r="M482" s="22">
        <f t="shared" si="39"/>
        <v>0.25383013213091427</v>
      </c>
      <c r="N482" s="15">
        <v>1766</v>
      </c>
      <c r="O482" s="21">
        <f t="shared" si="37"/>
        <v>44286</v>
      </c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 spans="1:30" ht="15" x14ac:dyDescent="0.25">
      <c r="A483" s="13">
        <v>2021</v>
      </c>
      <c r="B483" s="9" t="s">
        <v>54</v>
      </c>
      <c r="C483" s="14" t="s">
        <v>48</v>
      </c>
      <c r="D483" s="15">
        <v>109289</v>
      </c>
      <c r="E483" s="15">
        <v>103907</v>
      </c>
      <c r="F483" s="15">
        <v>51894</v>
      </c>
      <c r="G483" s="15">
        <v>265090</v>
      </c>
      <c r="H483" s="16">
        <v>5448</v>
      </c>
      <c r="I483" s="16">
        <f t="shared" si="38"/>
        <v>34282</v>
      </c>
      <c r="J483" s="16">
        <v>39730</v>
      </c>
      <c r="K483" s="22">
        <f t="shared" si="35"/>
        <v>124.54545454545455</v>
      </c>
      <c r="L483" s="24">
        <f t="shared" si="36"/>
        <v>831.00313479623821</v>
      </c>
      <c r="M483" s="22">
        <f t="shared" si="39"/>
        <v>0.14987362782451244</v>
      </c>
      <c r="N483" s="13">
        <v>319</v>
      </c>
      <c r="O483" s="21">
        <f t="shared" si="37"/>
        <v>44286</v>
      </c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 spans="1:30" ht="15" x14ac:dyDescent="0.25">
      <c r="A484" s="13">
        <v>2021</v>
      </c>
      <c r="B484" s="9" t="s">
        <v>54</v>
      </c>
      <c r="C484" s="14" t="s">
        <v>49</v>
      </c>
      <c r="D484" s="15">
        <v>178282</v>
      </c>
      <c r="E484" s="15">
        <v>167746</v>
      </c>
      <c r="F484" s="15">
        <v>101420</v>
      </c>
      <c r="G484" s="15">
        <v>447448</v>
      </c>
      <c r="H484" s="16">
        <v>5938</v>
      </c>
      <c r="I484" s="16">
        <f t="shared" si="38"/>
        <v>61510</v>
      </c>
      <c r="J484" s="15">
        <v>67448</v>
      </c>
      <c r="K484" s="22">
        <f t="shared" si="35"/>
        <v>218.27831715210357</v>
      </c>
      <c r="L484" s="24">
        <f t="shared" si="36"/>
        <v>1448.0517799352751</v>
      </c>
      <c r="M484" s="22">
        <f t="shared" si="39"/>
        <v>0.15073930378502082</v>
      </c>
      <c r="N484" s="13">
        <v>309</v>
      </c>
      <c r="O484" s="21">
        <f t="shared" si="37"/>
        <v>44286</v>
      </c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 spans="1:30" ht="15" x14ac:dyDescent="0.25">
      <c r="A485" s="13">
        <v>2021</v>
      </c>
      <c r="B485" s="9" t="s">
        <v>54</v>
      </c>
      <c r="C485" s="14" t="s">
        <v>50</v>
      </c>
      <c r="D485" s="15">
        <v>72425</v>
      </c>
      <c r="E485" s="15">
        <v>85092</v>
      </c>
      <c r="F485" s="15">
        <v>44303</v>
      </c>
      <c r="G485" s="15">
        <v>201820</v>
      </c>
      <c r="H485" s="16">
        <v>3061</v>
      </c>
      <c r="I485" s="16">
        <f t="shared" si="38"/>
        <v>34297</v>
      </c>
      <c r="J485" s="16">
        <v>37358</v>
      </c>
      <c r="K485" s="22">
        <f t="shared" si="35"/>
        <v>78.814345991561183</v>
      </c>
      <c r="L485" s="24">
        <f t="shared" si="36"/>
        <v>425.78059071729956</v>
      </c>
      <c r="M485" s="22">
        <f t="shared" si="39"/>
        <v>0.18510553958973341</v>
      </c>
      <c r="N485" s="13">
        <v>474</v>
      </c>
      <c r="O485" s="21">
        <f t="shared" si="37"/>
        <v>44286</v>
      </c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 spans="1:30" ht="15" x14ac:dyDescent="0.25">
      <c r="A486" s="13">
        <v>2021</v>
      </c>
      <c r="B486" s="9" t="s">
        <v>54</v>
      </c>
      <c r="C486" s="14" t="s">
        <v>51</v>
      </c>
      <c r="D486" s="15">
        <v>35309</v>
      </c>
      <c r="E486" s="15">
        <v>29288</v>
      </c>
      <c r="F486" s="15">
        <v>35249</v>
      </c>
      <c r="G486" s="15">
        <v>99846</v>
      </c>
      <c r="H486" s="16">
        <v>4661</v>
      </c>
      <c r="I486" s="16">
        <f t="shared" si="38"/>
        <v>17049</v>
      </c>
      <c r="J486" s="16">
        <v>21710</v>
      </c>
      <c r="K486" s="22">
        <f t="shared" si="35"/>
        <v>85.137254901960787</v>
      </c>
      <c r="L486" s="24">
        <f t="shared" si="36"/>
        <v>391.5529411764706</v>
      </c>
      <c r="M486" s="22">
        <f t="shared" si="39"/>
        <v>0.21743484966848947</v>
      </c>
      <c r="N486" s="13">
        <v>255</v>
      </c>
      <c r="O486" s="21">
        <f t="shared" si="37"/>
        <v>44286</v>
      </c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 spans="1:30" ht="15" x14ac:dyDescent="0.25">
      <c r="A487" s="13">
        <v>2021</v>
      </c>
      <c r="B487" s="9" t="s">
        <v>54</v>
      </c>
      <c r="C487" s="9" t="s">
        <v>52</v>
      </c>
      <c r="D487" s="15">
        <v>145123</v>
      </c>
      <c r="E487" s="15">
        <v>92281</v>
      </c>
      <c r="F487" s="15">
        <v>80849</v>
      </c>
      <c r="G487" s="16">
        <v>318253</v>
      </c>
      <c r="H487" s="16">
        <v>4880</v>
      </c>
      <c r="I487" s="16">
        <f t="shared" si="38"/>
        <v>55349</v>
      </c>
      <c r="J487" s="16">
        <v>60229</v>
      </c>
      <c r="K487" s="22">
        <f t="shared" si="35"/>
        <v>175.0843023255814</v>
      </c>
      <c r="L487" s="24">
        <f t="shared" si="36"/>
        <v>925.15406976744191</v>
      </c>
      <c r="M487" s="22">
        <f t="shared" si="39"/>
        <v>0.18924880519586618</v>
      </c>
      <c r="N487" s="13">
        <v>344</v>
      </c>
      <c r="O487" s="21">
        <f t="shared" si="37"/>
        <v>44286</v>
      </c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 spans="1:30" ht="15" x14ac:dyDescent="0.25">
      <c r="A488" s="13">
        <v>2021</v>
      </c>
      <c r="B488" s="9" t="s">
        <v>55</v>
      </c>
      <c r="C488" s="14" t="s">
        <v>35</v>
      </c>
      <c r="D488" s="15">
        <v>180304</v>
      </c>
      <c r="E488" s="15">
        <v>107102</v>
      </c>
      <c r="F488" s="15">
        <v>88804</v>
      </c>
      <c r="G488" s="15">
        <v>376210</v>
      </c>
      <c r="H488" s="16">
        <v>65088</v>
      </c>
      <c r="I488" s="16">
        <f t="shared" si="38"/>
        <v>305793</v>
      </c>
      <c r="J488" s="16">
        <v>370881</v>
      </c>
      <c r="K488" s="22">
        <f t="shared" si="35"/>
        <v>1244.5671140939598</v>
      </c>
      <c r="L488" s="24">
        <f t="shared" si="36"/>
        <v>1262.4496644295302</v>
      </c>
      <c r="M488" s="22">
        <f t="shared" si="39"/>
        <v>0.98583503894101698</v>
      </c>
      <c r="N488" s="13">
        <v>298</v>
      </c>
      <c r="O488" s="21">
        <f t="shared" si="37"/>
        <v>44316</v>
      </c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 spans="1:30" ht="15" x14ac:dyDescent="0.25">
      <c r="A489" s="13">
        <v>2021</v>
      </c>
      <c r="B489" s="9" t="s">
        <v>55</v>
      </c>
      <c r="C489" s="14" t="s">
        <v>36</v>
      </c>
      <c r="D489" s="15">
        <v>112212</v>
      </c>
      <c r="E489" s="15">
        <v>112183</v>
      </c>
      <c r="F489" s="15">
        <v>85088</v>
      </c>
      <c r="G489" s="15">
        <v>309483</v>
      </c>
      <c r="H489" s="16">
        <v>38569</v>
      </c>
      <c r="I489" s="16">
        <f t="shared" si="38"/>
        <v>237690</v>
      </c>
      <c r="J489" s="16">
        <v>276259</v>
      </c>
      <c r="K489" s="22">
        <f t="shared" si="35"/>
        <v>1190.7715517241379</v>
      </c>
      <c r="L489" s="24">
        <f t="shared" si="36"/>
        <v>1333.9784482758621</v>
      </c>
      <c r="M489" s="22">
        <f t="shared" si="39"/>
        <v>0.89264676896630835</v>
      </c>
      <c r="N489" s="13">
        <v>232</v>
      </c>
      <c r="O489" s="21">
        <f t="shared" si="37"/>
        <v>44316</v>
      </c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 spans="1:30" ht="15" x14ac:dyDescent="0.25">
      <c r="A490" s="13">
        <v>2021</v>
      </c>
      <c r="B490" s="9" t="s">
        <v>55</v>
      </c>
      <c r="C490" s="14" t="s">
        <v>37</v>
      </c>
      <c r="D490" s="15">
        <v>195338</v>
      </c>
      <c r="E490" s="15">
        <v>175141</v>
      </c>
      <c r="F490" s="15">
        <v>106429</v>
      </c>
      <c r="G490" s="15">
        <v>476908</v>
      </c>
      <c r="H490" s="16">
        <v>69055</v>
      </c>
      <c r="I490" s="16">
        <f t="shared" si="38"/>
        <v>390999</v>
      </c>
      <c r="J490" s="16">
        <v>460054</v>
      </c>
      <c r="K490" s="22">
        <f t="shared" si="35"/>
        <v>1173.6071428571429</v>
      </c>
      <c r="L490" s="24">
        <f t="shared" si="36"/>
        <v>1216.6020408163265</v>
      </c>
      <c r="M490" s="22">
        <f t="shared" si="39"/>
        <v>0.96465985053721048</v>
      </c>
      <c r="N490" s="13">
        <v>392</v>
      </c>
      <c r="O490" s="21">
        <f t="shared" si="37"/>
        <v>44316</v>
      </c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 spans="1:30" ht="15" x14ac:dyDescent="0.25">
      <c r="A491" s="13">
        <v>2021</v>
      </c>
      <c r="B491" s="9" t="s">
        <v>55</v>
      </c>
      <c r="C491" s="9" t="s">
        <v>38</v>
      </c>
      <c r="D491" s="15">
        <v>29035</v>
      </c>
      <c r="E491" s="15">
        <v>41411</v>
      </c>
      <c r="F491" s="15">
        <v>22774</v>
      </c>
      <c r="G491" s="16">
        <v>93220</v>
      </c>
      <c r="H491" s="16">
        <v>10984</v>
      </c>
      <c r="I491" s="16">
        <f t="shared" si="38"/>
        <v>59974</v>
      </c>
      <c r="J491" s="16">
        <v>70958</v>
      </c>
      <c r="K491" s="22">
        <f t="shared" si="35"/>
        <v>1223.4137931034484</v>
      </c>
      <c r="L491" s="24">
        <f t="shared" si="36"/>
        <v>1607.2413793103449</v>
      </c>
      <c r="M491" s="22">
        <f t="shared" si="39"/>
        <v>0.76118858614031326</v>
      </c>
      <c r="N491" s="13">
        <v>58</v>
      </c>
      <c r="O491" s="21">
        <f t="shared" si="37"/>
        <v>44316</v>
      </c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 spans="1:30" ht="15" x14ac:dyDescent="0.25">
      <c r="A492" s="13">
        <v>2021</v>
      </c>
      <c r="B492" s="9" t="s">
        <v>55</v>
      </c>
      <c r="C492" s="14" t="s">
        <v>39</v>
      </c>
      <c r="D492" s="15">
        <v>275177</v>
      </c>
      <c r="E492" s="15">
        <v>261373</v>
      </c>
      <c r="F492" s="15">
        <v>172138</v>
      </c>
      <c r="G492" s="15">
        <v>708688</v>
      </c>
      <c r="H492" s="16">
        <v>92700</v>
      </c>
      <c r="I492" s="16">
        <f t="shared" si="38"/>
        <v>529743</v>
      </c>
      <c r="J492" s="16">
        <v>622443</v>
      </c>
      <c r="K492" s="22">
        <f t="shared" si="35"/>
        <v>969.53738317757006</v>
      </c>
      <c r="L492" s="24">
        <f t="shared" si="36"/>
        <v>1103.8753894080996</v>
      </c>
      <c r="M492" s="22">
        <f t="shared" si="39"/>
        <v>0.87830328720113793</v>
      </c>
      <c r="N492" s="13">
        <v>642</v>
      </c>
      <c r="O492" s="21">
        <f t="shared" si="37"/>
        <v>44316</v>
      </c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 spans="1:30" ht="15" x14ac:dyDescent="0.25">
      <c r="A493" s="13">
        <v>2021</v>
      </c>
      <c r="B493" s="9" t="s">
        <v>55</v>
      </c>
      <c r="C493" s="14" t="s">
        <v>40</v>
      </c>
      <c r="D493" s="15">
        <v>157766</v>
      </c>
      <c r="E493" s="15">
        <v>120389</v>
      </c>
      <c r="F493" s="15">
        <v>86087</v>
      </c>
      <c r="G493" s="15">
        <v>364242</v>
      </c>
      <c r="H493" s="16">
        <v>53664</v>
      </c>
      <c r="I493" s="16">
        <f t="shared" si="38"/>
        <v>272904</v>
      </c>
      <c r="J493" s="16">
        <v>326568</v>
      </c>
      <c r="K493" s="22">
        <f t="shared" si="35"/>
        <v>1074.2368421052631</v>
      </c>
      <c r="L493" s="24">
        <f t="shared" si="36"/>
        <v>1198.1644736842106</v>
      </c>
      <c r="M493" s="22">
        <f t="shared" si="39"/>
        <v>0.89656876472235492</v>
      </c>
      <c r="N493" s="13">
        <v>304</v>
      </c>
      <c r="O493" s="21">
        <f t="shared" si="37"/>
        <v>44316</v>
      </c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 spans="1:30" ht="15" x14ac:dyDescent="0.25">
      <c r="A494" s="13">
        <v>2021</v>
      </c>
      <c r="B494" s="9" t="s">
        <v>55</v>
      </c>
      <c r="C494" s="14" t="s">
        <v>41</v>
      </c>
      <c r="D494" s="15">
        <v>129631</v>
      </c>
      <c r="E494" s="15">
        <v>112597</v>
      </c>
      <c r="F494" s="15">
        <v>101040</v>
      </c>
      <c r="G494" s="15">
        <v>343268</v>
      </c>
      <c r="H494" s="16">
        <v>44508</v>
      </c>
      <c r="I494" s="16">
        <f t="shared" si="38"/>
        <v>236346</v>
      </c>
      <c r="J494" s="16">
        <v>280854</v>
      </c>
      <c r="K494" s="22">
        <f t="shared" si="35"/>
        <v>1067.8859315589355</v>
      </c>
      <c r="L494" s="24">
        <f t="shared" si="36"/>
        <v>1305.2015209125475</v>
      </c>
      <c r="M494" s="22">
        <f t="shared" si="39"/>
        <v>0.81817705116701822</v>
      </c>
      <c r="N494" s="13">
        <v>263</v>
      </c>
      <c r="O494" s="21">
        <f t="shared" si="37"/>
        <v>44316</v>
      </c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 spans="1:30" ht="15" x14ac:dyDescent="0.25">
      <c r="A495" s="13">
        <v>2021</v>
      </c>
      <c r="B495" s="9" t="s">
        <v>55</v>
      </c>
      <c r="C495" s="14" t="s">
        <v>42</v>
      </c>
      <c r="D495" s="15">
        <v>72804</v>
      </c>
      <c r="E495" s="15">
        <v>276829</v>
      </c>
      <c r="F495" s="15">
        <v>265282</v>
      </c>
      <c r="G495" s="15">
        <v>614915</v>
      </c>
      <c r="H495" s="16">
        <v>138620</v>
      </c>
      <c r="I495" s="16">
        <f t="shared" si="38"/>
        <v>1025515</v>
      </c>
      <c r="J495" s="16">
        <v>1164135</v>
      </c>
      <c r="K495" s="22">
        <f t="shared" si="35"/>
        <v>415.61406640485541</v>
      </c>
      <c r="L495" s="24">
        <f t="shared" si="36"/>
        <v>219.53409496608353</v>
      </c>
      <c r="M495" s="22">
        <f t="shared" si="39"/>
        <v>1.8931640958506459</v>
      </c>
      <c r="N495" s="15">
        <v>2801</v>
      </c>
      <c r="O495" s="21">
        <f t="shared" si="37"/>
        <v>44316</v>
      </c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 spans="1:30" ht="15" x14ac:dyDescent="0.25">
      <c r="A496" s="13">
        <v>2021</v>
      </c>
      <c r="B496" s="9" t="s">
        <v>55</v>
      </c>
      <c r="C496" s="14" t="s">
        <v>43</v>
      </c>
      <c r="D496" s="15">
        <v>113965</v>
      </c>
      <c r="E496" s="15">
        <v>97512</v>
      </c>
      <c r="F496" s="15">
        <v>75842</v>
      </c>
      <c r="G496" s="15">
        <v>287319</v>
      </c>
      <c r="H496" s="16">
        <v>35461</v>
      </c>
      <c r="I496" s="16">
        <f t="shared" si="38"/>
        <v>213776</v>
      </c>
      <c r="J496" s="16">
        <v>249237</v>
      </c>
      <c r="K496" s="22">
        <f t="shared" si="35"/>
        <v>704.0593220338983</v>
      </c>
      <c r="L496" s="24">
        <f t="shared" si="36"/>
        <v>811.63559322033893</v>
      </c>
      <c r="M496" s="22">
        <f t="shared" si="39"/>
        <v>0.86745742537040715</v>
      </c>
      <c r="N496" s="13">
        <v>354</v>
      </c>
      <c r="O496" s="21">
        <f t="shared" si="37"/>
        <v>44316</v>
      </c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 spans="1:30" ht="15" x14ac:dyDescent="0.25">
      <c r="A497" s="13">
        <v>2021</v>
      </c>
      <c r="B497" s="9" t="s">
        <v>55</v>
      </c>
      <c r="C497" s="9" t="s">
        <v>44</v>
      </c>
      <c r="D497" s="15">
        <v>130354</v>
      </c>
      <c r="E497" s="15">
        <v>91243</v>
      </c>
      <c r="F497" s="15">
        <v>58665</v>
      </c>
      <c r="G497" s="16">
        <v>280262</v>
      </c>
      <c r="H497" s="16">
        <v>43003</v>
      </c>
      <c r="I497" s="16">
        <f t="shared" si="38"/>
        <v>256522</v>
      </c>
      <c r="J497" s="15">
        <v>299525</v>
      </c>
      <c r="K497" s="22">
        <f t="shared" si="35"/>
        <v>1198.0999999999999</v>
      </c>
      <c r="L497" s="24">
        <f t="shared" si="36"/>
        <v>1121.048</v>
      </c>
      <c r="M497" s="22">
        <f t="shared" si="39"/>
        <v>1.068732114949583</v>
      </c>
      <c r="N497" s="13">
        <v>250</v>
      </c>
      <c r="O497" s="21">
        <f t="shared" si="37"/>
        <v>44316</v>
      </c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 spans="1:30" ht="15" x14ac:dyDescent="0.25">
      <c r="A498" s="13">
        <v>2021</v>
      </c>
      <c r="B498" s="9" t="s">
        <v>55</v>
      </c>
      <c r="C498" s="14" t="s">
        <v>45</v>
      </c>
      <c r="D498" s="15">
        <v>66591</v>
      </c>
      <c r="E498" s="15">
        <v>72493</v>
      </c>
      <c r="F498" s="15">
        <v>62009</v>
      </c>
      <c r="G498" s="15">
        <v>201093</v>
      </c>
      <c r="H498" s="16">
        <v>27216</v>
      </c>
      <c r="I498" s="16">
        <f t="shared" si="38"/>
        <v>158875</v>
      </c>
      <c r="J498" s="16">
        <v>186091</v>
      </c>
      <c r="K498" s="22">
        <f t="shared" si="35"/>
        <v>1170.3836477987422</v>
      </c>
      <c r="L498" s="24">
        <f t="shared" si="36"/>
        <v>1264.7358490566037</v>
      </c>
      <c r="M498" s="22">
        <f t="shared" si="39"/>
        <v>0.92539770156096934</v>
      </c>
      <c r="N498" s="13">
        <v>159</v>
      </c>
      <c r="O498" s="21">
        <f t="shared" si="37"/>
        <v>44316</v>
      </c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 spans="1:30" ht="15" x14ac:dyDescent="0.25">
      <c r="A499" s="13">
        <v>2021</v>
      </c>
      <c r="B499" s="9" t="s">
        <v>55</v>
      </c>
      <c r="C499" s="14" t="s">
        <v>46</v>
      </c>
      <c r="D499" s="15">
        <v>72473</v>
      </c>
      <c r="E499" s="15">
        <v>68874</v>
      </c>
      <c r="F499" s="15">
        <v>56469</v>
      </c>
      <c r="G499" s="15">
        <v>197816</v>
      </c>
      <c r="H499" s="16">
        <v>32468</v>
      </c>
      <c r="I499" s="16">
        <f t="shared" si="38"/>
        <v>162925</v>
      </c>
      <c r="J499" s="16">
        <v>195393</v>
      </c>
      <c r="K499" s="22">
        <f t="shared" si="35"/>
        <v>1007.180412371134</v>
      </c>
      <c r="L499" s="24">
        <f t="shared" si="36"/>
        <v>1019.6701030927835</v>
      </c>
      <c r="M499" s="22">
        <f t="shared" si="39"/>
        <v>0.98775124357989241</v>
      </c>
      <c r="N499" s="13">
        <v>194</v>
      </c>
      <c r="O499" s="21">
        <f t="shared" si="37"/>
        <v>44316</v>
      </c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 spans="1:30" ht="15" x14ac:dyDescent="0.25">
      <c r="A500" s="13">
        <v>2021</v>
      </c>
      <c r="B500" s="9" t="s">
        <v>55</v>
      </c>
      <c r="C500" s="9" t="s">
        <v>47</v>
      </c>
      <c r="D500" s="15">
        <v>493468</v>
      </c>
      <c r="E500" s="15">
        <v>381698</v>
      </c>
      <c r="F500" s="15">
        <v>216228</v>
      </c>
      <c r="G500" s="16">
        <v>1091394</v>
      </c>
      <c r="H500" s="16">
        <v>228838</v>
      </c>
      <c r="I500" s="16">
        <f t="shared" si="38"/>
        <v>909905</v>
      </c>
      <c r="J500" s="16">
        <v>1138743</v>
      </c>
      <c r="K500" s="22">
        <f t="shared" si="35"/>
        <v>649.96746575342468</v>
      </c>
      <c r="L500" s="24">
        <f t="shared" si="36"/>
        <v>622.94178082191786</v>
      </c>
      <c r="M500" s="22">
        <f t="shared" si="39"/>
        <v>1.0433839658271897</v>
      </c>
      <c r="N500" s="15">
        <v>1752</v>
      </c>
      <c r="O500" s="21">
        <f t="shared" si="37"/>
        <v>44316</v>
      </c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 spans="1:30" ht="15" x14ac:dyDescent="0.25">
      <c r="A501" s="13">
        <v>2021</v>
      </c>
      <c r="B501" s="9" t="s">
        <v>55</v>
      </c>
      <c r="C501" s="14" t="s">
        <v>48</v>
      </c>
      <c r="D501" s="15">
        <v>129243</v>
      </c>
      <c r="E501" s="15">
        <v>117693</v>
      </c>
      <c r="F501" s="15">
        <v>63718</v>
      </c>
      <c r="G501" s="15">
        <v>310654</v>
      </c>
      <c r="H501" s="16">
        <v>42820</v>
      </c>
      <c r="I501" s="16">
        <f t="shared" si="38"/>
        <v>222192</v>
      </c>
      <c r="J501" s="16">
        <v>265012</v>
      </c>
      <c r="K501" s="22">
        <f t="shared" si="35"/>
        <v>836</v>
      </c>
      <c r="L501" s="24">
        <f t="shared" si="36"/>
        <v>979.98107255520506</v>
      </c>
      <c r="M501" s="22">
        <f t="shared" si="39"/>
        <v>0.85307770059294263</v>
      </c>
      <c r="N501" s="13">
        <v>317</v>
      </c>
      <c r="O501" s="21">
        <f t="shared" si="37"/>
        <v>44316</v>
      </c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 spans="1:30" ht="15" x14ac:dyDescent="0.25">
      <c r="A502" s="13">
        <v>2021</v>
      </c>
      <c r="B502" s="9" t="s">
        <v>55</v>
      </c>
      <c r="C502" s="14" t="s">
        <v>49</v>
      </c>
      <c r="D502" s="15">
        <v>182560</v>
      </c>
      <c r="E502" s="15">
        <v>174553</v>
      </c>
      <c r="F502" s="15">
        <v>109377</v>
      </c>
      <c r="G502" s="15">
        <v>466490</v>
      </c>
      <c r="H502" s="16">
        <v>52238</v>
      </c>
      <c r="I502" s="16">
        <f t="shared" si="38"/>
        <v>353999</v>
      </c>
      <c r="J502" s="16">
        <v>406237</v>
      </c>
      <c r="K502" s="22">
        <f t="shared" si="35"/>
        <v>1336.3059210526317</v>
      </c>
      <c r="L502" s="24">
        <f t="shared" si="36"/>
        <v>1534.5065789473683</v>
      </c>
      <c r="M502" s="22">
        <f t="shared" si="39"/>
        <v>0.87083753135115438</v>
      </c>
      <c r="N502" s="13">
        <v>304</v>
      </c>
      <c r="O502" s="21">
        <f t="shared" si="37"/>
        <v>44316</v>
      </c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 spans="1:30" ht="15" x14ac:dyDescent="0.25">
      <c r="A503" s="13">
        <v>2021</v>
      </c>
      <c r="B503" s="9" t="s">
        <v>55</v>
      </c>
      <c r="C503" s="14" t="s">
        <v>50</v>
      </c>
      <c r="D503" s="15">
        <v>100356</v>
      </c>
      <c r="E503" s="15">
        <v>101507</v>
      </c>
      <c r="F503" s="15">
        <v>63194</v>
      </c>
      <c r="G503" s="15">
        <v>265057</v>
      </c>
      <c r="H503" s="16">
        <v>55846</v>
      </c>
      <c r="I503" s="16">
        <f t="shared" si="38"/>
        <v>199749</v>
      </c>
      <c r="J503" s="15">
        <v>255595</v>
      </c>
      <c r="K503" s="22">
        <f t="shared" si="35"/>
        <v>541.51483050847457</v>
      </c>
      <c r="L503" s="24">
        <f t="shared" si="36"/>
        <v>561.56144067796606</v>
      </c>
      <c r="M503" s="22">
        <f t="shared" si="39"/>
        <v>0.96430201805649352</v>
      </c>
      <c r="N503" s="13">
        <v>472</v>
      </c>
      <c r="O503" s="21">
        <f t="shared" si="37"/>
        <v>44316</v>
      </c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 spans="1:30" ht="15" x14ac:dyDescent="0.25">
      <c r="A504" s="13">
        <v>2021</v>
      </c>
      <c r="B504" s="9" t="s">
        <v>55</v>
      </c>
      <c r="C504" s="14" t="s">
        <v>51</v>
      </c>
      <c r="D504" s="15">
        <v>47941</v>
      </c>
      <c r="E504" s="15">
        <v>37156</v>
      </c>
      <c r="F504" s="15">
        <v>45000</v>
      </c>
      <c r="G504" s="15">
        <v>130097</v>
      </c>
      <c r="H504" s="16">
        <v>26668</v>
      </c>
      <c r="I504" s="16">
        <f t="shared" si="38"/>
        <v>84050</v>
      </c>
      <c r="J504" s="16">
        <v>110718</v>
      </c>
      <c r="K504" s="22">
        <f t="shared" si="35"/>
        <v>427.48262548262551</v>
      </c>
      <c r="L504" s="24">
        <f t="shared" si="36"/>
        <v>502.3050193050193</v>
      </c>
      <c r="M504" s="22">
        <f t="shared" si="39"/>
        <v>0.85104191487889802</v>
      </c>
      <c r="N504" s="13">
        <v>259</v>
      </c>
      <c r="O504" s="21">
        <f t="shared" si="37"/>
        <v>44316</v>
      </c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 spans="1:30" ht="15" x14ac:dyDescent="0.25">
      <c r="A505" s="13">
        <v>2021</v>
      </c>
      <c r="B505" s="9" t="s">
        <v>55</v>
      </c>
      <c r="C505" s="14" t="s">
        <v>52</v>
      </c>
      <c r="D505" s="15">
        <v>187561</v>
      </c>
      <c r="E505" s="15">
        <v>122133</v>
      </c>
      <c r="F505" s="15">
        <v>109111</v>
      </c>
      <c r="G505" s="15">
        <v>418805</v>
      </c>
      <c r="H505" s="16">
        <v>60311</v>
      </c>
      <c r="I505" s="16">
        <f t="shared" si="38"/>
        <v>318275</v>
      </c>
      <c r="J505" s="16">
        <v>378586</v>
      </c>
      <c r="K505" s="22">
        <f t="shared" si="35"/>
        <v>1100.5406976744187</v>
      </c>
      <c r="L505" s="24">
        <f t="shared" si="36"/>
        <v>1217.4563953488373</v>
      </c>
      <c r="M505" s="22">
        <f t="shared" si="39"/>
        <v>0.90396724012368523</v>
      </c>
      <c r="N505" s="13">
        <v>344</v>
      </c>
      <c r="O505" s="21">
        <f t="shared" si="37"/>
        <v>44316</v>
      </c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 spans="1:30" ht="15" x14ac:dyDescent="0.25">
      <c r="A506" s="13">
        <v>2021</v>
      </c>
      <c r="B506" s="9" t="s">
        <v>56</v>
      </c>
      <c r="C506" s="14" t="s">
        <v>35</v>
      </c>
      <c r="D506" s="15">
        <v>204196</v>
      </c>
      <c r="E506" s="15">
        <v>147334</v>
      </c>
      <c r="F506" s="15">
        <v>106772</v>
      </c>
      <c r="G506" s="15">
        <v>458302</v>
      </c>
      <c r="H506" s="16">
        <v>65935</v>
      </c>
      <c r="I506" s="16">
        <f t="shared" si="38"/>
        <v>374409</v>
      </c>
      <c r="J506" s="16">
        <v>440344</v>
      </c>
      <c r="K506" s="22">
        <f t="shared" si="35"/>
        <v>1458.0927152317881</v>
      </c>
      <c r="L506" s="24">
        <f t="shared" si="36"/>
        <v>1517.5562913907286</v>
      </c>
      <c r="M506" s="22">
        <f t="shared" si="39"/>
        <v>0.96081623034592911</v>
      </c>
      <c r="N506" s="13">
        <v>302</v>
      </c>
      <c r="O506" s="21">
        <f t="shared" si="37"/>
        <v>44347</v>
      </c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 spans="1:30" ht="15" x14ac:dyDescent="0.25">
      <c r="A507" s="13">
        <v>2021</v>
      </c>
      <c r="B507" s="9" t="s">
        <v>56</v>
      </c>
      <c r="C507" s="14" t="s">
        <v>36</v>
      </c>
      <c r="D507" s="15">
        <v>122484</v>
      </c>
      <c r="E507" s="15">
        <v>144829</v>
      </c>
      <c r="F507" s="15">
        <v>99594</v>
      </c>
      <c r="G507" s="15">
        <v>366907</v>
      </c>
      <c r="H507" s="16">
        <v>41555</v>
      </c>
      <c r="I507" s="16">
        <f t="shared" si="38"/>
        <v>277928</v>
      </c>
      <c r="J507" s="16">
        <v>319483</v>
      </c>
      <c r="K507" s="22">
        <f t="shared" si="35"/>
        <v>1383.04329004329</v>
      </c>
      <c r="L507" s="24">
        <f t="shared" si="36"/>
        <v>1588.3419913419914</v>
      </c>
      <c r="M507" s="22">
        <f t="shared" si="39"/>
        <v>0.87074653795103396</v>
      </c>
      <c r="N507" s="13">
        <v>231</v>
      </c>
      <c r="O507" s="21">
        <f t="shared" si="37"/>
        <v>44347</v>
      </c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 spans="1:30" ht="15" x14ac:dyDescent="0.25">
      <c r="A508" s="13">
        <v>2021</v>
      </c>
      <c r="B508" s="9" t="s">
        <v>56</v>
      </c>
      <c r="C508" s="14" t="s">
        <v>37</v>
      </c>
      <c r="D508" s="15">
        <v>270148</v>
      </c>
      <c r="E508" s="15">
        <v>265935</v>
      </c>
      <c r="F508" s="15">
        <v>150102</v>
      </c>
      <c r="G508" s="15">
        <v>686185</v>
      </c>
      <c r="H508" s="16">
        <v>77773</v>
      </c>
      <c r="I508" s="16">
        <f t="shared" si="38"/>
        <v>561766</v>
      </c>
      <c r="J508" s="16">
        <v>639539</v>
      </c>
      <c r="K508" s="22">
        <f t="shared" si="35"/>
        <v>1631.4770408163265</v>
      </c>
      <c r="L508" s="24">
        <f t="shared" si="36"/>
        <v>1750.4719387755101</v>
      </c>
      <c r="M508" s="22">
        <f t="shared" si="39"/>
        <v>0.93202124791419227</v>
      </c>
      <c r="N508" s="13">
        <v>392</v>
      </c>
      <c r="O508" s="21">
        <f t="shared" si="37"/>
        <v>44347</v>
      </c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 spans="1:30" ht="15" x14ac:dyDescent="0.25">
      <c r="A509" s="13">
        <v>2021</v>
      </c>
      <c r="B509" s="9" t="s">
        <v>56</v>
      </c>
      <c r="C509" s="14" t="s">
        <v>38</v>
      </c>
      <c r="D509" s="15">
        <v>27746</v>
      </c>
      <c r="E509" s="15">
        <v>47638</v>
      </c>
      <c r="F509" s="15">
        <v>24352</v>
      </c>
      <c r="G509" s="15">
        <v>99736</v>
      </c>
      <c r="H509" s="16">
        <v>12328</v>
      </c>
      <c r="I509" s="16">
        <f t="shared" si="38"/>
        <v>56238</v>
      </c>
      <c r="J509" s="16">
        <v>68566</v>
      </c>
      <c r="K509" s="22">
        <f t="shared" si="35"/>
        <v>1162.1355932203389</v>
      </c>
      <c r="L509" s="24">
        <f t="shared" si="36"/>
        <v>1690.4406779661017</v>
      </c>
      <c r="M509" s="22">
        <f t="shared" si="39"/>
        <v>0.68747493382529878</v>
      </c>
      <c r="N509" s="13">
        <v>59</v>
      </c>
      <c r="O509" s="21">
        <f t="shared" si="37"/>
        <v>44347</v>
      </c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 spans="1:30" ht="15" x14ac:dyDescent="0.25">
      <c r="A510" s="13">
        <v>2021</v>
      </c>
      <c r="B510" s="9" t="s">
        <v>56</v>
      </c>
      <c r="C510" s="9" t="s">
        <v>39</v>
      </c>
      <c r="D510" s="15">
        <v>357672</v>
      </c>
      <c r="E510" s="15">
        <v>378817</v>
      </c>
      <c r="F510" s="15">
        <v>238691</v>
      </c>
      <c r="G510" s="16">
        <v>975180</v>
      </c>
      <c r="H510" s="16">
        <v>108854</v>
      </c>
      <c r="I510" s="16">
        <f t="shared" si="38"/>
        <v>717193</v>
      </c>
      <c r="J510" s="16">
        <v>826047</v>
      </c>
      <c r="K510" s="22">
        <f t="shared" si="35"/>
        <v>1296.7770800627943</v>
      </c>
      <c r="L510" s="24">
        <f t="shared" si="36"/>
        <v>1530.894819466248</v>
      </c>
      <c r="M510" s="22">
        <f t="shared" si="39"/>
        <v>0.84707130991201629</v>
      </c>
      <c r="N510" s="13">
        <v>637</v>
      </c>
      <c r="O510" s="21">
        <f t="shared" si="37"/>
        <v>44347</v>
      </c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 spans="1:30" ht="15" x14ac:dyDescent="0.25">
      <c r="A511" s="13">
        <v>2021</v>
      </c>
      <c r="B511" s="9" t="s">
        <v>56</v>
      </c>
      <c r="C511" s="14" t="s">
        <v>40</v>
      </c>
      <c r="D511" s="15">
        <v>182257</v>
      </c>
      <c r="E511" s="15">
        <v>159730</v>
      </c>
      <c r="F511" s="15">
        <v>106557</v>
      </c>
      <c r="G511" s="15">
        <v>448544</v>
      </c>
      <c r="H511" s="16">
        <v>55594</v>
      </c>
      <c r="I511" s="16">
        <f t="shared" si="38"/>
        <v>321352</v>
      </c>
      <c r="J511" s="16">
        <v>376946</v>
      </c>
      <c r="K511" s="22">
        <f t="shared" si="35"/>
        <v>1231.8496732026144</v>
      </c>
      <c r="L511" s="24">
        <f t="shared" si="36"/>
        <v>1465.8300653594772</v>
      </c>
      <c r="M511" s="22">
        <f t="shared" si="39"/>
        <v>0.84037686380823284</v>
      </c>
      <c r="N511" s="13">
        <v>306</v>
      </c>
      <c r="O511" s="21">
        <f t="shared" si="37"/>
        <v>44347</v>
      </c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 spans="1:30" ht="15" x14ac:dyDescent="0.25">
      <c r="A512" s="13">
        <v>2021</v>
      </c>
      <c r="B512" s="9" t="s">
        <v>56</v>
      </c>
      <c r="C512" s="14" t="s">
        <v>41</v>
      </c>
      <c r="D512" s="15">
        <v>142297</v>
      </c>
      <c r="E512" s="15">
        <v>137228</v>
      </c>
      <c r="F512" s="15">
        <v>114734</v>
      </c>
      <c r="G512" s="15">
        <v>394259</v>
      </c>
      <c r="H512" s="16">
        <v>47948</v>
      </c>
      <c r="I512" s="16">
        <f t="shared" si="38"/>
        <v>275341</v>
      </c>
      <c r="J512" s="16">
        <v>323289</v>
      </c>
      <c r="K512" s="22">
        <f t="shared" si="35"/>
        <v>1253.0581395348838</v>
      </c>
      <c r="L512" s="24">
        <f t="shared" si="36"/>
        <v>1528.1356589147288</v>
      </c>
      <c r="M512" s="22">
        <f t="shared" si="39"/>
        <v>0.81999142695537708</v>
      </c>
      <c r="N512" s="13">
        <v>258</v>
      </c>
      <c r="O512" s="21">
        <f t="shared" si="37"/>
        <v>44347</v>
      </c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 spans="1:30" ht="15" x14ac:dyDescent="0.25">
      <c r="A513" s="13">
        <v>2021</v>
      </c>
      <c r="B513" s="9" t="s">
        <v>56</v>
      </c>
      <c r="C513" s="14" t="s">
        <v>42</v>
      </c>
      <c r="D513" s="15">
        <v>226914</v>
      </c>
      <c r="E513" s="15">
        <v>532928</v>
      </c>
      <c r="F513" s="15">
        <v>771034</v>
      </c>
      <c r="G513" s="15">
        <v>1530876</v>
      </c>
      <c r="H513" s="16">
        <v>313949</v>
      </c>
      <c r="I513" s="16">
        <f t="shared" si="38"/>
        <v>2186946</v>
      </c>
      <c r="J513" s="16">
        <v>2500895</v>
      </c>
      <c r="K513" s="22">
        <f t="shared" si="35"/>
        <v>885.58604815864021</v>
      </c>
      <c r="L513" s="24">
        <f t="shared" si="36"/>
        <v>542.09490084985839</v>
      </c>
      <c r="M513" s="22">
        <f t="shared" si="39"/>
        <v>1.6336365584149206</v>
      </c>
      <c r="N513" s="15">
        <v>2824</v>
      </c>
      <c r="O513" s="21">
        <f t="shared" si="37"/>
        <v>44347</v>
      </c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 spans="1:30" ht="15" x14ac:dyDescent="0.25">
      <c r="A514" s="13">
        <v>2021</v>
      </c>
      <c r="B514" s="9" t="s">
        <v>56</v>
      </c>
      <c r="C514" s="14" t="s">
        <v>43</v>
      </c>
      <c r="D514" s="15">
        <v>141145</v>
      </c>
      <c r="E514" s="15">
        <v>136497</v>
      </c>
      <c r="F514" s="15">
        <v>103632</v>
      </c>
      <c r="G514" s="15">
        <v>381274</v>
      </c>
      <c r="H514" s="16">
        <v>51365</v>
      </c>
      <c r="I514" s="16">
        <f t="shared" si="38"/>
        <v>286460</v>
      </c>
      <c r="J514" s="16">
        <v>337825</v>
      </c>
      <c r="K514" s="22">
        <f t="shared" ref="K514:K577" si="40">J514/N514</f>
        <v>938.40277777777783</v>
      </c>
      <c r="L514" s="24">
        <f t="shared" ref="L514:L577" si="41">G514/N514</f>
        <v>1059.0944444444444</v>
      </c>
      <c r="M514" s="22">
        <f t="shared" si="39"/>
        <v>0.88604258354883891</v>
      </c>
      <c r="N514" s="13">
        <v>360</v>
      </c>
      <c r="O514" s="21">
        <f t="shared" ref="O514:O577" si="42">EOMONTH(DATE(A514,(MONTH(B514&amp;1)),1),0)</f>
        <v>44347</v>
      </c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 spans="1:30" ht="15" x14ac:dyDescent="0.25">
      <c r="A515" s="13">
        <v>2021</v>
      </c>
      <c r="B515" s="9" t="s">
        <v>56</v>
      </c>
      <c r="C515" s="14" t="s">
        <v>44</v>
      </c>
      <c r="D515" s="15">
        <v>149993</v>
      </c>
      <c r="E515" s="15">
        <v>105484</v>
      </c>
      <c r="F515" s="15">
        <v>69440</v>
      </c>
      <c r="G515" s="15">
        <v>324917</v>
      </c>
      <c r="H515" s="16">
        <v>46927</v>
      </c>
      <c r="I515" s="16">
        <f t="shared" ref="I515:I577" si="43">J515-H515</f>
        <v>274891</v>
      </c>
      <c r="J515" s="16">
        <v>321818</v>
      </c>
      <c r="K515" s="22">
        <f t="shared" si="40"/>
        <v>1302.9068825910931</v>
      </c>
      <c r="L515" s="24">
        <f t="shared" si="41"/>
        <v>1315.4534412955466</v>
      </c>
      <c r="M515" s="22">
        <f t="shared" ref="M515:M577" si="44">IFERROR(J515/G515,0)</f>
        <v>0.99046217957201377</v>
      </c>
      <c r="N515" s="13">
        <v>247</v>
      </c>
      <c r="O515" s="21">
        <f t="shared" si="42"/>
        <v>44347</v>
      </c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 spans="1:30" ht="15" x14ac:dyDescent="0.25">
      <c r="A516" s="13">
        <v>2021</v>
      </c>
      <c r="B516" s="9" t="s">
        <v>56</v>
      </c>
      <c r="C516" s="14" t="s">
        <v>45</v>
      </c>
      <c r="D516" s="15">
        <v>73597</v>
      </c>
      <c r="E516" s="15">
        <v>94641</v>
      </c>
      <c r="F516" s="15">
        <v>75788</v>
      </c>
      <c r="G516" s="15">
        <v>244026</v>
      </c>
      <c r="H516" s="16">
        <v>29626</v>
      </c>
      <c r="I516" s="16">
        <f t="shared" si="43"/>
        <v>186801</v>
      </c>
      <c r="J516" s="16">
        <v>216427</v>
      </c>
      <c r="K516" s="22">
        <f t="shared" si="40"/>
        <v>1361.1761006289307</v>
      </c>
      <c r="L516" s="24">
        <f t="shared" si="41"/>
        <v>1534.7547169811321</v>
      </c>
      <c r="M516" s="22">
        <f t="shared" si="44"/>
        <v>0.8869013957529116</v>
      </c>
      <c r="N516" s="13">
        <v>159</v>
      </c>
      <c r="O516" s="21">
        <f t="shared" si="42"/>
        <v>44347</v>
      </c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 spans="1:30" ht="15" x14ac:dyDescent="0.25">
      <c r="A517" s="13">
        <v>2021</v>
      </c>
      <c r="B517" s="9" t="s">
        <v>56</v>
      </c>
      <c r="C517" s="14" t="s">
        <v>46</v>
      </c>
      <c r="D517" s="15">
        <v>82011</v>
      </c>
      <c r="E517" s="15">
        <v>95630</v>
      </c>
      <c r="F517" s="15">
        <v>67923</v>
      </c>
      <c r="G517" s="15">
        <v>245564</v>
      </c>
      <c r="H517" s="16">
        <v>34023</v>
      </c>
      <c r="I517" s="16">
        <f t="shared" si="43"/>
        <v>194430</v>
      </c>
      <c r="J517" s="16">
        <v>228453</v>
      </c>
      <c r="K517" s="22">
        <f t="shared" si="40"/>
        <v>1202.3842105263159</v>
      </c>
      <c r="L517" s="24">
        <f t="shared" si="41"/>
        <v>1292.4421052631578</v>
      </c>
      <c r="M517" s="22">
        <f t="shared" si="44"/>
        <v>0.93031959081950122</v>
      </c>
      <c r="N517" s="13">
        <v>190</v>
      </c>
      <c r="O517" s="21">
        <f t="shared" si="42"/>
        <v>44347</v>
      </c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 spans="1:30" ht="15" x14ac:dyDescent="0.25">
      <c r="A518" s="13">
        <v>2021</v>
      </c>
      <c r="B518" s="9" t="s">
        <v>56</v>
      </c>
      <c r="C518" s="14" t="s">
        <v>47</v>
      </c>
      <c r="D518" s="15">
        <v>651308</v>
      </c>
      <c r="E518" s="15">
        <v>527516</v>
      </c>
      <c r="F518" s="15">
        <v>309074</v>
      </c>
      <c r="G518" s="15">
        <v>1487898</v>
      </c>
      <c r="H518" s="16">
        <v>290617</v>
      </c>
      <c r="I518" s="16">
        <f t="shared" si="43"/>
        <v>1290045</v>
      </c>
      <c r="J518" s="16">
        <v>1580662</v>
      </c>
      <c r="K518" s="22">
        <f t="shared" si="40"/>
        <v>903.75185820468835</v>
      </c>
      <c r="L518" s="24">
        <f t="shared" si="41"/>
        <v>850.71355060034307</v>
      </c>
      <c r="M518" s="22">
        <f t="shared" si="44"/>
        <v>1.0623456715446893</v>
      </c>
      <c r="N518" s="15">
        <v>1749</v>
      </c>
      <c r="O518" s="21">
        <f t="shared" si="42"/>
        <v>44347</v>
      </c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 spans="1:30" ht="15" x14ac:dyDescent="0.25">
      <c r="A519" s="13">
        <v>2021</v>
      </c>
      <c r="B519" s="9" t="s">
        <v>56</v>
      </c>
      <c r="C519" s="9" t="s">
        <v>48</v>
      </c>
      <c r="D519" s="15">
        <v>168585</v>
      </c>
      <c r="E519" s="15">
        <v>164817</v>
      </c>
      <c r="F519" s="15">
        <v>76723</v>
      </c>
      <c r="G519" s="16">
        <v>410125</v>
      </c>
      <c r="H519" s="16">
        <v>53236</v>
      </c>
      <c r="I519" s="16">
        <f t="shared" si="43"/>
        <v>302430</v>
      </c>
      <c r="J519" s="16">
        <v>355666</v>
      </c>
      <c r="K519" s="22">
        <f t="shared" si="40"/>
        <v>1111.45625</v>
      </c>
      <c r="L519" s="24">
        <f t="shared" si="41"/>
        <v>1281.640625</v>
      </c>
      <c r="M519" s="22">
        <f t="shared" si="44"/>
        <v>0.8672136543736666</v>
      </c>
      <c r="N519" s="13">
        <v>320</v>
      </c>
      <c r="O519" s="21">
        <f t="shared" si="42"/>
        <v>44347</v>
      </c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 spans="1:30" ht="15" x14ac:dyDescent="0.25">
      <c r="A520" s="13">
        <v>2021</v>
      </c>
      <c r="B520" s="9" t="s">
        <v>56</v>
      </c>
      <c r="C520" s="14" t="s">
        <v>49</v>
      </c>
      <c r="D520" s="15">
        <v>198047</v>
      </c>
      <c r="E520" s="15">
        <v>188252</v>
      </c>
      <c r="F520" s="15">
        <v>120383</v>
      </c>
      <c r="G520" s="15">
        <v>506682</v>
      </c>
      <c r="H520" s="16">
        <v>53906</v>
      </c>
      <c r="I520" s="16">
        <f t="shared" si="43"/>
        <v>351697</v>
      </c>
      <c r="J520" s="16">
        <v>405603</v>
      </c>
      <c r="K520" s="22">
        <f t="shared" si="40"/>
        <v>1334.2203947368421</v>
      </c>
      <c r="L520" s="24">
        <f t="shared" si="41"/>
        <v>1666.7171052631579</v>
      </c>
      <c r="M520" s="22">
        <f t="shared" si="44"/>
        <v>0.80050801094177415</v>
      </c>
      <c r="N520" s="13">
        <v>304</v>
      </c>
      <c r="O520" s="21">
        <f t="shared" si="42"/>
        <v>44347</v>
      </c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 spans="1:30" ht="15" x14ac:dyDescent="0.25">
      <c r="A521" s="13">
        <v>2021</v>
      </c>
      <c r="B521" s="9" t="s">
        <v>56</v>
      </c>
      <c r="C521" s="14" t="s">
        <v>50</v>
      </c>
      <c r="D521" s="15">
        <v>123891</v>
      </c>
      <c r="E521" s="15">
        <v>136008</v>
      </c>
      <c r="F521" s="15">
        <v>83163</v>
      </c>
      <c r="G521" s="15">
        <v>343062</v>
      </c>
      <c r="H521" s="16">
        <v>72054</v>
      </c>
      <c r="I521" s="16">
        <f t="shared" si="43"/>
        <v>253340</v>
      </c>
      <c r="J521" s="16">
        <v>325394</v>
      </c>
      <c r="K521" s="22">
        <f t="shared" si="40"/>
        <v>682.16771488469601</v>
      </c>
      <c r="L521" s="24">
        <f t="shared" si="41"/>
        <v>719.20754716981128</v>
      </c>
      <c r="M521" s="22">
        <f t="shared" si="44"/>
        <v>0.94849910511802527</v>
      </c>
      <c r="N521" s="13">
        <v>477</v>
      </c>
      <c r="O521" s="21">
        <f t="shared" si="42"/>
        <v>44347</v>
      </c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 spans="1:30" ht="15" x14ac:dyDescent="0.25">
      <c r="A522" s="13">
        <v>2021</v>
      </c>
      <c r="B522" s="9" t="s">
        <v>56</v>
      </c>
      <c r="C522" s="14" t="s">
        <v>51</v>
      </c>
      <c r="D522" s="15">
        <v>58532</v>
      </c>
      <c r="E522" s="15">
        <v>53156</v>
      </c>
      <c r="F522" s="15">
        <v>60250</v>
      </c>
      <c r="G522" s="15">
        <v>171938</v>
      </c>
      <c r="H522" s="16">
        <v>34212</v>
      </c>
      <c r="I522" s="16">
        <f t="shared" si="43"/>
        <v>109965</v>
      </c>
      <c r="J522" s="15">
        <v>144177</v>
      </c>
      <c r="K522" s="22">
        <f t="shared" si="40"/>
        <v>565.4</v>
      </c>
      <c r="L522" s="24">
        <f t="shared" si="41"/>
        <v>674.26666666666665</v>
      </c>
      <c r="M522" s="22">
        <f t="shared" si="44"/>
        <v>0.83854063674115087</v>
      </c>
      <c r="N522" s="13">
        <v>255</v>
      </c>
      <c r="O522" s="21">
        <f t="shared" si="42"/>
        <v>44347</v>
      </c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 spans="1:30" ht="15" x14ac:dyDescent="0.25">
      <c r="A523" s="13">
        <v>2021</v>
      </c>
      <c r="B523" s="9" t="s">
        <v>56</v>
      </c>
      <c r="C523" s="14" t="s">
        <v>52</v>
      </c>
      <c r="D523" s="15">
        <v>240156</v>
      </c>
      <c r="E523" s="15">
        <v>176646</v>
      </c>
      <c r="F523" s="15">
        <v>150436</v>
      </c>
      <c r="G523" s="15">
        <v>567238</v>
      </c>
      <c r="H523" s="16">
        <v>69527</v>
      </c>
      <c r="I523" s="16">
        <f t="shared" si="43"/>
        <v>377561</v>
      </c>
      <c r="J523" s="16">
        <v>447088</v>
      </c>
      <c r="K523" s="22">
        <f t="shared" si="40"/>
        <v>1295.9072463768116</v>
      </c>
      <c r="L523" s="24">
        <f t="shared" si="41"/>
        <v>1644.1681159420291</v>
      </c>
      <c r="M523" s="22">
        <f t="shared" si="44"/>
        <v>0.7881841484526777</v>
      </c>
      <c r="N523" s="13">
        <v>345</v>
      </c>
      <c r="O523" s="21">
        <f t="shared" si="42"/>
        <v>44347</v>
      </c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 spans="1:30" ht="15" x14ac:dyDescent="0.25">
      <c r="A524" s="13">
        <v>2021</v>
      </c>
      <c r="B524" s="9" t="s">
        <v>57</v>
      </c>
      <c r="C524" s="14" t="s">
        <v>35</v>
      </c>
      <c r="D524" s="15">
        <v>202224</v>
      </c>
      <c r="E524" s="15">
        <v>130308</v>
      </c>
      <c r="F524" s="15">
        <v>102621</v>
      </c>
      <c r="G524" s="15">
        <v>435153</v>
      </c>
      <c r="H524" s="16">
        <v>68063</v>
      </c>
      <c r="I524" s="16">
        <f t="shared" si="43"/>
        <v>347154</v>
      </c>
      <c r="J524" s="16">
        <v>415217</v>
      </c>
      <c r="K524" s="22">
        <f t="shared" si="40"/>
        <v>1384.0566666666666</v>
      </c>
      <c r="L524" s="24">
        <f t="shared" si="41"/>
        <v>1450.51</v>
      </c>
      <c r="M524" s="22">
        <f t="shared" si="44"/>
        <v>0.95418622875172643</v>
      </c>
      <c r="N524" s="13">
        <v>300</v>
      </c>
      <c r="O524" s="21">
        <f t="shared" si="42"/>
        <v>44377</v>
      </c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 spans="1:30" ht="15" x14ac:dyDescent="0.25">
      <c r="A525" s="13">
        <v>2021</v>
      </c>
      <c r="B525" s="9" t="s">
        <v>57</v>
      </c>
      <c r="C525" s="14" t="s">
        <v>36</v>
      </c>
      <c r="D525" s="15">
        <v>116700</v>
      </c>
      <c r="E525" s="15">
        <v>120025</v>
      </c>
      <c r="F525" s="15">
        <v>92425</v>
      </c>
      <c r="G525" s="15">
        <v>329150</v>
      </c>
      <c r="H525" s="16">
        <v>38646</v>
      </c>
      <c r="I525" s="16">
        <f t="shared" si="43"/>
        <v>245101</v>
      </c>
      <c r="J525" s="16">
        <v>283747</v>
      </c>
      <c r="K525" s="22">
        <f t="shared" si="40"/>
        <v>1212.5940170940171</v>
      </c>
      <c r="L525" s="24">
        <f t="shared" si="41"/>
        <v>1406.6239316239316</v>
      </c>
      <c r="M525" s="22">
        <f t="shared" si="44"/>
        <v>0.86205985113170291</v>
      </c>
      <c r="N525" s="13">
        <v>234</v>
      </c>
      <c r="O525" s="21">
        <f t="shared" si="42"/>
        <v>44377</v>
      </c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 spans="1:30" ht="15" x14ac:dyDescent="0.25">
      <c r="A526" s="13">
        <v>2021</v>
      </c>
      <c r="B526" s="9" t="s">
        <v>57</v>
      </c>
      <c r="C526" s="14" t="s">
        <v>37</v>
      </c>
      <c r="D526" s="15">
        <v>248580</v>
      </c>
      <c r="E526" s="15">
        <v>211723</v>
      </c>
      <c r="F526" s="15">
        <v>146889</v>
      </c>
      <c r="G526" s="15">
        <v>607192</v>
      </c>
      <c r="H526" s="16">
        <v>78379</v>
      </c>
      <c r="I526" s="16">
        <f t="shared" si="43"/>
        <v>481722</v>
      </c>
      <c r="J526" s="16">
        <v>560101</v>
      </c>
      <c r="K526" s="22">
        <f t="shared" si="40"/>
        <v>1414.3964646464647</v>
      </c>
      <c r="L526" s="24">
        <f t="shared" si="41"/>
        <v>1533.3131313131314</v>
      </c>
      <c r="M526" s="22">
        <f t="shared" si="44"/>
        <v>0.92244463036403646</v>
      </c>
      <c r="N526" s="13">
        <v>396</v>
      </c>
      <c r="O526" s="21">
        <f t="shared" si="42"/>
        <v>44377</v>
      </c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 spans="1:30" ht="15" x14ac:dyDescent="0.25">
      <c r="A527" s="13">
        <v>2021</v>
      </c>
      <c r="B527" s="9" t="s">
        <v>57</v>
      </c>
      <c r="C527" s="14" t="s">
        <v>38</v>
      </c>
      <c r="D527" s="15">
        <v>29209</v>
      </c>
      <c r="E527" s="15">
        <v>43402</v>
      </c>
      <c r="F527" s="15">
        <v>24727</v>
      </c>
      <c r="G527" s="15">
        <v>97338</v>
      </c>
      <c r="H527" s="16">
        <v>12305</v>
      </c>
      <c r="I527" s="16">
        <f t="shared" si="43"/>
        <v>47255</v>
      </c>
      <c r="J527" s="16">
        <v>59560</v>
      </c>
      <c r="K527" s="22">
        <f t="shared" si="40"/>
        <v>960.64516129032256</v>
      </c>
      <c r="L527" s="24">
        <f t="shared" si="41"/>
        <v>1569.9677419354839</v>
      </c>
      <c r="M527" s="22">
        <f t="shared" si="44"/>
        <v>0.61188847110070066</v>
      </c>
      <c r="N527" s="13">
        <v>62</v>
      </c>
      <c r="O527" s="21">
        <f t="shared" si="42"/>
        <v>44377</v>
      </c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 spans="1:30" ht="15" x14ac:dyDescent="0.25">
      <c r="A528" s="13">
        <v>2021</v>
      </c>
      <c r="B528" s="9" t="s">
        <v>57</v>
      </c>
      <c r="C528" s="14" t="s">
        <v>39</v>
      </c>
      <c r="D528" s="15">
        <v>379164</v>
      </c>
      <c r="E528" s="15">
        <v>370114</v>
      </c>
      <c r="F528" s="15">
        <v>246302</v>
      </c>
      <c r="G528" s="15">
        <v>995580</v>
      </c>
      <c r="H528" s="16">
        <v>111890</v>
      </c>
      <c r="I528" s="16">
        <f t="shared" si="43"/>
        <v>722892</v>
      </c>
      <c r="J528" s="16">
        <v>834782</v>
      </c>
      <c r="K528" s="22">
        <f t="shared" si="40"/>
        <v>1314.6173228346456</v>
      </c>
      <c r="L528" s="24">
        <f t="shared" si="41"/>
        <v>1567.8425196850394</v>
      </c>
      <c r="M528" s="22">
        <f t="shared" si="44"/>
        <v>0.83848811747925833</v>
      </c>
      <c r="N528" s="13">
        <v>635</v>
      </c>
      <c r="O528" s="21">
        <f t="shared" si="42"/>
        <v>44377</v>
      </c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 spans="1:30" ht="15" x14ac:dyDescent="0.25">
      <c r="A529" s="13">
        <v>2021</v>
      </c>
      <c r="B529" s="9" t="s">
        <v>57</v>
      </c>
      <c r="C529" s="14" t="s">
        <v>40</v>
      </c>
      <c r="D529" s="15">
        <v>184879</v>
      </c>
      <c r="E529" s="15">
        <v>138633</v>
      </c>
      <c r="F529" s="15">
        <v>102361</v>
      </c>
      <c r="G529" s="15">
        <v>425873</v>
      </c>
      <c r="H529" s="16">
        <v>53438</v>
      </c>
      <c r="I529" s="16">
        <f t="shared" si="43"/>
        <v>292761</v>
      </c>
      <c r="J529" s="16">
        <v>346199</v>
      </c>
      <c r="K529" s="22">
        <f t="shared" si="40"/>
        <v>1146.3543046357615</v>
      </c>
      <c r="L529" s="24">
        <f t="shared" si="41"/>
        <v>1410.1754966887418</v>
      </c>
      <c r="M529" s="22">
        <f t="shared" si="44"/>
        <v>0.81291605713440396</v>
      </c>
      <c r="N529" s="13">
        <v>302</v>
      </c>
      <c r="O529" s="21">
        <f t="shared" si="42"/>
        <v>44377</v>
      </c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 spans="1:30" ht="15" x14ac:dyDescent="0.25">
      <c r="A530" s="13">
        <v>2021</v>
      </c>
      <c r="B530" s="9" t="s">
        <v>57</v>
      </c>
      <c r="C530" s="14" t="s">
        <v>41</v>
      </c>
      <c r="D530" s="15">
        <v>138261</v>
      </c>
      <c r="E530" s="15">
        <v>115266</v>
      </c>
      <c r="F530" s="15">
        <v>111249</v>
      </c>
      <c r="G530" s="15">
        <v>364776</v>
      </c>
      <c r="H530" s="16">
        <v>44331</v>
      </c>
      <c r="I530" s="16">
        <f t="shared" si="43"/>
        <v>244480</v>
      </c>
      <c r="J530" s="16">
        <v>288811</v>
      </c>
      <c r="K530" s="22">
        <f t="shared" si="40"/>
        <v>1132.592156862745</v>
      </c>
      <c r="L530" s="24">
        <f t="shared" si="41"/>
        <v>1430.4941176470588</v>
      </c>
      <c r="M530" s="22">
        <f t="shared" si="44"/>
        <v>0.79174890891944649</v>
      </c>
      <c r="N530" s="13">
        <v>255</v>
      </c>
      <c r="O530" s="21">
        <f t="shared" si="42"/>
        <v>44377</v>
      </c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 spans="1:30" ht="15" x14ac:dyDescent="0.25">
      <c r="A531" s="13">
        <v>2021</v>
      </c>
      <c r="B531" s="9" t="s">
        <v>57</v>
      </c>
      <c r="C531" s="14" t="s">
        <v>42</v>
      </c>
      <c r="D531" s="15">
        <v>262985</v>
      </c>
      <c r="E531" s="15">
        <v>372011</v>
      </c>
      <c r="F531" s="15">
        <v>966343</v>
      </c>
      <c r="G531" s="15">
        <v>1601339</v>
      </c>
      <c r="H531" s="16">
        <v>305556</v>
      </c>
      <c r="I531" s="16">
        <f t="shared" si="43"/>
        <v>1881904</v>
      </c>
      <c r="J531" s="16">
        <v>2187460</v>
      </c>
      <c r="K531" s="22">
        <f t="shared" si="40"/>
        <v>765.64928246412319</v>
      </c>
      <c r="L531" s="24">
        <f t="shared" si="41"/>
        <v>560.49667483374174</v>
      </c>
      <c r="M531" s="22">
        <f t="shared" si="44"/>
        <v>1.3660193125877782</v>
      </c>
      <c r="N531" s="15">
        <v>2857</v>
      </c>
      <c r="O531" s="21">
        <f t="shared" si="42"/>
        <v>44377</v>
      </c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 spans="1:30" ht="15" x14ac:dyDescent="0.25">
      <c r="A532" s="13">
        <v>2021</v>
      </c>
      <c r="B532" s="9" t="s">
        <v>57</v>
      </c>
      <c r="C532" s="14" t="s">
        <v>43</v>
      </c>
      <c r="D532" s="15">
        <v>149275</v>
      </c>
      <c r="E532" s="15">
        <v>126500</v>
      </c>
      <c r="F532" s="15">
        <v>104008</v>
      </c>
      <c r="G532" s="15">
        <v>379783</v>
      </c>
      <c r="H532" s="16">
        <v>54623</v>
      </c>
      <c r="I532" s="16">
        <f t="shared" si="43"/>
        <v>276031</v>
      </c>
      <c r="J532" s="16">
        <v>330654</v>
      </c>
      <c r="K532" s="22">
        <f t="shared" si="40"/>
        <v>900.96457765667571</v>
      </c>
      <c r="L532" s="24">
        <f t="shared" si="41"/>
        <v>1034.8310626702996</v>
      </c>
      <c r="M532" s="22">
        <f t="shared" si="44"/>
        <v>0.87063928611865193</v>
      </c>
      <c r="N532" s="13">
        <v>367</v>
      </c>
      <c r="O532" s="21">
        <f t="shared" si="42"/>
        <v>44377</v>
      </c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 spans="1:30" ht="15" x14ac:dyDescent="0.25">
      <c r="A533" s="13">
        <v>2021</v>
      </c>
      <c r="B533" s="9" t="s">
        <v>57</v>
      </c>
      <c r="C533" s="14" t="s">
        <v>44</v>
      </c>
      <c r="D533" s="15">
        <v>134407</v>
      </c>
      <c r="E533" s="15">
        <v>85062</v>
      </c>
      <c r="F533" s="15">
        <v>61332</v>
      </c>
      <c r="G533" s="15">
        <v>280801</v>
      </c>
      <c r="H533" s="16">
        <v>44811</v>
      </c>
      <c r="I533" s="16">
        <f t="shared" si="43"/>
        <v>239626</v>
      </c>
      <c r="J533" s="16">
        <v>284437</v>
      </c>
      <c r="K533" s="22">
        <f t="shared" si="40"/>
        <v>1146.9233870967741</v>
      </c>
      <c r="L533" s="24">
        <f t="shared" si="41"/>
        <v>1132.2620967741937</v>
      </c>
      <c r="M533" s="22">
        <f t="shared" si="44"/>
        <v>1.0129486718352143</v>
      </c>
      <c r="N533" s="13">
        <v>248</v>
      </c>
      <c r="O533" s="21">
        <f t="shared" si="42"/>
        <v>44377</v>
      </c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 spans="1:30" ht="15" x14ac:dyDescent="0.25">
      <c r="A534" s="13">
        <v>2021</v>
      </c>
      <c r="B534" s="9" t="s">
        <v>57</v>
      </c>
      <c r="C534" s="14" t="s">
        <v>45</v>
      </c>
      <c r="D534" s="15">
        <v>77242</v>
      </c>
      <c r="E534" s="15">
        <v>88925</v>
      </c>
      <c r="F534" s="15">
        <v>79268</v>
      </c>
      <c r="G534" s="15">
        <v>245435</v>
      </c>
      <c r="H534" s="16">
        <v>30165</v>
      </c>
      <c r="I534" s="16">
        <f t="shared" si="43"/>
        <v>183131</v>
      </c>
      <c r="J534" s="15">
        <v>213296</v>
      </c>
      <c r="K534" s="22">
        <f t="shared" si="40"/>
        <v>1349.9746835443038</v>
      </c>
      <c r="L534" s="24">
        <f t="shared" si="41"/>
        <v>1553.3860759493671</v>
      </c>
      <c r="M534" s="22">
        <f t="shared" si="44"/>
        <v>0.86905290606474217</v>
      </c>
      <c r="N534" s="13">
        <v>158</v>
      </c>
      <c r="O534" s="21">
        <f t="shared" si="42"/>
        <v>44377</v>
      </c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 spans="1:30" ht="15" x14ac:dyDescent="0.25">
      <c r="A535" s="13">
        <v>2021</v>
      </c>
      <c r="B535" s="9" t="s">
        <v>57</v>
      </c>
      <c r="C535" s="14" t="s">
        <v>46</v>
      </c>
      <c r="D535" s="15">
        <v>70056</v>
      </c>
      <c r="E535" s="15">
        <v>71530</v>
      </c>
      <c r="F535" s="15">
        <v>60760</v>
      </c>
      <c r="G535" s="15">
        <v>202346</v>
      </c>
      <c r="H535" s="16">
        <v>34948</v>
      </c>
      <c r="I535" s="16">
        <f t="shared" si="43"/>
        <v>148384</v>
      </c>
      <c r="J535" s="16">
        <v>183332</v>
      </c>
      <c r="K535" s="22">
        <f t="shared" si="40"/>
        <v>975.17021276595744</v>
      </c>
      <c r="L535" s="24">
        <f t="shared" si="41"/>
        <v>1076.3085106382978</v>
      </c>
      <c r="M535" s="22">
        <f t="shared" si="44"/>
        <v>0.90603224180364328</v>
      </c>
      <c r="N535" s="13">
        <v>188</v>
      </c>
      <c r="O535" s="21">
        <f t="shared" si="42"/>
        <v>44377</v>
      </c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 spans="1:30" ht="15" x14ac:dyDescent="0.25">
      <c r="A536" s="13">
        <v>2021</v>
      </c>
      <c r="B536" s="9" t="s">
        <v>57</v>
      </c>
      <c r="C536" s="14" t="s">
        <v>47</v>
      </c>
      <c r="D536" s="15">
        <v>695336</v>
      </c>
      <c r="E536" s="15">
        <v>509687</v>
      </c>
      <c r="F536" s="15">
        <v>330935</v>
      </c>
      <c r="G536" s="15">
        <v>1535958</v>
      </c>
      <c r="H536" s="16">
        <v>286769</v>
      </c>
      <c r="I536" s="16">
        <f t="shared" si="43"/>
        <v>1338599</v>
      </c>
      <c r="J536" s="16">
        <v>1625368</v>
      </c>
      <c r="K536" s="22">
        <f t="shared" si="40"/>
        <v>934.6566992524439</v>
      </c>
      <c r="L536" s="24">
        <f t="shared" si="41"/>
        <v>883.24209315698681</v>
      </c>
      <c r="M536" s="22">
        <f t="shared" si="44"/>
        <v>1.0582112271299084</v>
      </c>
      <c r="N536" s="15">
        <v>1739</v>
      </c>
      <c r="O536" s="21">
        <f t="shared" si="42"/>
        <v>44377</v>
      </c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 spans="1:30" ht="15" x14ac:dyDescent="0.25">
      <c r="A537" s="13">
        <v>2021</v>
      </c>
      <c r="B537" s="9" t="s">
        <v>57</v>
      </c>
      <c r="C537" s="14" t="s">
        <v>48</v>
      </c>
      <c r="D537" s="15">
        <v>145207</v>
      </c>
      <c r="E537" s="15">
        <v>122291</v>
      </c>
      <c r="F537" s="15">
        <v>74953</v>
      </c>
      <c r="G537" s="15">
        <v>342451</v>
      </c>
      <c r="H537" s="16">
        <v>53505</v>
      </c>
      <c r="I537" s="16">
        <f t="shared" si="43"/>
        <v>244457</v>
      </c>
      <c r="J537" s="16">
        <v>297962</v>
      </c>
      <c r="K537" s="22">
        <f t="shared" si="40"/>
        <v>936.98742138364776</v>
      </c>
      <c r="L537" s="24">
        <f t="shared" si="41"/>
        <v>1076.8899371069183</v>
      </c>
      <c r="M537" s="22">
        <f t="shared" si="44"/>
        <v>0.87008652332742498</v>
      </c>
      <c r="N537" s="13">
        <v>318</v>
      </c>
      <c r="O537" s="21">
        <f t="shared" si="42"/>
        <v>44377</v>
      </c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 spans="1:30" ht="15" x14ac:dyDescent="0.25">
      <c r="A538" s="13">
        <v>2021</v>
      </c>
      <c r="B538" s="9" t="s">
        <v>57</v>
      </c>
      <c r="C538" s="9" t="s">
        <v>49</v>
      </c>
      <c r="D538" s="15">
        <v>157648</v>
      </c>
      <c r="E538" s="15">
        <v>127890</v>
      </c>
      <c r="F538" s="15">
        <v>99804</v>
      </c>
      <c r="G538" s="15">
        <v>385342</v>
      </c>
      <c r="H538" s="16">
        <v>52711</v>
      </c>
      <c r="I538" s="16">
        <f t="shared" si="43"/>
        <v>274943</v>
      </c>
      <c r="J538" s="16">
        <v>327654</v>
      </c>
      <c r="K538" s="22">
        <f t="shared" si="40"/>
        <v>1067.2768729641693</v>
      </c>
      <c r="L538" s="24">
        <f t="shared" si="41"/>
        <v>1255.1856677524429</v>
      </c>
      <c r="M538" s="22">
        <f t="shared" si="44"/>
        <v>0.85029402452886005</v>
      </c>
      <c r="N538" s="13">
        <v>307</v>
      </c>
      <c r="O538" s="21">
        <f t="shared" si="42"/>
        <v>44377</v>
      </c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 spans="1:30" ht="15" x14ac:dyDescent="0.25">
      <c r="A539" s="13">
        <v>2021</v>
      </c>
      <c r="B539" s="9" t="s">
        <v>57</v>
      </c>
      <c r="C539" s="14" t="s">
        <v>50</v>
      </c>
      <c r="D539" s="15">
        <v>137427</v>
      </c>
      <c r="E539" s="15">
        <v>141100</v>
      </c>
      <c r="F539" s="15">
        <v>90002</v>
      </c>
      <c r="G539" s="15">
        <v>368529</v>
      </c>
      <c r="H539" s="16">
        <v>70968</v>
      </c>
      <c r="I539" s="16">
        <f t="shared" si="43"/>
        <v>272294</v>
      </c>
      <c r="J539" s="16">
        <v>343262</v>
      </c>
      <c r="K539" s="22">
        <f t="shared" si="40"/>
        <v>716.62212943632562</v>
      </c>
      <c r="L539" s="24">
        <f t="shared" si="41"/>
        <v>769.37160751565762</v>
      </c>
      <c r="M539" s="22">
        <f t="shared" si="44"/>
        <v>0.93143823145532645</v>
      </c>
      <c r="N539" s="13">
        <v>479</v>
      </c>
      <c r="O539" s="21">
        <f t="shared" si="42"/>
        <v>44377</v>
      </c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 spans="1:30" ht="15" x14ac:dyDescent="0.25">
      <c r="A540" s="13">
        <v>2021</v>
      </c>
      <c r="B540" s="9" t="s">
        <v>57</v>
      </c>
      <c r="C540" s="14" t="s">
        <v>51</v>
      </c>
      <c r="D540" s="15">
        <v>64675</v>
      </c>
      <c r="E540" s="15">
        <v>63282</v>
      </c>
      <c r="F540" s="15">
        <v>66082</v>
      </c>
      <c r="G540" s="15">
        <v>194039</v>
      </c>
      <c r="H540" s="16">
        <v>34468</v>
      </c>
      <c r="I540" s="16">
        <f t="shared" si="43"/>
        <v>127382</v>
      </c>
      <c r="J540" s="16">
        <v>161850</v>
      </c>
      <c r="K540" s="22">
        <f t="shared" si="40"/>
        <v>632.2265625</v>
      </c>
      <c r="L540" s="24">
        <f t="shared" si="41"/>
        <v>757.96484375</v>
      </c>
      <c r="M540" s="22">
        <f t="shared" si="44"/>
        <v>0.8341106684738635</v>
      </c>
      <c r="N540" s="13">
        <v>256</v>
      </c>
      <c r="O540" s="21">
        <f t="shared" si="42"/>
        <v>44377</v>
      </c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 spans="1:30" ht="15" x14ac:dyDescent="0.25">
      <c r="A541" s="13">
        <v>2021</v>
      </c>
      <c r="B541" s="9" t="s">
        <v>57</v>
      </c>
      <c r="C541" s="14" t="s">
        <v>52</v>
      </c>
      <c r="D541" s="15">
        <v>230077</v>
      </c>
      <c r="E541" s="15">
        <v>152252</v>
      </c>
      <c r="F541" s="15">
        <v>147020</v>
      </c>
      <c r="G541" s="15">
        <v>529349</v>
      </c>
      <c r="H541" s="16">
        <v>69660</v>
      </c>
      <c r="I541" s="16">
        <f t="shared" si="43"/>
        <v>341486</v>
      </c>
      <c r="J541" s="16">
        <v>411146</v>
      </c>
      <c r="K541" s="22">
        <f t="shared" si="40"/>
        <v>1181.4540229885058</v>
      </c>
      <c r="L541" s="24">
        <f t="shared" si="41"/>
        <v>1521.117816091954</v>
      </c>
      <c r="M541" s="22">
        <f t="shared" si="44"/>
        <v>0.77670119335258969</v>
      </c>
      <c r="N541" s="13">
        <v>348</v>
      </c>
      <c r="O541" s="21">
        <f t="shared" si="42"/>
        <v>44377</v>
      </c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 spans="1:30" ht="15" x14ac:dyDescent="0.25">
      <c r="A542" s="13">
        <v>2021</v>
      </c>
      <c r="B542" s="9" t="s">
        <v>58</v>
      </c>
      <c r="C542" s="14" t="s">
        <v>35</v>
      </c>
      <c r="D542" s="15">
        <v>214956</v>
      </c>
      <c r="E542" s="15">
        <v>138876</v>
      </c>
      <c r="F542" s="15">
        <v>105765</v>
      </c>
      <c r="G542" s="15">
        <v>459597</v>
      </c>
      <c r="H542" s="16">
        <v>65438</v>
      </c>
      <c r="I542" s="16">
        <f t="shared" si="43"/>
        <v>362161</v>
      </c>
      <c r="J542" s="16">
        <v>427599</v>
      </c>
      <c r="K542" s="22">
        <f t="shared" si="40"/>
        <v>1434.8959731543623</v>
      </c>
      <c r="L542" s="24">
        <f t="shared" si="41"/>
        <v>1542.2718120805368</v>
      </c>
      <c r="M542" s="22">
        <f t="shared" si="44"/>
        <v>0.93037813562751714</v>
      </c>
      <c r="N542" s="13">
        <v>298</v>
      </c>
      <c r="O542" s="21">
        <f t="shared" si="42"/>
        <v>44408</v>
      </c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 spans="1:30" ht="15" x14ac:dyDescent="0.25">
      <c r="A543" s="13">
        <v>2021</v>
      </c>
      <c r="B543" s="9" t="s">
        <v>58</v>
      </c>
      <c r="C543" s="14" t="s">
        <v>36</v>
      </c>
      <c r="D543" s="15">
        <v>124233</v>
      </c>
      <c r="E543" s="15">
        <v>123490</v>
      </c>
      <c r="F543" s="15">
        <v>92870</v>
      </c>
      <c r="G543" s="15">
        <v>340593</v>
      </c>
      <c r="H543" s="16">
        <v>37788</v>
      </c>
      <c r="I543" s="16">
        <f t="shared" si="43"/>
        <v>251219</v>
      </c>
      <c r="J543" s="16">
        <v>289007</v>
      </c>
      <c r="K543" s="22">
        <f t="shared" si="40"/>
        <v>1251.1125541125541</v>
      </c>
      <c r="L543" s="24">
        <f t="shared" si="41"/>
        <v>1474.4285714285713</v>
      </c>
      <c r="M543" s="22">
        <f t="shared" si="44"/>
        <v>0.84854063354208686</v>
      </c>
      <c r="N543" s="13">
        <v>231</v>
      </c>
      <c r="O543" s="21">
        <f t="shared" si="42"/>
        <v>44408</v>
      </c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 spans="1:30" ht="15" x14ac:dyDescent="0.25">
      <c r="A544" s="13">
        <v>2021</v>
      </c>
      <c r="B544" s="9" t="s">
        <v>58</v>
      </c>
      <c r="C544" s="14" t="s">
        <v>37</v>
      </c>
      <c r="D544" s="15">
        <v>264118</v>
      </c>
      <c r="E544" s="15">
        <v>230579</v>
      </c>
      <c r="F544" s="15">
        <v>157645</v>
      </c>
      <c r="G544" s="15">
        <v>652342</v>
      </c>
      <c r="H544" s="16">
        <v>71747</v>
      </c>
      <c r="I544" s="16">
        <f t="shared" si="43"/>
        <v>485817</v>
      </c>
      <c r="J544" s="16">
        <v>557564</v>
      </c>
      <c r="K544" s="22">
        <f t="shared" si="40"/>
        <v>1411.5544303797469</v>
      </c>
      <c r="L544" s="24">
        <f t="shared" si="41"/>
        <v>1651.4987341772153</v>
      </c>
      <c r="M544" s="22">
        <f t="shared" si="44"/>
        <v>0.85471117910543859</v>
      </c>
      <c r="N544" s="13">
        <v>395</v>
      </c>
      <c r="O544" s="21">
        <f t="shared" si="42"/>
        <v>44408</v>
      </c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 spans="1:30" ht="15" x14ac:dyDescent="0.25">
      <c r="A545" s="13">
        <v>2021</v>
      </c>
      <c r="B545" s="9" t="s">
        <v>58</v>
      </c>
      <c r="C545" s="14" t="s">
        <v>38</v>
      </c>
      <c r="D545" s="15">
        <v>31033</v>
      </c>
      <c r="E545" s="15">
        <v>46719</v>
      </c>
      <c r="F545" s="15">
        <v>25474</v>
      </c>
      <c r="G545" s="15">
        <v>103226</v>
      </c>
      <c r="H545" s="16">
        <v>12330</v>
      </c>
      <c r="I545" s="16">
        <f t="shared" si="43"/>
        <v>47414</v>
      </c>
      <c r="J545" s="16">
        <v>59744</v>
      </c>
      <c r="K545" s="22">
        <f t="shared" si="40"/>
        <v>948.31746031746036</v>
      </c>
      <c r="L545" s="24">
        <f t="shared" si="41"/>
        <v>1638.5079365079366</v>
      </c>
      <c r="M545" s="22">
        <f t="shared" si="44"/>
        <v>0.57876891480828474</v>
      </c>
      <c r="N545" s="13">
        <v>63</v>
      </c>
      <c r="O545" s="21">
        <f t="shared" si="42"/>
        <v>44408</v>
      </c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 spans="1:30" ht="15" x14ac:dyDescent="0.25">
      <c r="A546" s="13">
        <v>2021</v>
      </c>
      <c r="B546" s="9" t="s">
        <v>58</v>
      </c>
      <c r="C546" s="14" t="s">
        <v>39</v>
      </c>
      <c r="D546" s="15">
        <v>413943</v>
      </c>
      <c r="E546" s="15">
        <v>392668</v>
      </c>
      <c r="F546" s="15">
        <v>264806</v>
      </c>
      <c r="G546" s="15">
        <v>1071417</v>
      </c>
      <c r="H546" s="16">
        <v>108745</v>
      </c>
      <c r="I546" s="16">
        <f t="shared" si="43"/>
        <v>771950</v>
      </c>
      <c r="J546" s="16">
        <v>880695</v>
      </c>
      <c r="K546" s="22">
        <f t="shared" si="40"/>
        <v>1391.3033175355449</v>
      </c>
      <c r="L546" s="24">
        <f t="shared" si="41"/>
        <v>1692.6018957345971</v>
      </c>
      <c r="M546" s="22">
        <f t="shared" si="44"/>
        <v>0.82199087750147704</v>
      </c>
      <c r="N546" s="13">
        <v>633</v>
      </c>
      <c r="O546" s="21">
        <f t="shared" si="42"/>
        <v>44408</v>
      </c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 spans="1:30" ht="15" x14ac:dyDescent="0.25">
      <c r="A547" s="13">
        <v>2021</v>
      </c>
      <c r="B547" s="9" t="s">
        <v>58</v>
      </c>
      <c r="C547" s="14" t="s">
        <v>40</v>
      </c>
      <c r="D547" s="15">
        <v>179223</v>
      </c>
      <c r="E547" s="15">
        <v>130317</v>
      </c>
      <c r="F547" s="15">
        <v>96765</v>
      </c>
      <c r="G547" s="15">
        <v>406305</v>
      </c>
      <c r="H547" s="16">
        <v>53788</v>
      </c>
      <c r="I547" s="16">
        <f t="shared" si="43"/>
        <v>273451</v>
      </c>
      <c r="J547" s="16">
        <v>327239</v>
      </c>
      <c r="K547" s="22">
        <f t="shared" si="40"/>
        <v>1083.5728476821191</v>
      </c>
      <c r="L547" s="24">
        <f t="shared" si="41"/>
        <v>1345.3807947019868</v>
      </c>
      <c r="M547" s="22">
        <f t="shared" si="44"/>
        <v>0.80540234552860535</v>
      </c>
      <c r="N547" s="13">
        <v>302</v>
      </c>
      <c r="O547" s="21">
        <f t="shared" si="42"/>
        <v>44408</v>
      </c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 spans="1:30" ht="15" x14ac:dyDescent="0.25">
      <c r="A548" s="13">
        <v>2021</v>
      </c>
      <c r="B548" s="9" t="s">
        <v>58</v>
      </c>
      <c r="C548" s="14" t="s">
        <v>41</v>
      </c>
      <c r="D548" s="15">
        <v>143790</v>
      </c>
      <c r="E548" s="15">
        <v>115531</v>
      </c>
      <c r="F548" s="15">
        <v>114163</v>
      </c>
      <c r="G548" s="15">
        <v>373484</v>
      </c>
      <c r="H548" s="16">
        <v>43923</v>
      </c>
      <c r="I548" s="16">
        <f t="shared" si="43"/>
        <v>246553</v>
      </c>
      <c r="J548" s="16">
        <v>290476</v>
      </c>
      <c r="K548" s="22">
        <f t="shared" si="40"/>
        <v>1157.2749003984063</v>
      </c>
      <c r="L548" s="24">
        <f t="shared" si="41"/>
        <v>1487.98406374502</v>
      </c>
      <c r="M548" s="22">
        <f t="shared" si="44"/>
        <v>0.7777468378832828</v>
      </c>
      <c r="N548" s="13">
        <v>251</v>
      </c>
      <c r="O548" s="21">
        <f t="shared" si="42"/>
        <v>44408</v>
      </c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 spans="1:30" ht="15" x14ac:dyDescent="0.25">
      <c r="A549" s="13">
        <v>2021</v>
      </c>
      <c r="B549" s="9" t="s">
        <v>58</v>
      </c>
      <c r="C549" s="14" t="s">
        <v>42</v>
      </c>
      <c r="D549" s="15">
        <v>234952</v>
      </c>
      <c r="E549" s="15">
        <v>291554</v>
      </c>
      <c r="F549" s="15">
        <v>964501</v>
      </c>
      <c r="G549" s="15">
        <v>1491007</v>
      </c>
      <c r="H549" s="16">
        <v>284704</v>
      </c>
      <c r="I549" s="16">
        <f t="shared" si="43"/>
        <v>1625331</v>
      </c>
      <c r="J549" s="16">
        <v>1910035</v>
      </c>
      <c r="K549" s="22">
        <f t="shared" si="40"/>
        <v>669.48300035050829</v>
      </c>
      <c r="L549" s="24">
        <f t="shared" si="41"/>
        <v>522.61023484051873</v>
      </c>
      <c r="M549" s="22">
        <f t="shared" si="44"/>
        <v>1.281036909954145</v>
      </c>
      <c r="N549" s="15">
        <v>2853</v>
      </c>
      <c r="O549" s="21">
        <f t="shared" si="42"/>
        <v>44408</v>
      </c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 spans="1:30" ht="15" x14ac:dyDescent="0.25">
      <c r="A550" s="13">
        <v>2021</v>
      </c>
      <c r="B550" s="9" t="s">
        <v>58</v>
      </c>
      <c r="C550" s="14" t="s">
        <v>43</v>
      </c>
      <c r="D550" s="15">
        <v>159649</v>
      </c>
      <c r="E550" s="15">
        <v>124044</v>
      </c>
      <c r="F550" s="15">
        <v>113819</v>
      </c>
      <c r="G550" s="15">
        <v>397512</v>
      </c>
      <c r="H550" s="16">
        <v>50279</v>
      </c>
      <c r="I550" s="16">
        <f t="shared" si="43"/>
        <v>267924</v>
      </c>
      <c r="J550" s="16">
        <v>318203</v>
      </c>
      <c r="K550" s="22">
        <f t="shared" si="40"/>
        <v>857.69002695417794</v>
      </c>
      <c r="L550" s="24">
        <f t="shared" si="41"/>
        <v>1071.4609164420485</v>
      </c>
      <c r="M550" s="22">
        <f t="shared" si="44"/>
        <v>0.80048652619291993</v>
      </c>
      <c r="N550" s="13">
        <v>371</v>
      </c>
      <c r="O550" s="21">
        <f t="shared" si="42"/>
        <v>44408</v>
      </c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 spans="1:30" ht="15" x14ac:dyDescent="0.25">
      <c r="A551" s="13">
        <v>2021</v>
      </c>
      <c r="B551" s="9" t="s">
        <v>58</v>
      </c>
      <c r="C551" s="14" t="s">
        <v>44</v>
      </c>
      <c r="D551" s="15">
        <v>132584</v>
      </c>
      <c r="E551" s="15">
        <v>79195</v>
      </c>
      <c r="F551" s="15">
        <v>57036</v>
      </c>
      <c r="G551" s="15">
        <v>268815</v>
      </c>
      <c r="H551" s="16">
        <v>46274</v>
      </c>
      <c r="I551" s="16">
        <f t="shared" si="43"/>
        <v>219898</v>
      </c>
      <c r="J551" s="16">
        <v>266172</v>
      </c>
      <c r="K551" s="22">
        <f t="shared" si="40"/>
        <v>1077.6194331983806</v>
      </c>
      <c r="L551" s="24">
        <f t="shared" si="41"/>
        <v>1088.3198380566801</v>
      </c>
      <c r="M551" s="22">
        <f t="shared" si="44"/>
        <v>0.99016795937726687</v>
      </c>
      <c r="N551" s="13">
        <v>247</v>
      </c>
      <c r="O551" s="21">
        <f t="shared" si="42"/>
        <v>44408</v>
      </c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 spans="1:30" ht="15" x14ac:dyDescent="0.25">
      <c r="A552" s="13">
        <v>2021</v>
      </c>
      <c r="B552" s="9" t="s">
        <v>58</v>
      </c>
      <c r="C552" s="14" t="s">
        <v>45</v>
      </c>
      <c r="D552" s="15">
        <v>78101</v>
      </c>
      <c r="E552" s="15">
        <v>98966</v>
      </c>
      <c r="F552" s="15">
        <v>79601</v>
      </c>
      <c r="G552" s="15">
        <v>256668</v>
      </c>
      <c r="H552" s="16">
        <v>29791</v>
      </c>
      <c r="I552" s="16">
        <f t="shared" si="43"/>
        <v>202602</v>
      </c>
      <c r="J552" s="16">
        <v>232393</v>
      </c>
      <c r="K552" s="22">
        <f t="shared" si="40"/>
        <v>1480.2101910828026</v>
      </c>
      <c r="L552" s="24">
        <f t="shared" si="41"/>
        <v>1634.8280254777071</v>
      </c>
      <c r="M552" s="22">
        <f t="shared" si="44"/>
        <v>0.90542256923340658</v>
      </c>
      <c r="N552" s="13">
        <v>157</v>
      </c>
      <c r="O552" s="21">
        <f t="shared" si="42"/>
        <v>44408</v>
      </c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 spans="1:30" ht="15" x14ac:dyDescent="0.25">
      <c r="A553" s="13">
        <v>2021</v>
      </c>
      <c r="B553" s="9" t="s">
        <v>58</v>
      </c>
      <c r="C553" s="14" t="s">
        <v>46</v>
      </c>
      <c r="D553" s="15">
        <v>71375</v>
      </c>
      <c r="E553" s="15">
        <v>68178</v>
      </c>
      <c r="F553" s="15">
        <v>58443</v>
      </c>
      <c r="G553" s="15">
        <v>197996</v>
      </c>
      <c r="H553" s="16">
        <v>32828</v>
      </c>
      <c r="I553" s="16">
        <f t="shared" si="43"/>
        <v>162414</v>
      </c>
      <c r="J553" s="15">
        <v>195242</v>
      </c>
      <c r="K553" s="22">
        <f t="shared" si="40"/>
        <v>1049.6881720430108</v>
      </c>
      <c r="L553" s="24">
        <f t="shared" si="41"/>
        <v>1064.494623655914</v>
      </c>
      <c r="M553" s="22">
        <f t="shared" si="44"/>
        <v>0.98609062809349679</v>
      </c>
      <c r="N553" s="13">
        <v>186</v>
      </c>
      <c r="O553" s="21">
        <f t="shared" si="42"/>
        <v>44408</v>
      </c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 spans="1:30" ht="15" x14ac:dyDescent="0.25">
      <c r="A554" s="13">
        <v>2021</v>
      </c>
      <c r="B554" s="9" t="s">
        <v>58</v>
      </c>
      <c r="C554" s="14" t="s">
        <v>47</v>
      </c>
      <c r="D554" s="15">
        <v>740533</v>
      </c>
      <c r="E554" s="15">
        <v>487390</v>
      </c>
      <c r="F554" s="15">
        <v>346195</v>
      </c>
      <c r="G554" s="15">
        <v>1574118</v>
      </c>
      <c r="H554" s="16">
        <v>279564</v>
      </c>
      <c r="I554" s="16">
        <f t="shared" si="43"/>
        <v>1337471</v>
      </c>
      <c r="J554" s="16">
        <v>1617035</v>
      </c>
      <c r="K554" s="22">
        <f t="shared" si="40"/>
        <v>933.62297921478057</v>
      </c>
      <c r="L554" s="24">
        <f t="shared" si="41"/>
        <v>908.84411085450347</v>
      </c>
      <c r="M554" s="22">
        <f t="shared" si="44"/>
        <v>1.0272641568167062</v>
      </c>
      <c r="N554" s="15">
        <v>1732</v>
      </c>
      <c r="O554" s="21">
        <f t="shared" si="42"/>
        <v>44408</v>
      </c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 spans="1:30" ht="15" x14ac:dyDescent="0.25">
      <c r="A555" s="13">
        <v>2021</v>
      </c>
      <c r="B555" s="9" t="s">
        <v>58</v>
      </c>
      <c r="C555" s="14" t="s">
        <v>48</v>
      </c>
      <c r="D555" s="15">
        <v>144746</v>
      </c>
      <c r="E555" s="15">
        <v>116936</v>
      </c>
      <c r="F555" s="15">
        <v>74866</v>
      </c>
      <c r="G555" s="15">
        <v>336548</v>
      </c>
      <c r="H555" s="16">
        <v>49599</v>
      </c>
      <c r="I555" s="16">
        <f t="shared" si="43"/>
        <v>240848</v>
      </c>
      <c r="J555" s="16">
        <v>290447</v>
      </c>
      <c r="K555" s="22">
        <f t="shared" si="40"/>
        <v>922.05396825396826</v>
      </c>
      <c r="L555" s="24">
        <f t="shared" si="41"/>
        <v>1068.4063492063492</v>
      </c>
      <c r="M555" s="22">
        <f t="shared" si="44"/>
        <v>0.86301805388830122</v>
      </c>
      <c r="N555" s="13">
        <v>315</v>
      </c>
      <c r="O555" s="21">
        <f t="shared" si="42"/>
        <v>44408</v>
      </c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 spans="1:30" ht="15" x14ac:dyDescent="0.25">
      <c r="A556" s="13">
        <v>2021</v>
      </c>
      <c r="B556" s="9" t="s">
        <v>58</v>
      </c>
      <c r="C556" s="14" t="s">
        <v>49</v>
      </c>
      <c r="D556" s="15">
        <v>144141</v>
      </c>
      <c r="E556" s="15">
        <v>111218</v>
      </c>
      <c r="F556" s="15">
        <v>89637</v>
      </c>
      <c r="G556" s="15">
        <v>344996</v>
      </c>
      <c r="H556" s="16">
        <v>51070</v>
      </c>
      <c r="I556" s="16">
        <f t="shared" si="43"/>
        <v>251210</v>
      </c>
      <c r="J556" s="16">
        <v>302280</v>
      </c>
      <c r="K556" s="22">
        <f t="shared" si="40"/>
        <v>987.84313725490199</v>
      </c>
      <c r="L556" s="24">
        <f t="shared" si="41"/>
        <v>1127.437908496732</v>
      </c>
      <c r="M556" s="22">
        <f t="shared" si="44"/>
        <v>0.87618407169938206</v>
      </c>
      <c r="N556" s="13">
        <v>306</v>
      </c>
      <c r="O556" s="21">
        <f t="shared" si="42"/>
        <v>44408</v>
      </c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 spans="1:30" ht="15" x14ac:dyDescent="0.25">
      <c r="A557" s="13">
        <v>2021</v>
      </c>
      <c r="B557" s="9" t="s">
        <v>58</v>
      </c>
      <c r="C557" s="14" t="s">
        <v>50</v>
      </c>
      <c r="D557" s="15">
        <v>147434</v>
      </c>
      <c r="E557" s="15">
        <v>143585</v>
      </c>
      <c r="F557" s="15">
        <v>97607</v>
      </c>
      <c r="G557" s="15">
        <v>388626</v>
      </c>
      <c r="H557" s="16">
        <v>68714</v>
      </c>
      <c r="I557" s="16">
        <f t="shared" si="43"/>
        <v>281980</v>
      </c>
      <c r="J557" s="16">
        <v>350694</v>
      </c>
      <c r="K557" s="22">
        <f t="shared" si="40"/>
        <v>738.30315789473684</v>
      </c>
      <c r="L557" s="24">
        <f t="shared" si="41"/>
        <v>818.16</v>
      </c>
      <c r="M557" s="22">
        <f t="shared" si="44"/>
        <v>0.90239459017152734</v>
      </c>
      <c r="N557" s="13">
        <v>475</v>
      </c>
      <c r="O557" s="21">
        <f t="shared" si="42"/>
        <v>44408</v>
      </c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 spans="1:30" ht="15" x14ac:dyDescent="0.25">
      <c r="A558" s="13">
        <v>2021</v>
      </c>
      <c r="B558" s="9" t="s">
        <v>58</v>
      </c>
      <c r="C558" s="14" t="s">
        <v>51</v>
      </c>
      <c r="D558" s="15">
        <v>78563</v>
      </c>
      <c r="E558" s="15">
        <v>74171</v>
      </c>
      <c r="F558" s="15">
        <v>72129</v>
      </c>
      <c r="G558" s="15">
        <v>224863</v>
      </c>
      <c r="H558" s="16">
        <v>30528</v>
      </c>
      <c r="I558" s="16">
        <f t="shared" si="43"/>
        <v>152943</v>
      </c>
      <c r="J558" s="16">
        <v>183471</v>
      </c>
      <c r="K558" s="22">
        <f t="shared" si="40"/>
        <v>722.32677165354335</v>
      </c>
      <c r="L558" s="24">
        <f t="shared" si="41"/>
        <v>885.2874015748032</v>
      </c>
      <c r="M558" s="22">
        <f t="shared" si="44"/>
        <v>0.81592347340380589</v>
      </c>
      <c r="N558" s="13">
        <v>254</v>
      </c>
      <c r="O558" s="21">
        <f t="shared" si="42"/>
        <v>44408</v>
      </c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 spans="1:30" ht="15" x14ac:dyDescent="0.25">
      <c r="A559" s="13">
        <v>2021</v>
      </c>
      <c r="B559" s="9" t="s">
        <v>58</v>
      </c>
      <c r="C559" s="14" t="s">
        <v>52</v>
      </c>
      <c r="D559" s="15">
        <v>254051</v>
      </c>
      <c r="E559" s="15">
        <v>158023</v>
      </c>
      <c r="F559" s="15">
        <v>160396</v>
      </c>
      <c r="G559" s="15">
        <v>572470</v>
      </c>
      <c r="H559" s="16">
        <v>67011</v>
      </c>
      <c r="I559" s="16">
        <f t="shared" si="43"/>
        <v>359939</v>
      </c>
      <c r="J559" s="16">
        <v>426950</v>
      </c>
      <c r="K559" s="22">
        <f t="shared" si="40"/>
        <v>1219.8571428571429</v>
      </c>
      <c r="L559" s="24">
        <f t="shared" si="41"/>
        <v>1635.6285714285714</v>
      </c>
      <c r="M559" s="22">
        <f t="shared" si="44"/>
        <v>0.74580327353398435</v>
      </c>
      <c r="N559" s="13">
        <v>350</v>
      </c>
      <c r="O559" s="21">
        <f t="shared" si="42"/>
        <v>44408</v>
      </c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 spans="1:30" ht="15" x14ac:dyDescent="0.25">
      <c r="A560" s="13">
        <v>2021</v>
      </c>
      <c r="B560" s="9" t="s">
        <v>59</v>
      </c>
      <c r="C560" s="14" t="s">
        <v>35</v>
      </c>
      <c r="D560" s="15">
        <v>192665</v>
      </c>
      <c r="E560" s="15">
        <v>117531</v>
      </c>
      <c r="F560" s="15">
        <v>91217</v>
      </c>
      <c r="G560" s="15">
        <v>401413</v>
      </c>
      <c r="H560" s="16">
        <v>68666</v>
      </c>
      <c r="I560" s="16">
        <f t="shared" si="43"/>
        <v>320318</v>
      </c>
      <c r="J560" s="16">
        <v>388984</v>
      </c>
      <c r="K560" s="22">
        <f t="shared" si="40"/>
        <v>1327.5904436860069</v>
      </c>
      <c r="L560" s="24">
        <f t="shared" si="41"/>
        <v>1370.0102389078497</v>
      </c>
      <c r="M560" s="22">
        <f t="shared" si="44"/>
        <v>0.96903687723118082</v>
      </c>
      <c r="N560" s="13">
        <v>293</v>
      </c>
      <c r="O560" s="21">
        <f t="shared" si="42"/>
        <v>44439</v>
      </c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 spans="1:30" ht="15" x14ac:dyDescent="0.25">
      <c r="A561" s="13">
        <v>2021</v>
      </c>
      <c r="B561" s="9" t="s">
        <v>59</v>
      </c>
      <c r="C561" s="14" t="s">
        <v>36</v>
      </c>
      <c r="D561" s="15">
        <v>113504</v>
      </c>
      <c r="E561" s="15">
        <v>104550</v>
      </c>
      <c r="F561" s="15">
        <v>80933</v>
      </c>
      <c r="G561" s="15">
        <v>298987</v>
      </c>
      <c r="H561" s="16">
        <v>39332</v>
      </c>
      <c r="I561" s="16">
        <f t="shared" si="43"/>
        <v>220827</v>
      </c>
      <c r="J561" s="16">
        <v>260159</v>
      </c>
      <c r="K561" s="22">
        <f t="shared" si="40"/>
        <v>1151.146017699115</v>
      </c>
      <c r="L561" s="24">
        <f t="shared" si="41"/>
        <v>1322.9513274336284</v>
      </c>
      <c r="M561" s="22">
        <f t="shared" si="44"/>
        <v>0.87013482191533409</v>
      </c>
      <c r="N561" s="13">
        <v>226</v>
      </c>
      <c r="O561" s="21">
        <f t="shared" si="42"/>
        <v>44439</v>
      </c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 spans="1:30" ht="15" x14ac:dyDescent="0.25">
      <c r="A562" s="13">
        <v>2021</v>
      </c>
      <c r="B562" s="9" t="s">
        <v>59</v>
      </c>
      <c r="C562" s="14" t="s">
        <v>37</v>
      </c>
      <c r="D562" s="15">
        <v>268641</v>
      </c>
      <c r="E562" s="15">
        <v>208639</v>
      </c>
      <c r="F562" s="15">
        <v>144334</v>
      </c>
      <c r="G562" s="15">
        <v>621614</v>
      </c>
      <c r="H562" s="16">
        <v>72716</v>
      </c>
      <c r="I562" s="16">
        <f t="shared" si="43"/>
        <v>476086</v>
      </c>
      <c r="J562" s="16">
        <v>548802</v>
      </c>
      <c r="K562" s="22">
        <f t="shared" si="40"/>
        <v>1389.3721518987343</v>
      </c>
      <c r="L562" s="24">
        <f t="shared" si="41"/>
        <v>1573.7063291139241</v>
      </c>
      <c r="M562" s="22">
        <f t="shared" si="44"/>
        <v>0.88286621601186588</v>
      </c>
      <c r="N562" s="13">
        <v>395</v>
      </c>
      <c r="O562" s="21">
        <f t="shared" si="42"/>
        <v>44439</v>
      </c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 spans="1:30" ht="15" x14ac:dyDescent="0.25">
      <c r="A563" s="13">
        <v>2021</v>
      </c>
      <c r="B563" s="9" t="s">
        <v>59</v>
      </c>
      <c r="C563" s="14" t="s">
        <v>38</v>
      </c>
      <c r="D563" s="15">
        <v>27971</v>
      </c>
      <c r="E563" s="15">
        <v>36653</v>
      </c>
      <c r="F563" s="15">
        <v>22229</v>
      </c>
      <c r="G563" s="15">
        <v>86853</v>
      </c>
      <c r="H563" s="16">
        <v>12562</v>
      </c>
      <c r="I563" s="16">
        <f t="shared" si="43"/>
        <v>42006</v>
      </c>
      <c r="J563" s="16">
        <v>54568</v>
      </c>
      <c r="K563" s="22">
        <f t="shared" si="40"/>
        <v>866.15873015873012</v>
      </c>
      <c r="L563" s="24">
        <f t="shared" si="41"/>
        <v>1378.6190476190477</v>
      </c>
      <c r="M563" s="22">
        <f t="shared" si="44"/>
        <v>0.62827996730107194</v>
      </c>
      <c r="N563" s="13">
        <v>63</v>
      </c>
      <c r="O563" s="21">
        <f t="shared" si="42"/>
        <v>44439</v>
      </c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 spans="1:30" ht="15" x14ac:dyDescent="0.25">
      <c r="A564" s="13">
        <v>2021</v>
      </c>
      <c r="B564" s="9" t="s">
        <v>59</v>
      </c>
      <c r="C564" s="14" t="s">
        <v>39</v>
      </c>
      <c r="D564" s="15">
        <v>374306</v>
      </c>
      <c r="E564" s="15">
        <v>325305</v>
      </c>
      <c r="F564" s="15">
        <v>230205</v>
      </c>
      <c r="G564" s="15">
        <v>929816</v>
      </c>
      <c r="H564" s="16">
        <v>109551</v>
      </c>
      <c r="I564" s="16">
        <f t="shared" si="43"/>
        <v>646429</v>
      </c>
      <c r="J564" s="16">
        <v>755980</v>
      </c>
      <c r="K564" s="22">
        <f t="shared" si="40"/>
        <v>1207.6357827476038</v>
      </c>
      <c r="L564" s="24">
        <f t="shared" si="41"/>
        <v>1485.3290734824282</v>
      </c>
      <c r="M564" s="22">
        <f t="shared" si="44"/>
        <v>0.81304258046753342</v>
      </c>
      <c r="N564" s="13">
        <v>626</v>
      </c>
      <c r="O564" s="21">
        <f t="shared" si="42"/>
        <v>44439</v>
      </c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 spans="1:30" ht="15" x14ac:dyDescent="0.25">
      <c r="A565" s="13">
        <v>2021</v>
      </c>
      <c r="B565" s="9" t="s">
        <v>59</v>
      </c>
      <c r="C565" s="14" t="s">
        <v>40</v>
      </c>
      <c r="D565" s="15">
        <v>169309</v>
      </c>
      <c r="E565" s="15">
        <v>126145</v>
      </c>
      <c r="F565" s="15">
        <v>90451</v>
      </c>
      <c r="G565" s="15">
        <v>385905</v>
      </c>
      <c r="H565" s="16">
        <v>53029</v>
      </c>
      <c r="I565" s="16">
        <f t="shared" si="43"/>
        <v>253988</v>
      </c>
      <c r="J565" s="16">
        <v>307017</v>
      </c>
      <c r="K565" s="22">
        <f t="shared" si="40"/>
        <v>1013.2574257425742</v>
      </c>
      <c r="L565" s="24">
        <f t="shared" si="41"/>
        <v>1273.6138613861385</v>
      </c>
      <c r="M565" s="22">
        <f t="shared" si="44"/>
        <v>0.79557663155439806</v>
      </c>
      <c r="N565" s="13">
        <v>303</v>
      </c>
      <c r="O565" s="21">
        <f t="shared" si="42"/>
        <v>44439</v>
      </c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 spans="1:30" ht="15" x14ac:dyDescent="0.25">
      <c r="A566" s="13">
        <v>2021</v>
      </c>
      <c r="B566" s="9" t="s">
        <v>59</v>
      </c>
      <c r="C566" s="14" t="s">
        <v>41</v>
      </c>
      <c r="D566" s="15">
        <v>136833</v>
      </c>
      <c r="E566" s="15">
        <v>102050</v>
      </c>
      <c r="F566" s="15">
        <v>102787</v>
      </c>
      <c r="G566" s="15">
        <v>341670</v>
      </c>
      <c r="H566" s="16">
        <v>41916</v>
      </c>
      <c r="I566" s="16">
        <f t="shared" si="43"/>
        <v>229786</v>
      </c>
      <c r="J566" s="16">
        <v>271702</v>
      </c>
      <c r="K566" s="22">
        <f t="shared" si="40"/>
        <v>1073.9209486166008</v>
      </c>
      <c r="L566" s="24">
        <f t="shared" si="41"/>
        <v>1350.4743083003953</v>
      </c>
      <c r="M566" s="22">
        <f t="shared" si="44"/>
        <v>0.79521760763309624</v>
      </c>
      <c r="N566" s="13">
        <v>253</v>
      </c>
      <c r="O566" s="21">
        <f t="shared" si="42"/>
        <v>44439</v>
      </c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 spans="1:30" ht="15" x14ac:dyDescent="0.25">
      <c r="A567" s="13">
        <v>2021</v>
      </c>
      <c r="B567" s="9" t="s">
        <v>59</v>
      </c>
      <c r="C567" s="14" t="s">
        <v>42</v>
      </c>
      <c r="D567" s="15">
        <v>225559</v>
      </c>
      <c r="E567" s="15">
        <v>255844</v>
      </c>
      <c r="F567" s="15">
        <v>992362</v>
      </c>
      <c r="G567" s="15">
        <v>1473765</v>
      </c>
      <c r="H567" s="16">
        <v>298112</v>
      </c>
      <c r="I567" s="16">
        <f t="shared" si="43"/>
        <v>1456743</v>
      </c>
      <c r="J567" s="16">
        <v>1754855</v>
      </c>
      <c r="K567" s="22">
        <f t="shared" si="40"/>
        <v>615.09113214160527</v>
      </c>
      <c r="L567" s="24">
        <f t="shared" si="41"/>
        <v>516.56677181913778</v>
      </c>
      <c r="M567" s="22">
        <f t="shared" si="44"/>
        <v>1.1907291868106515</v>
      </c>
      <c r="N567" s="15">
        <v>2853</v>
      </c>
      <c r="O567" s="21">
        <f t="shared" si="42"/>
        <v>44439</v>
      </c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 spans="1:30" ht="15" x14ac:dyDescent="0.25">
      <c r="A568" s="13">
        <v>2021</v>
      </c>
      <c r="B568" s="9" t="s">
        <v>59</v>
      </c>
      <c r="C568" s="14" t="s">
        <v>43</v>
      </c>
      <c r="D568" s="15">
        <v>161360</v>
      </c>
      <c r="E568" s="15">
        <v>115523</v>
      </c>
      <c r="F568" s="15">
        <v>109965</v>
      </c>
      <c r="G568" s="15">
        <v>386848</v>
      </c>
      <c r="H568" s="16">
        <v>52081</v>
      </c>
      <c r="I568" s="16">
        <f t="shared" si="43"/>
        <v>258265</v>
      </c>
      <c r="J568" s="16">
        <v>310346</v>
      </c>
      <c r="K568" s="22">
        <f t="shared" si="40"/>
        <v>843.33152173913038</v>
      </c>
      <c r="L568" s="24">
        <f t="shared" si="41"/>
        <v>1051.2173913043478</v>
      </c>
      <c r="M568" s="22">
        <f t="shared" si="44"/>
        <v>0.80224274133509799</v>
      </c>
      <c r="N568" s="13">
        <v>368</v>
      </c>
      <c r="O568" s="21">
        <f t="shared" si="42"/>
        <v>44439</v>
      </c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 spans="1:30" ht="15" x14ac:dyDescent="0.25">
      <c r="A569" s="13">
        <v>2021</v>
      </c>
      <c r="B569" s="9" t="s">
        <v>59</v>
      </c>
      <c r="C569" s="14" t="s">
        <v>44</v>
      </c>
      <c r="D569" s="15">
        <v>123546</v>
      </c>
      <c r="E569" s="15">
        <v>64421</v>
      </c>
      <c r="F569" s="15">
        <v>47454</v>
      </c>
      <c r="G569" s="15">
        <v>235421</v>
      </c>
      <c r="H569" s="16">
        <v>43172</v>
      </c>
      <c r="I569" s="16">
        <f t="shared" si="43"/>
        <v>170347</v>
      </c>
      <c r="J569" s="16">
        <v>213519</v>
      </c>
      <c r="K569" s="22">
        <f t="shared" si="40"/>
        <v>882.30991735537191</v>
      </c>
      <c r="L569" s="24">
        <f t="shared" si="41"/>
        <v>972.81404958677683</v>
      </c>
      <c r="M569" s="22">
        <f t="shared" si="44"/>
        <v>0.90696666822416017</v>
      </c>
      <c r="N569" s="13">
        <v>242</v>
      </c>
      <c r="O569" s="21">
        <f t="shared" si="42"/>
        <v>44439</v>
      </c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 spans="1:30" ht="15" x14ac:dyDescent="0.25">
      <c r="A570" s="13">
        <v>2021</v>
      </c>
      <c r="B570" s="9" t="s">
        <v>59</v>
      </c>
      <c r="C570" s="14" t="s">
        <v>45</v>
      </c>
      <c r="D570" s="15">
        <v>70197</v>
      </c>
      <c r="E570" s="15">
        <v>87643</v>
      </c>
      <c r="F570" s="15">
        <v>66081</v>
      </c>
      <c r="G570" s="15">
        <v>223921</v>
      </c>
      <c r="H570" s="16">
        <v>29984</v>
      </c>
      <c r="I570" s="16">
        <f t="shared" si="43"/>
        <v>176423</v>
      </c>
      <c r="J570" s="16">
        <v>206407</v>
      </c>
      <c r="K570" s="22">
        <f t="shared" si="40"/>
        <v>1306.373417721519</v>
      </c>
      <c r="L570" s="24">
        <f t="shared" si="41"/>
        <v>1417.2215189873418</v>
      </c>
      <c r="M570" s="22">
        <f t="shared" si="44"/>
        <v>0.9217849152156341</v>
      </c>
      <c r="N570" s="13">
        <v>158</v>
      </c>
      <c r="O570" s="21">
        <f t="shared" si="42"/>
        <v>44439</v>
      </c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 spans="1:30" ht="15" x14ac:dyDescent="0.25">
      <c r="A571" s="13">
        <v>2021</v>
      </c>
      <c r="B571" s="9" t="s">
        <v>59</v>
      </c>
      <c r="C571" s="14" t="s">
        <v>46</v>
      </c>
      <c r="D571" s="15">
        <v>50699</v>
      </c>
      <c r="E571" s="15">
        <v>42432</v>
      </c>
      <c r="F571" s="15">
        <v>37668</v>
      </c>
      <c r="G571" s="15">
        <v>130799</v>
      </c>
      <c r="H571" s="16">
        <v>32665</v>
      </c>
      <c r="I571" s="16">
        <f t="shared" si="43"/>
        <v>99751</v>
      </c>
      <c r="J571" s="16">
        <v>132416</v>
      </c>
      <c r="K571" s="22">
        <f t="shared" si="40"/>
        <v>719.6521739130435</v>
      </c>
      <c r="L571" s="24">
        <f t="shared" si="41"/>
        <v>710.86413043478262</v>
      </c>
      <c r="M571" s="22">
        <f t="shared" si="44"/>
        <v>1.0123624798354727</v>
      </c>
      <c r="N571" s="13">
        <v>184</v>
      </c>
      <c r="O571" s="21">
        <f t="shared" si="42"/>
        <v>44439</v>
      </c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 spans="1:30" ht="15" x14ac:dyDescent="0.25">
      <c r="A572" s="13">
        <v>2021</v>
      </c>
      <c r="B572" s="9" t="s">
        <v>59</v>
      </c>
      <c r="C572" s="14" t="s">
        <v>47</v>
      </c>
      <c r="D572" s="15">
        <v>673564</v>
      </c>
      <c r="E572" s="15">
        <v>397829</v>
      </c>
      <c r="F572" s="15">
        <v>310472</v>
      </c>
      <c r="G572" s="15">
        <v>1381865</v>
      </c>
      <c r="H572" s="16">
        <v>284635</v>
      </c>
      <c r="I572" s="16">
        <f t="shared" si="43"/>
        <v>1131591</v>
      </c>
      <c r="J572" s="15">
        <v>1416226</v>
      </c>
      <c r="K572" s="22">
        <f t="shared" si="40"/>
        <v>828.20233918128656</v>
      </c>
      <c r="L572" s="24">
        <f t="shared" si="41"/>
        <v>808.10818713450294</v>
      </c>
      <c r="M572" s="22">
        <f t="shared" si="44"/>
        <v>1.0248656706697108</v>
      </c>
      <c r="N572" s="15">
        <v>1710</v>
      </c>
      <c r="O572" s="21">
        <f t="shared" si="42"/>
        <v>44439</v>
      </c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 spans="1:30" ht="15" x14ac:dyDescent="0.25">
      <c r="A573" s="13">
        <v>2021</v>
      </c>
      <c r="B573" s="9" t="s">
        <v>59</v>
      </c>
      <c r="C573" s="14" t="s">
        <v>48</v>
      </c>
      <c r="D573" s="15">
        <v>134144</v>
      </c>
      <c r="E573" s="15">
        <v>102177</v>
      </c>
      <c r="F573" s="15">
        <v>71249</v>
      </c>
      <c r="G573" s="15">
        <v>307570</v>
      </c>
      <c r="H573" s="16">
        <v>50547</v>
      </c>
      <c r="I573" s="16">
        <f t="shared" si="43"/>
        <v>209453</v>
      </c>
      <c r="J573" s="16">
        <v>260000</v>
      </c>
      <c r="K573" s="22">
        <f t="shared" si="40"/>
        <v>844.15584415584419</v>
      </c>
      <c r="L573" s="24">
        <f t="shared" si="41"/>
        <v>998.60389610389609</v>
      </c>
      <c r="M573" s="22">
        <f t="shared" si="44"/>
        <v>0.84533602106837469</v>
      </c>
      <c r="N573" s="13">
        <v>308</v>
      </c>
      <c r="O573" s="21">
        <f t="shared" si="42"/>
        <v>44439</v>
      </c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 spans="1:30" ht="15" x14ac:dyDescent="0.25">
      <c r="A574" s="13">
        <v>2021</v>
      </c>
      <c r="B574" s="9" t="s">
        <v>59</v>
      </c>
      <c r="C574" s="14" t="s">
        <v>49</v>
      </c>
      <c r="D574" s="15">
        <v>143647</v>
      </c>
      <c r="E574" s="15">
        <v>110284</v>
      </c>
      <c r="F574" s="15">
        <v>86280</v>
      </c>
      <c r="G574" s="15">
        <v>340211</v>
      </c>
      <c r="H574" s="16">
        <v>52523</v>
      </c>
      <c r="I574" s="16">
        <f t="shared" si="43"/>
        <v>232007</v>
      </c>
      <c r="J574" s="16">
        <v>284530</v>
      </c>
      <c r="K574" s="22">
        <f t="shared" si="40"/>
        <v>942.15231788079473</v>
      </c>
      <c r="L574" s="24">
        <f t="shared" si="41"/>
        <v>1126.5264900662253</v>
      </c>
      <c r="M574" s="22">
        <f t="shared" si="44"/>
        <v>0.83633392218358604</v>
      </c>
      <c r="N574" s="13">
        <v>302</v>
      </c>
      <c r="O574" s="21">
        <f t="shared" si="42"/>
        <v>44439</v>
      </c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 spans="1:30" ht="15" x14ac:dyDescent="0.25">
      <c r="A575" s="13">
        <v>2021</v>
      </c>
      <c r="B575" s="9" t="s">
        <v>59</v>
      </c>
      <c r="C575" s="14" t="s">
        <v>50</v>
      </c>
      <c r="D575" s="15">
        <v>141712</v>
      </c>
      <c r="E575" s="15">
        <v>130370</v>
      </c>
      <c r="F575" s="15">
        <v>91839</v>
      </c>
      <c r="G575" s="15">
        <v>363921</v>
      </c>
      <c r="H575" s="16">
        <v>69227</v>
      </c>
      <c r="I575" s="16">
        <f t="shared" si="43"/>
        <v>261009</v>
      </c>
      <c r="J575" s="16">
        <v>330236</v>
      </c>
      <c r="K575" s="22">
        <f t="shared" si="40"/>
        <v>696.70042194092832</v>
      </c>
      <c r="L575" s="24">
        <f t="shared" si="41"/>
        <v>767.7658227848101</v>
      </c>
      <c r="M575" s="22">
        <f t="shared" si="44"/>
        <v>0.9074387023557311</v>
      </c>
      <c r="N575" s="13">
        <v>474</v>
      </c>
      <c r="O575" s="21">
        <f t="shared" si="42"/>
        <v>44439</v>
      </c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 spans="1:30" ht="15" x14ac:dyDescent="0.25">
      <c r="A576" s="13">
        <v>2021</v>
      </c>
      <c r="B576" s="9" t="s">
        <v>59</v>
      </c>
      <c r="C576" s="14" t="s">
        <v>51</v>
      </c>
      <c r="D576" s="15">
        <v>77125</v>
      </c>
      <c r="E576" s="15">
        <v>62311</v>
      </c>
      <c r="F576" s="15">
        <v>65248</v>
      </c>
      <c r="G576" s="15">
        <v>204684</v>
      </c>
      <c r="H576" s="16">
        <v>33917</v>
      </c>
      <c r="I576" s="16">
        <f t="shared" si="43"/>
        <v>130387</v>
      </c>
      <c r="J576" s="16">
        <v>164304</v>
      </c>
      <c r="K576" s="22">
        <f t="shared" si="40"/>
        <v>659.85542168674704</v>
      </c>
      <c r="L576" s="24">
        <f t="shared" si="41"/>
        <v>822.02409638554218</v>
      </c>
      <c r="M576" s="22">
        <f t="shared" si="44"/>
        <v>0.80272029078970508</v>
      </c>
      <c r="N576" s="13">
        <v>249</v>
      </c>
      <c r="O576" s="21">
        <f t="shared" si="42"/>
        <v>44439</v>
      </c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 spans="1:30" ht="15" x14ac:dyDescent="0.25">
      <c r="A577" s="13">
        <v>2021</v>
      </c>
      <c r="B577" s="9" t="s">
        <v>59</v>
      </c>
      <c r="C577" s="14" t="s">
        <v>52</v>
      </c>
      <c r="D577" s="15">
        <v>238130</v>
      </c>
      <c r="E577" s="15">
        <v>144651</v>
      </c>
      <c r="F577" s="15">
        <v>146076</v>
      </c>
      <c r="G577" s="15">
        <v>528857</v>
      </c>
      <c r="H577" s="16">
        <v>66848</v>
      </c>
      <c r="I577" s="16">
        <f t="shared" si="43"/>
        <v>333635</v>
      </c>
      <c r="J577" s="16">
        <v>400483</v>
      </c>
      <c r="K577" s="22">
        <f t="shared" si="40"/>
        <v>1174.4369501466276</v>
      </c>
      <c r="L577" s="24">
        <f t="shared" si="41"/>
        <v>1550.9002932551321</v>
      </c>
      <c r="M577" s="22">
        <f t="shared" si="44"/>
        <v>0.75726141471134922</v>
      </c>
      <c r="N577" s="13">
        <v>341</v>
      </c>
      <c r="O577" s="21">
        <f t="shared" si="42"/>
        <v>44439</v>
      </c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 spans="1:30" ht="15.75" customHeight="1" x14ac:dyDescent="0.2">
      <c r="A578" s="18"/>
      <c r="B578" s="18"/>
      <c r="C578" s="19"/>
      <c r="D578" s="19"/>
      <c r="E578" s="19"/>
      <c r="F578" s="19"/>
      <c r="G578" s="19"/>
      <c r="H578" s="20"/>
      <c r="I578" s="20"/>
      <c r="J578" s="18"/>
      <c r="K578" s="18"/>
      <c r="L578" s="25"/>
      <c r="M578" s="18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 spans="1:30" ht="15.75" customHeight="1" x14ac:dyDescent="0.2">
      <c r="A579" s="18"/>
      <c r="B579" s="18"/>
      <c r="C579" s="19"/>
      <c r="D579" s="19"/>
      <c r="E579" s="19"/>
      <c r="F579" s="19"/>
      <c r="G579" s="19"/>
      <c r="H579" s="20"/>
      <c r="I579" s="20"/>
      <c r="J579" s="18"/>
      <c r="K579" s="18"/>
      <c r="L579" s="25"/>
      <c r="M579" s="18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 spans="1:30" ht="15.75" customHeight="1" x14ac:dyDescent="0.2">
      <c r="A580" s="18"/>
      <c r="B580" s="18"/>
      <c r="C580" s="18"/>
      <c r="D580" s="18"/>
      <c r="E580" s="18"/>
      <c r="F580" s="19"/>
      <c r="G580" s="20"/>
      <c r="H580" s="20"/>
      <c r="I580" s="20"/>
      <c r="J580" s="18"/>
      <c r="K580" s="18"/>
      <c r="L580" s="25"/>
      <c r="M580" s="18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 spans="1:30" ht="15.75" customHeight="1" x14ac:dyDescent="0.2">
      <c r="A581" s="18"/>
      <c r="B581" s="18"/>
      <c r="C581" s="19"/>
      <c r="D581" s="19"/>
      <c r="E581" s="19"/>
      <c r="F581" s="19"/>
      <c r="G581" s="19"/>
      <c r="H581" s="20"/>
      <c r="I581" s="20"/>
      <c r="J581" s="18"/>
      <c r="K581" s="18"/>
      <c r="L581" s="25"/>
      <c r="M581" s="18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 spans="1:30" ht="15.75" customHeight="1" x14ac:dyDescent="0.2">
      <c r="A582" s="18"/>
      <c r="B582" s="18"/>
      <c r="C582" s="19"/>
      <c r="D582" s="19"/>
      <c r="E582" s="19"/>
      <c r="F582" s="19"/>
      <c r="G582" s="19"/>
      <c r="H582" s="20"/>
      <c r="I582" s="20"/>
      <c r="J582" s="18"/>
      <c r="K582" s="18"/>
      <c r="L582" s="25"/>
      <c r="M582" s="18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 spans="1:30" ht="15.75" customHeight="1" x14ac:dyDescent="0.2">
      <c r="A583" s="18"/>
      <c r="B583" s="18"/>
      <c r="C583" s="19"/>
      <c r="D583" s="19"/>
      <c r="E583" s="19"/>
      <c r="F583" s="19"/>
      <c r="G583" s="19"/>
      <c r="H583" s="20"/>
      <c r="I583" s="20"/>
      <c r="J583" s="18"/>
      <c r="K583" s="18"/>
      <c r="L583" s="25"/>
      <c r="M583" s="18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 spans="1:30" ht="15.75" customHeight="1" x14ac:dyDescent="0.2">
      <c r="A584" s="18"/>
      <c r="B584" s="18"/>
      <c r="C584" s="19"/>
      <c r="D584" s="19"/>
      <c r="E584" s="19"/>
      <c r="F584" s="19"/>
      <c r="G584" s="19"/>
      <c r="H584" s="20"/>
      <c r="I584" s="20"/>
      <c r="J584" s="18"/>
      <c r="K584" s="18"/>
      <c r="L584" s="25"/>
      <c r="M584" s="18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 spans="1:30" ht="15.75" customHeight="1" x14ac:dyDescent="0.2">
      <c r="A585" s="18"/>
      <c r="B585" s="18"/>
      <c r="C585" s="19"/>
      <c r="D585" s="19"/>
      <c r="E585" s="19"/>
      <c r="F585" s="19"/>
      <c r="G585" s="19"/>
      <c r="H585" s="20"/>
      <c r="I585" s="20"/>
      <c r="J585" s="18"/>
      <c r="K585" s="18"/>
      <c r="L585" s="25"/>
      <c r="M585" s="18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 spans="1:30" ht="15.75" customHeight="1" x14ac:dyDescent="0.2">
      <c r="A586" s="18"/>
      <c r="B586" s="18"/>
      <c r="C586" s="19"/>
      <c r="D586" s="19"/>
      <c r="E586" s="19"/>
      <c r="F586" s="19"/>
      <c r="G586" s="19"/>
      <c r="H586" s="20"/>
      <c r="I586" s="20"/>
      <c r="J586" s="18"/>
      <c r="K586" s="18"/>
      <c r="L586" s="25"/>
      <c r="M586" s="18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 spans="1:30" ht="15.75" customHeight="1" x14ac:dyDescent="0.2">
      <c r="A587" s="18"/>
      <c r="B587" s="18"/>
      <c r="C587" s="19"/>
      <c r="D587" s="19"/>
      <c r="E587" s="19"/>
      <c r="F587" s="19"/>
      <c r="G587" s="19"/>
      <c r="H587" s="20"/>
      <c r="I587" s="20"/>
      <c r="J587" s="18"/>
      <c r="K587" s="18"/>
      <c r="L587" s="25"/>
      <c r="M587" s="18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 spans="1:30" ht="15.75" customHeight="1" x14ac:dyDescent="0.2">
      <c r="A588" s="18"/>
      <c r="B588" s="18"/>
      <c r="C588" s="19"/>
      <c r="D588" s="19"/>
      <c r="E588" s="19"/>
      <c r="F588" s="19"/>
      <c r="G588" s="19"/>
      <c r="H588" s="20"/>
      <c r="I588" s="20"/>
      <c r="J588" s="18"/>
      <c r="K588" s="18"/>
      <c r="L588" s="25"/>
      <c r="M588" s="18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 spans="1:30" ht="15.75" customHeight="1" x14ac:dyDescent="0.2">
      <c r="A589" s="18"/>
      <c r="B589" s="18"/>
      <c r="C589" s="19"/>
      <c r="D589" s="19"/>
      <c r="E589" s="19"/>
      <c r="F589" s="19"/>
      <c r="G589" s="19"/>
      <c r="H589" s="20"/>
      <c r="I589" s="20"/>
      <c r="J589" s="18"/>
      <c r="K589" s="18"/>
      <c r="L589" s="25"/>
      <c r="M589" s="18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 spans="1:30" ht="15.75" customHeight="1" x14ac:dyDescent="0.2">
      <c r="A590" s="18"/>
      <c r="B590" s="18"/>
      <c r="C590" s="19"/>
      <c r="D590" s="19"/>
      <c r="E590" s="19"/>
      <c r="F590" s="19"/>
      <c r="G590" s="19"/>
      <c r="H590" s="20"/>
      <c r="I590" s="20"/>
      <c r="J590" s="18"/>
      <c r="K590" s="18"/>
      <c r="L590" s="25"/>
      <c r="M590" s="18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 spans="1:30" ht="15.75" customHeight="1" x14ac:dyDescent="0.2">
      <c r="A591" s="18"/>
      <c r="B591" s="18"/>
      <c r="C591" s="19"/>
      <c r="D591" s="19"/>
      <c r="E591" s="19"/>
      <c r="F591" s="19"/>
      <c r="G591" s="19"/>
      <c r="H591" s="20"/>
      <c r="I591" s="20"/>
      <c r="J591" s="18"/>
      <c r="K591" s="18"/>
      <c r="L591" s="25"/>
      <c r="M591" s="18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 spans="1:30" ht="15.75" customHeight="1" x14ac:dyDescent="0.2">
      <c r="A592" s="18"/>
      <c r="B592" s="18"/>
      <c r="C592" s="19"/>
      <c r="D592" s="19"/>
      <c r="E592" s="19"/>
      <c r="F592" s="19"/>
      <c r="G592" s="19"/>
      <c r="H592" s="20"/>
      <c r="I592" s="20"/>
      <c r="J592" s="18"/>
      <c r="K592" s="18"/>
      <c r="L592" s="25"/>
      <c r="M592" s="18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 spans="1:30" ht="15.75" customHeight="1" x14ac:dyDescent="0.2">
      <c r="A593" s="18"/>
      <c r="B593" s="18"/>
      <c r="C593" s="19"/>
      <c r="D593" s="19"/>
      <c r="E593" s="19"/>
      <c r="F593" s="19"/>
      <c r="G593" s="19"/>
      <c r="H593" s="20"/>
      <c r="I593" s="20"/>
      <c r="J593" s="19"/>
      <c r="K593" s="19"/>
      <c r="L593" s="25"/>
      <c r="M593" s="19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 spans="1:30" ht="15.75" customHeight="1" x14ac:dyDescent="0.2">
      <c r="A594" s="18"/>
      <c r="B594" s="18"/>
      <c r="C594" s="19"/>
      <c r="D594" s="19"/>
      <c r="E594" s="19"/>
      <c r="F594" s="19"/>
      <c r="G594" s="19"/>
      <c r="H594" s="20"/>
      <c r="I594" s="20"/>
      <c r="J594" s="18"/>
      <c r="K594" s="18"/>
      <c r="L594" s="25"/>
      <c r="M594" s="18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 spans="1:30" ht="15.75" customHeight="1" x14ac:dyDescent="0.2">
      <c r="A595" s="18"/>
      <c r="B595" s="18"/>
      <c r="C595" s="19"/>
      <c r="D595" s="19"/>
      <c r="E595" s="19"/>
      <c r="F595" s="19"/>
      <c r="G595" s="19"/>
      <c r="H595" s="20"/>
      <c r="I595" s="20"/>
      <c r="J595" s="18"/>
      <c r="K595" s="18"/>
      <c r="L595" s="25"/>
      <c r="M595" s="18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 spans="1:30" ht="15.75" customHeight="1" x14ac:dyDescent="0.2">
      <c r="A596" s="18"/>
      <c r="B596" s="18"/>
      <c r="C596" s="19"/>
      <c r="D596" s="19"/>
      <c r="E596" s="19"/>
      <c r="F596" s="19"/>
      <c r="G596" s="19"/>
      <c r="H596" s="20"/>
      <c r="I596" s="20"/>
      <c r="J596" s="18"/>
      <c r="K596" s="18"/>
      <c r="L596" s="25"/>
      <c r="M596" s="18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 spans="1:30" ht="15.75" customHeight="1" x14ac:dyDescent="0.2">
      <c r="A597" s="18"/>
      <c r="B597" s="18"/>
      <c r="C597" s="19"/>
      <c r="D597" s="19"/>
      <c r="E597" s="19"/>
      <c r="F597" s="19"/>
      <c r="G597" s="19"/>
      <c r="H597" s="20"/>
      <c r="I597" s="20"/>
      <c r="J597" s="18"/>
      <c r="K597" s="18"/>
      <c r="L597" s="25"/>
      <c r="M597" s="18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 spans="1:30" ht="15.75" customHeight="1" x14ac:dyDescent="0.2">
      <c r="A598" s="18"/>
      <c r="B598" s="18"/>
      <c r="C598" s="19"/>
      <c r="D598" s="19"/>
      <c r="E598" s="19"/>
      <c r="F598" s="19"/>
      <c r="G598" s="19"/>
      <c r="H598" s="20"/>
      <c r="I598" s="20"/>
      <c r="J598" s="18"/>
      <c r="K598" s="18"/>
      <c r="L598" s="25"/>
      <c r="M598" s="18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 spans="1:30" ht="15.75" customHeight="1" x14ac:dyDescent="0.2">
      <c r="A599" s="18"/>
      <c r="B599" s="18"/>
      <c r="C599" s="19"/>
      <c r="D599" s="19"/>
      <c r="E599" s="19"/>
      <c r="F599" s="19"/>
      <c r="G599" s="19"/>
      <c r="H599" s="20"/>
      <c r="I599" s="20"/>
      <c r="J599" s="18"/>
      <c r="K599" s="18"/>
      <c r="L599" s="25"/>
      <c r="M599" s="18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 spans="1:30" ht="15.75" customHeight="1" x14ac:dyDescent="0.2">
      <c r="A600" s="18"/>
      <c r="B600" s="18"/>
      <c r="C600" s="19"/>
      <c r="D600" s="19"/>
      <c r="E600" s="19"/>
      <c r="F600" s="19"/>
      <c r="G600" s="19"/>
      <c r="H600" s="20"/>
      <c r="I600" s="20"/>
      <c r="J600" s="19"/>
      <c r="K600" s="19"/>
      <c r="L600" s="25"/>
      <c r="M600" s="19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 spans="1:30" ht="15.75" customHeight="1" x14ac:dyDescent="0.2">
      <c r="A601" s="18"/>
      <c r="B601" s="18"/>
      <c r="C601" s="19"/>
      <c r="D601" s="19"/>
      <c r="E601" s="19"/>
      <c r="F601" s="19"/>
      <c r="G601" s="19"/>
      <c r="H601" s="20"/>
      <c r="I601" s="20"/>
      <c r="J601" s="18"/>
      <c r="K601" s="18"/>
      <c r="L601" s="25"/>
      <c r="M601" s="18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 spans="1:30" ht="15.75" customHeight="1" x14ac:dyDescent="0.2">
      <c r="A602" s="18"/>
      <c r="B602" s="18"/>
      <c r="C602" s="19"/>
      <c r="D602" s="19"/>
      <c r="E602" s="19"/>
      <c r="F602" s="19"/>
      <c r="G602" s="19"/>
      <c r="H602" s="20"/>
      <c r="I602" s="20"/>
      <c r="J602" s="18"/>
      <c r="K602" s="18"/>
      <c r="L602" s="25"/>
      <c r="M602" s="18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 spans="1:30" ht="15.75" customHeight="1" x14ac:dyDescent="0.2">
      <c r="A603" s="18"/>
      <c r="B603" s="18"/>
      <c r="C603" s="19"/>
      <c r="D603" s="19"/>
      <c r="E603" s="19"/>
      <c r="F603" s="19"/>
      <c r="G603" s="19"/>
      <c r="H603" s="20"/>
      <c r="I603" s="20"/>
      <c r="J603" s="18"/>
      <c r="K603" s="18"/>
      <c r="L603" s="25"/>
      <c r="M603" s="18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 spans="1:30" ht="15.75" customHeight="1" x14ac:dyDescent="0.2">
      <c r="A604" s="18"/>
      <c r="B604" s="18"/>
      <c r="C604" s="19"/>
      <c r="D604" s="19"/>
      <c r="E604" s="19"/>
      <c r="F604" s="19"/>
      <c r="G604" s="19"/>
      <c r="H604" s="20"/>
      <c r="I604" s="20"/>
      <c r="J604" s="18"/>
      <c r="K604" s="18"/>
      <c r="L604" s="25"/>
      <c r="M604" s="18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 spans="1:30" ht="15.75" customHeight="1" x14ac:dyDescent="0.2">
      <c r="A605" s="18"/>
      <c r="B605" s="18"/>
      <c r="C605" s="18"/>
      <c r="D605" s="18"/>
      <c r="E605" s="18"/>
      <c r="F605" s="19"/>
      <c r="G605" s="20"/>
      <c r="H605" s="20"/>
      <c r="I605" s="20"/>
      <c r="J605" s="18"/>
      <c r="K605" s="18"/>
      <c r="L605" s="25"/>
      <c r="M605" s="18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 spans="1:30" ht="15.75" customHeight="1" x14ac:dyDescent="0.2">
      <c r="A606" s="18"/>
      <c r="B606" s="18"/>
      <c r="C606" s="19"/>
      <c r="D606" s="19"/>
      <c r="E606" s="19"/>
      <c r="F606" s="19"/>
      <c r="G606" s="19"/>
      <c r="H606" s="20"/>
      <c r="I606" s="20"/>
      <c r="J606" s="18"/>
      <c r="K606" s="18"/>
      <c r="L606" s="25"/>
      <c r="M606" s="18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 spans="1:30" ht="15.75" customHeight="1" x14ac:dyDescent="0.2">
      <c r="A607" s="18"/>
      <c r="B607" s="18"/>
      <c r="C607" s="19"/>
      <c r="D607" s="19"/>
      <c r="E607" s="19"/>
      <c r="F607" s="19"/>
      <c r="G607" s="19"/>
      <c r="H607" s="20"/>
      <c r="I607" s="20"/>
      <c r="J607" s="18"/>
      <c r="K607" s="18"/>
      <c r="L607" s="25"/>
      <c r="M607" s="18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 spans="1:30" ht="15.75" customHeight="1" x14ac:dyDescent="0.2">
      <c r="A608" s="18"/>
      <c r="B608" s="18"/>
      <c r="C608" s="19"/>
      <c r="D608" s="19"/>
      <c r="E608" s="19"/>
      <c r="F608" s="19"/>
      <c r="G608" s="19"/>
      <c r="H608" s="20"/>
      <c r="I608" s="20"/>
      <c r="J608" s="18"/>
      <c r="K608" s="18"/>
      <c r="L608" s="25"/>
      <c r="M608" s="18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 spans="1:30" ht="15.75" customHeight="1" x14ac:dyDescent="0.2">
      <c r="A609" s="18"/>
      <c r="B609" s="18"/>
      <c r="C609" s="19"/>
      <c r="D609" s="19"/>
      <c r="E609" s="19"/>
      <c r="F609" s="19"/>
      <c r="G609" s="19"/>
      <c r="H609" s="20"/>
      <c r="I609" s="20"/>
      <c r="J609" s="18"/>
      <c r="K609" s="18"/>
      <c r="L609" s="25"/>
      <c r="M609" s="18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 spans="1:30" ht="15.7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8"/>
      <c r="J610" s="12"/>
      <c r="K610" s="18"/>
      <c r="L610" s="25"/>
      <c r="M610" s="18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 spans="1:30" ht="15.7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8"/>
      <c r="J611" s="12"/>
      <c r="K611" s="18"/>
      <c r="L611" s="25"/>
      <c r="M611" s="18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 spans="1:30" ht="15.7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8"/>
      <c r="J612" s="12"/>
      <c r="K612" s="18"/>
      <c r="L612" s="25"/>
      <c r="M612" s="18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 spans="1:30" ht="15.7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8"/>
      <c r="J613" s="12"/>
      <c r="K613" s="18"/>
      <c r="L613" s="25"/>
      <c r="M613" s="18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 spans="1:30" ht="15.7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8"/>
      <c r="J614" s="12"/>
      <c r="K614" s="18"/>
      <c r="L614" s="25"/>
      <c r="M614" s="18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 spans="1:30" ht="15.7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8"/>
      <c r="J615" s="12"/>
      <c r="K615" s="18"/>
      <c r="L615" s="25"/>
      <c r="M615" s="18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 spans="1:30" ht="15.7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8"/>
      <c r="J616" s="12"/>
      <c r="K616" s="18"/>
      <c r="L616" s="25"/>
      <c r="M616" s="18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 spans="1:30" ht="15.7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8"/>
      <c r="J617" s="12"/>
      <c r="K617" s="18"/>
      <c r="L617" s="25"/>
      <c r="M617" s="18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 spans="1:30" ht="15.7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8"/>
      <c r="J618" s="12"/>
      <c r="K618" s="18"/>
      <c r="L618" s="25"/>
      <c r="M618" s="18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 spans="1:30" ht="15.7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8"/>
      <c r="J619" s="12"/>
      <c r="K619" s="18"/>
      <c r="L619" s="25"/>
      <c r="M619" s="18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 spans="1:30" ht="15.7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8"/>
      <c r="J620" s="12"/>
      <c r="K620" s="18"/>
      <c r="L620" s="25"/>
      <c r="M620" s="18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 spans="1:30" ht="15.7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8"/>
      <c r="J621" s="12"/>
      <c r="K621" s="18"/>
      <c r="L621" s="25"/>
      <c r="M621" s="18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 spans="1:30" ht="15.7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8"/>
      <c r="J622" s="12"/>
      <c r="K622" s="18"/>
      <c r="L622" s="25"/>
      <c r="M622" s="18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 spans="1:30" ht="15.7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8"/>
      <c r="J623" s="12"/>
      <c r="K623" s="18"/>
      <c r="L623" s="25"/>
      <c r="M623" s="18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 spans="1:30" ht="15.7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8"/>
      <c r="J624" s="12"/>
      <c r="K624" s="18"/>
      <c r="L624" s="25"/>
      <c r="M624" s="18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 spans="1:30" ht="15.7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8"/>
      <c r="J625" s="12"/>
      <c r="K625" s="18"/>
      <c r="L625" s="25"/>
      <c r="M625" s="18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 spans="1:30" ht="15.7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8"/>
      <c r="J626" s="12"/>
      <c r="K626" s="18"/>
      <c r="L626" s="25"/>
      <c r="M626" s="18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 spans="1:30" ht="15.7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8"/>
      <c r="J627" s="12"/>
      <c r="K627" s="18"/>
      <c r="L627" s="25"/>
      <c r="M627" s="18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 spans="1:30" ht="15.7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8"/>
      <c r="J628" s="12"/>
      <c r="K628" s="18"/>
      <c r="L628" s="25"/>
      <c r="M628" s="18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 spans="1:30" ht="15.7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8"/>
      <c r="J629" s="12"/>
      <c r="K629" s="18"/>
      <c r="L629" s="25"/>
      <c r="M629" s="18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 spans="1:30" ht="15.7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8"/>
      <c r="J630" s="12"/>
      <c r="K630" s="18"/>
      <c r="L630" s="25"/>
      <c r="M630" s="18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 spans="1:30" ht="15.7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8"/>
      <c r="J631" s="12"/>
      <c r="K631" s="18"/>
      <c r="L631" s="25"/>
      <c r="M631" s="18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 spans="1:30" ht="15.7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8"/>
      <c r="J632" s="12"/>
      <c r="K632" s="18"/>
      <c r="L632" s="25"/>
      <c r="M632" s="18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 spans="1:30" ht="15.7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8"/>
      <c r="J633" s="12"/>
      <c r="K633" s="18"/>
      <c r="L633" s="25"/>
      <c r="M633" s="18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 spans="1:30" ht="15.7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8"/>
      <c r="J634" s="12"/>
      <c r="K634" s="18"/>
      <c r="L634" s="25"/>
      <c r="M634" s="18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 spans="1:30" ht="15.7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8"/>
      <c r="J635" s="12"/>
      <c r="K635" s="18"/>
      <c r="L635" s="25"/>
      <c r="M635" s="18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 spans="1:30" ht="15.7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8"/>
      <c r="J636" s="12"/>
      <c r="K636" s="18"/>
      <c r="L636" s="25"/>
      <c r="M636" s="18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 spans="1:30" ht="15.7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8"/>
      <c r="J637" s="12"/>
      <c r="K637" s="18"/>
      <c r="L637" s="25"/>
      <c r="M637" s="18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 spans="1:30" ht="15.7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8"/>
      <c r="J638" s="12"/>
      <c r="K638" s="18"/>
      <c r="L638" s="25"/>
      <c r="M638" s="18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 spans="1:30" ht="15.7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8"/>
      <c r="J639" s="12"/>
      <c r="K639" s="18"/>
      <c r="L639" s="25"/>
      <c r="M639" s="18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 spans="1:30" ht="15.7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8"/>
      <c r="J640" s="12"/>
      <c r="K640" s="18"/>
      <c r="L640" s="25"/>
      <c r="M640" s="18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 spans="1:30" ht="15.7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8"/>
      <c r="J641" s="12"/>
      <c r="K641" s="18"/>
      <c r="L641" s="25"/>
      <c r="M641" s="18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 spans="1:30" ht="15.7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8"/>
      <c r="J642" s="12"/>
      <c r="K642" s="18"/>
      <c r="L642" s="25"/>
      <c r="M642" s="18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 spans="1:30" ht="15.7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8"/>
      <c r="J643" s="12"/>
      <c r="K643" s="18"/>
      <c r="L643" s="25"/>
      <c r="M643" s="18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 spans="1:30" ht="15.7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8"/>
      <c r="J644" s="12"/>
      <c r="K644" s="18"/>
      <c r="L644" s="25"/>
      <c r="M644" s="18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 spans="1:30" ht="15.7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8"/>
      <c r="J645" s="12"/>
      <c r="K645" s="18"/>
      <c r="L645" s="25"/>
      <c r="M645" s="18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 spans="1:30" ht="15.7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8"/>
      <c r="J646" s="12"/>
      <c r="K646" s="18"/>
      <c r="L646" s="25"/>
      <c r="M646" s="18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 spans="1:30" ht="15.7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8"/>
      <c r="J647" s="12"/>
      <c r="K647" s="18"/>
      <c r="L647" s="25"/>
      <c r="M647" s="18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 spans="1:30" ht="15.7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8"/>
      <c r="J648" s="12"/>
      <c r="K648" s="18"/>
      <c r="L648" s="25"/>
      <c r="M648" s="18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 spans="1:30" ht="15.7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8"/>
      <c r="J649" s="12"/>
      <c r="K649" s="18"/>
      <c r="L649" s="25"/>
      <c r="M649" s="18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 spans="1:30" ht="15.7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8"/>
      <c r="J650" s="12"/>
      <c r="K650" s="18"/>
      <c r="L650" s="25"/>
      <c r="M650" s="18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 spans="1:30" ht="15.7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8"/>
      <c r="J651" s="12"/>
      <c r="K651" s="18"/>
      <c r="L651" s="25"/>
      <c r="M651" s="18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 spans="1:30" ht="15.7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8"/>
      <c r="J652" s="12"/>
      <c r="K652" s="18"/>
      <c r="L652" s="25"/>
      <c r="M652" s="18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 spans="1:30" ht="15.7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8"/>
      <c r="J653" s="12"/>
      <c r="K653" s="18"/>
      <c r="L653" s="25"/>
      <c r="M653" s="18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 spans="1:30" ht="15.7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8"/>
      <c r="J654" s="12"/>
      <c r="K654" s="18"/>
      <c r="L654" s="25"/>
      <c r="M654" s="18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 spans="1:30" ht="15.7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8"/>
      <c r="J655" s="12"/>
      <c r="K655" s="18"/>
      <c r="L655" s="25"/>
      <c r="M655" s="18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 spans="1:30" ht="15.7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8"/>
      <c r="J656" s="12"/>
      <c r="K656" s="18"/>
      <c r="L656" s="25"/>
      <c r="M656" s="18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 spans="1:30" ht="15.7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8"/>
      <c r="J657" s="12"/>
      <c r="K657" s="18"/>
      <c r="L657" s="25"/>
      <c r="M657" s="18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 spans="1:30" ht="15.7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8"/>
      <c r="J658" s="12"/>
      <c r="K658" s="18"/>
      <c r="L658" s="25"/>
      <c r="M658" s="18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 spans="1:30" ht="15.7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8"/>
      <c r="J659" s="12"/>
      <c r="K659" s="18"/>
      <c r="L659" s="25"/>
      <c r="M659" s="18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 spans="1:30" ht="15.7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8"/>
      <c r="J660" s="12"/>
      <c r="K660" s="18"/>
      <c r="L660" s="25"/>
      <c r="M660" s="18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 spans="1:30" ht="15.7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8"/>
      <c r="J661" s="12"/>
      <c r="K661" s="18"/>
      <c r="L661" s="25"/>
      <c r="M661" s="18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 spans="1:30" ht="15.7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8"/>
      <c r="J662" s="12"/>
      <c r="K662" s="18"/>
      <c r="L662" s="25"/>
      <c r="M662" s="18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 spans="1:30" ht="15.7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8"/>
      <c r="J663" s="12"/>
      <c r="K663" s="18"/>
      <c r="L663" s="25"/>
      <c r="M663" s="18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 spans="1:30" ht="15.7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8"/>
      <c r="J664" s="12"/>
      <c r="K664" s="18"/>
      <c r="L664" s="25"/>
      <c r="M664" s="18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 spans="1:30" ht="15.7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8"/>
      <c r="J665" s="12"/>
      <c r="K665" s="18"/>
      <c r="L665" s="25"/>
      <c r="M665" s="18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 spans="1:30" ht="15.7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8"/>
      <c r="J666" s="12"/>
      <c r="K666" s="18"/>
      <c r="L666" s="25"/>
      <c r="M666" s="18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 spans="1:30" ht="15.7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8"/>
      <c r="J667" s="12"/>
      <c r="K667" s="18"/>
      <c r="L667" s="25"/>
      <c r="M667" s="18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 spans="1:30" ht="15.7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8"/>
      <c r="J668" s="12"/>
      <c r="K668" s="18"/>
      <c r="L668" s="25"/>
      <c r="M668" s="18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 spans="1:30" ht="15.7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8"/>
      <c r="J669" s="12"/>
      <c r="K669" s="18"/>
      <c r="L669" s="25"/>
      <c r="M669" s="18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 spans="1:30" ht="15.7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8"/>
      <c r="J670" s="12"/>
      <c r="K670" s="18"/>
      <c r="L670" s="25"/>
      <c r="M670" s="18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 spans="1:30" ht="15.7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8"/>
      <c r="J671" s="12"/>
      <c r="K671" s="18"/>
      <c r="L671" s="25"/>
      <c r="M671" s="18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 spans="1:30" ht="15.7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8"/>
      <c r="J672" s="12"/>
      <c r="K672" s="18"/>
      <c r="L672" s="25"/>
      <c r="M672" s="18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 spans="1:30" ht="15.7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8"/>
      <c r="J673" s="12"/>
      <c r="K673" s="18"/>
      <c r="L673" s="25"/>
      <c r="M673" s="18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 spans="1:30" ht="15.7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8"/>
      <c r="J674" s="12"/>
      <c r="K674" s="18"/>
      <c r="L674" s="25"/>
      <c r="M674" s="18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 spans="1:30" ht="15.7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8"/>
      <c r="J675" s="12"/>
      <c r="K675" s="18"/>
      <c r="L675" s="25"/>
      <c r="M675" s="18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 spans="1:30" ht="15.7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8"/>
      <c r="J676" s="12"/>
      <c r="K676" s="18"/>
      <c r="L676" s="25"/>
      <c r="M676" s="18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 spans="1:30" ht="15.7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8"/>
      <c r="J677" s="12"/>
      <c r="K677" s="18"/>
      <c r="L677" s="25"/>
      <c r="M677" s="18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 spans="1:30" ht="15.7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8"/>
      <c r="J678" s="12"/>
      <c r="K678" s="18"/>
      <c r="L678" s="25"/>
      <c r="M678" s="18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 spans="1:30" ht="15.7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8"/>
      <c r="J679" s="12"/>
      <c r="K679" s="18"/>
      <c r="L679" s="25"/>
      <c r="M679" s="18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 spans="1:30" ht="15.7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8"/>
      <c r="J680" s="12"/>
      <c r="K680" s="18"/>
      <c r="L680" s="25"/>
      <c r="M680" s="18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 spans="1:30" ht="15.7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8"/>
      <c r="J681" s="12"/>
      <c r="K681" s="18"/>
      <c r="L681" s="25"/>
      <c r="M681" s="18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 spans="1:30" ht="15.7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8"/>
      <c r="J682" s="12"/>
      <c r="K682" s="18"/>
      <c r="L682" s="25"/>
      <c r="M682" s="18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 spans="1:30" ht="15.7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8"/>
      <c r="J683" s="12"/>
      <c r="K683" s="18"/>
      <c r="L683" s="25"/>
      <c r="M683" s="18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 spans="1:30" ht="15.7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8"/>
      <c r="J684" s="12"/>
      <c r="K684" s="18"/>
      <c r="L684" s="25"/>
      <c r="M684" s="18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 spans="1:30" ht="15.7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8"/>
      <c r="J685" s="12"/>
      <c r="K685" s="18"/>
      <c r="L685" s="25"/>
      <c r="M685" s="18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 spans="1:30" ht="15.7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8"/>
      <c r="J686" s="12"/>
      <c r="K686" s="18"/>
      <c r="L686" s="25"/>
      <c r="M686" s="18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 spans="1:30" ht="15.7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8"/>
      <c r="J687" s="12"/>
      <c r="K687" s="18"/>
      <c r="L687" s="25"/>
      <c r="M687" s="18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 spans="1:30" ht="15.7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8"/>
      <c r="J688" s="12"/>
      <c r="K688" s="18"/>
      <c r="L688" s="25"/>
      <c r="M688" s="18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 spans="1:30" ht="15.7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8"/>
      <c r="J689" s="12"/>
      <c r="K689" s="18"/>
      <c r="L689" s="25"/>
      <c r="M689" s="18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 spans="1:30" ht="15.7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8"/>
      <c r="J690" s="12"/>
      <c r="K690" s="18"/>
      <c r="L690" s="25"/>
      <c r="M690" s="18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 spans="1:30" ht="15.7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8"/>
      <c r="J691" s="12"/>
      <c r="K691" s="18"/>
      <c r="L691" s="25"/>
      <c r="M691" s="18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 spans="1:30" ht="15.7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8"/>
      <c r="J692" s="12"/>
      <c r="K692" s="18"/>
      <c r="L692" s="25"/>
      <c r="M692" s="18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 spans="1:30" ht="15.7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8"/>
      <c r="J693" s="12"/>
      <c r="K693" s="18"/>
      <c r="L693" s="25"/>
      <c r="M693" s="18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 spans="1:30" ht="15.7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8"/>
      <c r="J694" s="12"/>
      <c r="K694" s="18"/>
      <c r="L694" s="25"/>
      <c r="M694" s="18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 spans="1:30" ht="15.7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8"/>
      <c r="J695" s="12"/>
      <c r="K695" s="18"/>
      <c r="L695" s="25"/>
      <c r="M695" s="18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 spans="1:30" ht="15.7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8"/>
      <c r="J696" s="12"/>
      <c r="K696" s="18"/>
      <c r="L696" s="25"/>
      <c r="M696" s="18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 spans="1:30" ht="15.7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8"/>
      <c r="J697" s="12"/>
      <c r="K697" s="18"/>
      <c r="L697" s="25"/>
      <c r="M697" s="18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 spans="1:30" ht="15.7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8"/>
      <c r="J698" s="12"/>
      <c r="K698" s="18"/>
      <c r="L698" s="25"/>
      <c r="M698" s="18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 spans="1:30" ht="15.7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8"/>
      <c r="J699" s="12"/>
      <c r="K699" s="18"/>
      <c r="L699" s="25"/>
      <c r="M699" s="18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 spans="1:30" ht="15.7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8"/>
      <c r="J700" s="12"/>
      <c r="K700" s="18"/>
      <c r="L700" s="25"/>
      <c r="M700" s="18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 spans="1:30" ht="15.7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8"/>
      <c r="J701" s="12"/>
      <c r="K701" s="18"/>
      <c r="L701" s="25"/>
      <c r="M701" s="18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 spans="1:30" ht="15.7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8"/>
      <c r="J702" s="12"/>
      <c r="K702" s="18"/>
      <c r="L702" s="25"/>
      <c r="M702" s="18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 spans="1:30" ht="15.7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8"/>
      <c r="J703" s="12"/>
      <c r="K703" s="18"/>
      <c r="L703" s="25"/>
      <c r="M703" s="18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 spans="1:30" ht="15.7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8"/>
      <c r="J704" s="12"/>
      <c r="K704" s="18"/>
      <c r="L704" s="25"/>
      <c r="M704" s="18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 spans="1:30" ht="15.7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8"/>
      <c r="J705" s="12"/>
      <c r="K705" s="18"/>
      <c r="L705" s="25"/>
      <c r="M705" s="18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 spans="1:30" ht="15.7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8"/>
      <c r="J706" s="12"/>
      <c r="K706" s="18"/>
      <c r="L706" s="25"/>
      <c r="M706" s="18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 spans="1:30" ht="15.7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8"/>
      <c r="J707" s="12"/>
      <c r="K707" s="18"/>
      <c r="L707" s="25"/>
      <c r="M707" s="18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 spans="1:30" ht="15.7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8"/>
      <c r="J708" s="12"/>
      <c r="K708" s="18"/>
      <c r="L708" s="25"/>
      <c r="M708" s="18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 spans="1:30" ht="15.7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8"/>
      <c r="J709" s="12"/>
      <c r="K709" s="18"/>
      <c r="L709" s="25"/>
      <c r="M709" s="18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 spans="1:30" ht="15.7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8"/>
      <c r="J710" s="12"/>
      <c r="K710" s="18"/>
      <c r="L710" s="25"/>
      <c r="M710" s="18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 spans="1:30" ht="15.7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8"/>
      <c r="J711" s="12"/>
      <c r="K711" s="18"/>
      <c r="L711" s="25"/>
      <c r="M711" s="18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 spans="1:30" ht="15.7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8"/>
      <c r="J712" s="12"/>
      <c r="K712" s="18"/>
      <c r="L712" s="25"/>
      <c r="M712" s="18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 spans="1:30" ht="15.7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8"/>
      <c r="J713" s="12"/>
      <c r="K713" s="18"/>
      <c r="L713" s="25"/>
      <c r="M713" s="18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 spans="1:30" ht="15.7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8"/>
      <c r="J714" s="12"/>
      <c r="K714" s="18"/>
      <c r="L714" s="25"/>
      <c r="M714" s="18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 spans="1:30" ht="15.7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8"/>
      <c r="J715" s="12"/>
      <c r="K715" s="18"/>
      <c r="L715" s="25"/>
      <c r="M715" s="18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 spans="1:30" ht="15.7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8"/>
      <c r="J716" s="12"/>
      <c r="K716" s="18"/>
      <c r="L716" s="25"/>
      <c r="M716" s="18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 spans="1:30" ht="15.7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8"/>
      <c r="J717" s="12"/>
      <c r="K717" s="18"/>
      <c r="L717" s="25"/>
      <c r="M717" s="18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 spans="1:30" ht="15.7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8"/>
      <c r="J718" s="12"/>
      <c r="K718" s="18"/>
      <c r="L718" s="25"/>
      <c r="M718" s="18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 spans="1:30" ht="15.7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8"/>
      <c r="J719" s="12"/>
      <c r="K719" s="18"/>
      <c r="L719" s="25"/>
      <c r="M719" s="18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 spans="1:30" ht="15.7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8"/>
      <c r="J720" s="12"/>
      <c r="K720" s="18"/>
      <c r="L720" s="25"/>
      <c r="M720" s="18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 spans="1:30" ht="15.7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8"/>
      <c r="J721" s="12"/>
      <c r="K721" s="18"/>
      <c r="L721" s="25"/>
      <c r="M721" s="18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 spans="1:30" ht="15.7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8"/>
      <c r="J722" s="12"/>
      <c r="K722" s="18"/>
      <c r="L722" s="25"/>
      <c r="M722" s="18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 spans="1:30" ht="15.7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8"/>
      <c r="J723" s="12"/>
      <c r="K723" s="18"/>
      <c r="L723" s="25"/>
      <c r="M723" s="18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 spans="1:30" ht="15.7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8"/>
      <c r="J724" s="12"/>
      <c r="K724" s="18"/>
      <c r="L724" s="25"/>
      <c r="M724" s="18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 spans="1:30" ht="15.7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8"/>
      <c r="J725" s="12"/>
      <c r="K725" s="18"/>
      <c r="L725" s="25"/>
      <c r="M725" s="18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 spans="1:30" ht="15.7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8"/>
      <c r="J726" s="12"/>
      <c r="K726" s="18"/>
      <c r="L726" s="25"/>
      <c r="M726" s="18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</sheetData>
  <autoFilter ref="A1:AE57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18" sqref="A18"/>
    </sheetView>
  </sheetViews>
  <sheetFormatPr defaultRowHeight="12.75" x14ac:dyDescent="0.2"/>
  <cols>
    <col min="1" max="1" width="18.7109375" customWidth="1"/>
    <col min="2" max="2" width="12.42578125" customWidth="1"/>
    <col min="3" max="3" width="13.7109375" bestFit="1" customWidth="1"/>
  </cols>
  <sheetData>
    <row r="1" spans="1:2" x14ac:dyDescent="0.2">
      <c r="A1" s="28" t="s">
        <v>74</v>
      </c>
      <c r="B1" s="43">
        <v>44439</v>
      </c>
    </row>
    <row r="3" spans="1:2" x14ac:dyDescent="0.2">
      <c r="A3" s="28" t="s">
        <v>85</v>
      </c>
    </row>
    <row r="4" spans="1:2" x14ac:dyDescent="0.2">
      <c r="A4" s="28" t="s">
        <v>26</v>
      </c>
      <c r="B4" t="s">
        <v>88</v>
      </c>
    </row>
    <row r="5" spans="1:2" x14ac:dyDescent="0.2">
      <c r="A5" t="s">
        <v>35</v>
      </c>
      <c r="B5" s="30">
        <v>85</v>
      </c>
    </row>
    <row r="6" spans="1:2" x14ac:dyDescent="0.2">
      <c r="A6" t="s">
        <v>43</v>
      </c>
      <c r="B6" s="30">
        <v>243</v>
      </c>
    </row>
    <row r="7" spans="1:2" x14ac:dyDescent="0.2">
      <c r="A7" t="s">
        <v>44</v>
      </c>
      <c r="B7" s="30">
        <v>48</v>
      </c>
    </row>
    <row r="8" spans="1:2" x14ac:dyDescent="0.2">
      <c r="A8" t="s">
        <v>45</v>
      </c>
      <c r="B8" s="30">
        <v>113</v>
      </c>
    </row>
    <row r="9" spans="1:2" x14ac:dyDescent="0.2">
      <c r="A9" t="s">
        <v>46</v>
      </c>
      <c r="B9" s="30">
        <v>75</v>
      </c>
    </row>
    <row r="10" spans="1:2" x14ac:dyDescent="0.2">
      <c r="A10" t="s">
        <v>47</v>
      </c>
      <c r="B10" s="30">
        <v>1249</v>
      </c>
    </row>
    <row r="11" spans="1:2" x14ac:dyDescent="0.2">
      <c r="A11" t="s">
        <v>48</v>
      </c>
      <c r="B11" s="30">
        <v>140</v>
      </c>
    </row>
    <row r="12" spans="1:2" x14ac:dyDescent="0.2">
      <c r="A12" t="s">
        <v>49</v>
      </c>
      <c r="B12" s="30">
        <v>23</v>
      </c>
    </row>
    <row r="13" spans="1:2" x14ac:dyDescent="0.2">
      <c r="A13" t="s">
        <v>50</v>
      </c>
      <c r="B13" s="30">
        <v>256</v>
      </c>
    </row>
    <row r="14" spans="1:2" x14ac:dyDescent="0.2">
      <c r="A14" t="s">
        <v>36</v>
      </c>
      <c r="B14" s="30">
        <v>118</v>
      </c>
    </row>
    <row r="15" spans="1:2" x14ac:dyDescent="0.2">
      <c r="A15" t="s">
        <v>51</v>
      </c>
      <c r="B15" s="30">
        <v>167</v>
      </c>
    </row>
    <row r="16" spans="1:2" x14ac:dyDescent="0.2">
      <c r="A16" t="s">
        <v>52</v>
      </c>
      <c r="B16" s="30">
        <v>334</v>
      </c>
    </row>
    <row r="17" spans="1:2" x14ac:dyDescent="0.2">
      <c r="A17" t="s">
        <v>37</v>
      </c>
      <c r="B17" s="30">
        <v>102</v>
      </c>
    </row>
    <row r="18" spans="1:2" x14ac:dyDescent="0.2">
      <c r="A18" t="s">
        <v>38</v>
      </c>
      <c r="B18" s="30">
        <v>68</v>
      </c>
    </row>
    <row r="19" spans="1:2" x14ac:dyDescent="0.2">
      <c r="A19" t="s">
        <v>39</v>
      </c>
      <c r="B19" s="30">
        <v>585</v>
      </c>
    </row>
    <row r="20" spans="1:2" x14ac:dyDescent="0.2">
      <c r="A20" t="s">
        <v>40</v>
      </c>
      <c r="B20" s="30">
        <v>78</v>
      </c>
    </row>
    <row r="21" spans="1:2" x14ac:dyDescent="0.2">
      <c r="A21" t="s">
        <v>41</v>
      </c>
      <c r="B21" s="30">
        <v>114</v>
      </c>
    </row>
    <row r="22" spans="1:2" x14ac:dyDescent="0.2">
      <c r="A22" t="s">
        <v>42</v>
      </c>
      <c r="B22" s="30"/>
    </row>
    <row r="23" spans="1:2" x14ac:dyDescent="0.2">
      <c r="A23" t="s">
        <v>80</v>
      </c>
      <c r="B23" s="30">
        <v>3798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1"/>
  <sheetViews>
    <sheetView workbookViewId="0"/>
  </sheetViews>
  <sheetFormatPr defaultColWidth="14.42578125" defaultRowHeight="15.75" customHeight="1" x14ac:dyDescent="0.2"/>
  <sheetData>
    <row r="1" spans="1:6" ht="15.75" customHeight="1" x14ac:dyDescent="0.25">
      <c r="A1" s="9" t="s">
        <v>26</v>
      </c>
      <c r="B1" s="9" t="s">
        <v>64</v>
      </c>
      <c r="C1" s="9" t="s">
        <v>24</v>
      </c>
      <c r="D1" s="9" t="s">
        <v>25</v>
      </c>
      <c r="E1" s="9" t="s">
        <v>33</v>
      </c>
      <c r="F1" s="10" t="s">
        <v>74</v>
      </c>
    </row>
    <row r="2" spans="1:6" ht="15.75" customHeight="1" x14ac:dyDescent="0.25">
      <c r="A2" s="9" t="s">
        <v>35</v>
      </c>
      <c r="B2" s="9" t="s">
        <v>65</v>
      </c>
      <c r="C2" s="13">
        <v>2021</v>
      </c>
      <c r="D2" s="9" t="s">
        <v>58</v>
      </c>
      <c r="E2" s="13">
        <v>76</v>
      </c>
      <c r="F2" s="27">
        <f>EOMONTH(DATE(C2,(MONTH(D2&amp;1)),1),0)</f>
        <v>44408</v>
      </c>
    </row>
    <row r="3" spans="1:6" ht="15.75" customHeight="1" x14ac:dyDescent="0.25">
      <c r="A3" s="9" t="s">
        <v>35</v>
      </c>
      <c r="B3" s="9" t="s">
        <v>66</v>
      </c>
      <c r="C3" s="13">
        <v>2021</v>
      </c>
      <c r="D3" s="9" t="s">
        <v>58</v>
      </c>
      <c r="E3" s="13">
        <v>1</v>
      </c>
      <c r="F3" s="27">
        <f t="shared" ref="F3:F66" si="0">EOMONTH(DATE(C3,(MONTH(D3&amp;1)),1),0)</f>
        <v>44408</v>
      </c>
    </row>
    <row r="4" spans="1:6" ht="15.75" customHeight="1" x14ac:dyDescent="0.25">
      <c r="A4" s="9" t="s">
        <v>35</v>
      </c>
      <c r="B4" s="9" t="s">
        <v>67</v>
      </c>
      <c r="C4" s="13">
        <v>2021</v>
      </c>
      <c r="D4" s="9" t="s">
        <v>58</v>
      </c>
      <c r="E4" s="13">
        <v>11</v>
      </c>
      <c r="F4" s="27">
        <f t="shared" si="0"/>
        <v>44408</v>
      </c>
    </row>
    <row r="5" spans="1:6" ht="15.75" customHeight="1" x14ac:dyDescent="0.25">
      <c r="A5" s="9" t="s">
        <v>36</v>
      </c>
      <c r="B5" s="9" t="s">
        <v>65</v>
      </c>
      <c r="C5" s="13">
        <v>2021</v>
      </c>
      <c r="D5" s="9" t="s">
        <v>58</v>
      </c>
      <c r="E5" s="13">
        <v>68</v>
      </c>
      <c r="F5" s="27">
        <f t="shared" si="0"/>
        <v>44408</v>
      </c>
    </row>
    <row r="6" spans="1:6" ht="15.75" customHeight="1" x14ac:dyDescent="0.25">
      <c r="A6" s="9" t="s">
        <v>36</v>
      </c>
      <c r="B6" s="9" t="s">
        <v>66</v>
      </c>
      <c r="C6" s="13">
        <v>2021</v>
      </c>
      <c r="D6" s="9" t="s">
        <v>58</v>
      </c>
      <c r="E6" s="13">
        <v>3</v>
      </c>
      <c r="F6" s="27">
        <f t="shared" si="0"/>
        <v>44408</v>
      </c>
    </row>
    <row r="7" spans="1:6" ht="15.75" customHeight="1" x14ac:dyDescent="0.25">
      <c r="A7" s="9" t="s">
        <v>36</v>
      </c>
      <c r="B7" s="9" t="s">
        <v>67</v>
      </c>
      <c r="C7" s="13">
        <v>2021</v>
      </c>
      <c r="D7" s="9" t="s">
        <v>58</v>
      </c>
      <c r="E7" s="13">
        <v>47</v>
      </c>
      <c r="F7" s="27">
        <f t="shared" si="0"/>
        <v>44408</v>
      </c>
    </row>
    <row r="8" spans="1:6" ht="15.75" customHeight="1" x14ac:dyDescent="0.25">
      <c r="A8" s="9" t="s">
        <v>37</v>
      </c>
      <c r="B8" s="9" t="s">
        <v>65</v>
      </c>
      <c r="C8" s="13">
        <v>2021</v>
      </c>
      <c r="D8" s="9" t="s">
        <v>58</v>
      </c>
      <c r="E8" s="13">
        <v>88</v>
      </c>
      <c r="F8" s="27">
        <f t="shared" si="0"/>
        <v>44408</v>
      </c>
    </row>
    <row r="9" spans="1:6" ht="15.75" customHeight="1" x14ac:dyDescent="0.25">
      <c r="A9" s="9" t="s">
        <v>37</v>
      </c>
      <c r="B9" s="9" t="s">
        <v>66</v>
      </c>
      <c r="C9" s="13">
        <v>2021</v>
      </c>
      <c r="D9" s="9" t="s">
        <v>58</v>
      </c>
      <c r="E9" s="13">
        <v>6</v>
      </c>
      <c r="F9" s="27">
        <f t="shared" si="0"/>
        <v>44408</v>
      </c>
    </row>
    <row r="10" spans="1:6" ht="15.75" customHeight="1" x14ac:dyDescent="0.25">
      <c r="A10" s="9" t="s">
        <v>37</v>
      </c>
      <c r="B10" s="9" t="s">
        <v>67</v>
      </c>
      <c r="C10" s="13">
        <v>2021</v>
      </c>
      <c r="D10" s="9" t="s">
        <v>58</v>
      </c>
      <c r="E10" s="13">
        <v>9</v>
      </c>
      <c r="F10" s="27">
        <f t="shared" si="0"/>
        <v>44408</v>
      </c>
    </row>
    <row r="11" spans="1:6" ht="15.75" customHeight="1" x14ac:dyDescent="0.25">
      <c r="A11" s="9" t="s">
        <v>38</v>
      </c>
      <c r="B11" s="9" t="s">
        <v>65</v>
      </c>
      <c r="C11" s="13">
        <v>2021</v>
      </c>
      <c r="D11" s="9" t="s">
        <v>58</v>
      </c>
      <c r="E11" s="13">
        <v>69</v>
      </c>
      <c r="F11" s="27">
        <f t="shared" si="0"/>
        <v>44408</v>
      </c>
    </row>
    <row r="12" spans="1:6" ht="15.75" customHeight="1" x14ac:dyDescent="0.25">
      <c r="A12" s="9" t="s">
        <v>38</v>
      </c>
      <c r="B12" s="9" t="s">
        <v>67</v>
      </c>
      <c r="C12" s="13">
        <v>2021</v>
      </c>
      <c r="D12" s="9" t="s">
        <v>58</v>
      </c>
      <c r="E12" s="13">
        <v>2</v>
      </c>
      <c r="F12" s="27">
        <f t="shared" si="0"/>
        <v>44408</v>
      </c>
    </row>
    <row r="13" spans="1:6" ht="15.75" customHeight="1" x14ac:dyDescent="0.25">
      <c r="A13" s="9" t="s">
        <v>39</v>
      </c>
      <c r="B13" s="9" t="s">
        <v>65</v>
      </c>
      <c r="C13" s="13">
        <v>2021</v>
      </c>
      <c r="D13" s="9" t="s">
        <v>58</v>
      </c>
      <c r="E13" s="13">
        <v>179</v>
      </c>
      <c r="F13" s="27">
        <f t="shared" si="0"/>
        <v>44408</v>
      </c>
    </row>
    <row r="14" spans="1:6" ht="15.75" customHeight="1" x14ac:dyDescent="0.25">
      <c r="A14" s="9" t="s">
        <v>39</v>
      </c>
      <c r="B14" s="9" t="s">
        <v>66</v>
      </c>
      <c r="C14" s="13">
        <v>2021</v>
      </c>
      <c r="D14" s="9" t="s">
        <v>58</v>
      </c>
      <c r="E14" s="13">
        <v>12</v>
      </c>
      <c r="F14" s="27">
        <f t="shared" si="0"/>
        <v>44408</v>
      </c>
    </row>
    <row r="15" spans="1:6" ht="15.75" customHeight="1" x14ac:dyDescent="0.25">
      <c r="A15" s="9" t="s">
        <v>39</v>
      </c>
      <c r="B15" s="9" t="s">
        <v>67</v>
      </c>
      <c r="C15" s="13">
        <v>2021</v>
      </c>
      <c r="D15" s="9" t="s">
        <v>58</v>
      </c>
      <c r="E15" s="13">
        <v>384</v>
      </c>
      <c r="F15" s="27">
        <f t="shared" si="0"/>
        <v>44408</v>
      </c>
    </row>
    <row r="16" spans="1:6" ht="15.75" customHeight="1" x14ac:dyDescent="0.25">
      <c r="A16" s="9" t="s">
        <v>40</v>
      </c>
      <c r="B16" s="9" t="s">
        <v>65</v>
      </c>
      <c r="C16" s="13">
        <v>2021</v>
      </c>
      <c r="D16" s="9" t="s">
        <v>58</v>
      </c>
      <c r="E16" s="13">
        <v>62</v>
      </c>
      <c r="F16" s="27">
        <f t="shared" si="0"/>
        <v>44408</v>
      </c>
    </row>
    <row r="17" spans="1:6" ht="15.75" customHeight="1" x14ac:dyDescent="0.25">
      <c r="A17" s="9" t="s">
        <v>40</v>
      </c>
      <c r="B17" s="9" t="s">
        <v>66</v>
      </c>
      <c r="C17" s="13">
        <v>2021</v>
      </c>
      <c r="D17" s="9" t="s">
        <v>58</v>
      </c>
      <c r="E17" s="13">
        <v>4</v>
      </c>
      <c r="F17" s="27">
        <f t="shared" si="0"/>
        <v>44408</v>
      </c>
    </row>
    <row r="18" spans="1:6" ht="15.75" customHeight="1" x14ac:dyDescent="0.25">
      <c r="A18" s="9" t="s">
        <v>40</v>
      </c>
      <c r="B18" s="9" t="s">
        <v>67</v>
      </c>
      <c r="C18" s="13">
        <v>2021</v>
      </c>
      <c r="D18" s="9" t="s">
        <v>58</v>
      </c>
      <c r="E18" s="13">
        <v>12</v>
      </c>
      <c r="F18" s="27">
        <f t="shared" si="0"/>
        <v>44408</v>
      </c>
    </row>
    <row r="19" spans="1:6" ht="15.75" customHeight="1" x14ac:dyDescent="0.25">
      <c r="A19" s="9" t="s">
        <v>41</v>
      </c>
      <c r="B19" s="9" t="s">
        <v>65</v>
      </c>
      <c r="C19" s="13">
        <v>2021</v>
      </c>
      <c r="D19" s="9" t="s">
        <v>58</v>
      </c>
      <c r="E19" s="13">
        <v>46</v>
      </c>
      <c r="F19" s="27">
        <f t="shared" si="0"/>
        <v>44408</v>
      </c>
    </row>
    <row r="20" spans="1:6" ht="15.75" customHeight="1" x14ac:dyDescent="0.25">
      <c r="A20" s="9" t="s">
        <v>41</v>
      </c>
      <c r="B20" s="9" t="s">
        <v>66</v>
      </c>
      <c r="C20" s="13">
        <v>2021</v>
      </c>
      <c r="D20" s="9" t="s">
        <v>58</v>
      </c>
      <c r="E20" s="13">
        <v>1</v>
      </c>
      <c r="F20" s="27">
        <f t="shared" si="0"/>
        <v>44408</v>
      </c>
    </row>
    <row r="21" spans="1:6" ht="15.75" customHeight="1" x14ac:dyDescent="0.25">
      <c r="A21" s="9" t="s">
        <v>41</v>
      </c>
      <c r="B21" s="9" t="s">
        <v>67</v>
      </c>
      <c r="C21" s="13">
        <v>2021</v>
      </c>
      <c r="D21" s="9" t="s">
        <v>58</v>
      </c>
      <c r="E21" s="13">
        <v>66</v>
      </c>
      <c r="F21" s="27">
        <f t="shared" si="0"/>
        <v>44408</v>
      </c>
    </row>
    <row r="22" spans="1:6" ht="15.75" customHeight="1" x14ac:dyDescent="0.25">
      <c r="A22" s="9" t="s">
        <v>42</v>
      </c>
      <c r="B22" s="9" t="s">
        <v>68</v>
      </c>
      <c r="C22" s="13">
        <v>2021</v>
      </c>
      <c r="D22" s="9" t="s">
        <v>58</v>
      </c>
      <c r="E22" s="13">
        <v>857</v>
      </c>
      <c r="F22" s="27">
        <f t="shared" si="0"/>
        <v>44408</v>
      </c>
    </row>
    <row r="23" spans="1:6" ht="15" x14ac:dyDescent="0.25">
      <c r="A23" s="9" t="s">
        <v>42</v>
      </c>
      <c r="B23" s="9" t="s">
        <v>69</v>
      </c>
      <c r="C23" s="13">
        <v>2021</v>
      </c>
      <c r="D23" s="9" t="s">
        <v>58</v>
      </c>
      <c r="E23" s="13">
        <v>537</v>
      </c>
      <c r="F23" s="27">
        <f t="shared" si="0"/>
        <v>44408</v>
      </c>
    </row>
    <row r="24" spans="1:6" ht="15" x14ac:dyDescent="0.25">
      <c r="A24" s="9" t="s">
        <v>43</v>
      </c>
      <c r="B24" s="9" t="s">
        <v>65</v>
      </c>
      <c r="C24" s="13">
        <v>2021</v>
      </c>
      <c r="D24" s="9" t="s">
        <v>58</v>
      </c>
      <c r="E24" s="13">
        <v>131</v>
      </c>
      <c r="F24" s="27">
        <f t="shared" si="0"/>
        <v>44408</v>
      </c>
    </row>
    <row r="25" spans="1:6" ht="15" x14ac:dyDescent="0.25">
      <c r="A25" s="9" t="s">
        <v>43</v>
      </c>
      <c r="B25" s="9" t="s">
        <v>66</v>
      </c>
      <c r="C25" s="13">
        <v>2021</v>
      </c>
      <c r="D25" s="9" t="s">
        <v>58</v>
      </c>
      <c r="E25" s="13">
        <v>4</v>
      </c>
      <c r="F25" s="27">
        <f t="shared" si="0"/>
        <v>44408</v>
      </c>
    </row>
    <row r="26" spans="1:6" ht="15" x14ac:dyDescent="0.25">
      <c r="A26" s="9" t="s">
        <v>43</v>
      </c>
      <c r="B26" s="9" t="s">
        <v>67</v>
      </c>
      <c r="C26" s="13">
        <v>2021</v>
      </c>
      <c r="D26" s="9" t="s">
        <v>58</v>
      </c>
      <c r="E26" s="13">
        <v>106</v>
      </c>
      <c r="F26" s="27">
        <f t="shared" si="0"/>
        <v>44408</v>
      </c>
    </row>
    <row r="27" spans="1:6" ht="15" x14ac:dyDescent="0.25">
      <c r="A27" s="9" t="s">
        <v>44</v>
      </c>
      <c r="B27" s="9" t="s">
        <v>65</v>
      </c>
      <c r="C27" s="13">
        <v>2021</v>
      </c>
      <c r="D27" s="9" t="s">
        <v>58</v>
      </c>
      <c r="E27" s="13">
        <v>30</v>
      </c>
      <c r="F27" s="27">
        <f t="shared" si="0"/>
        <v>44408</v>
      </c>
    </row>
    <row r="28" spans="1:6" ht="15" x14ac:dyDescent="0.25">
      <c r="A28" s="9" t="s">
        <v>44</v>
      </c>
      <c r="B28" s="9" t="s">
        <v>66</v>
      </c>
      <c r="C28" s="13">
        <v>2021</v>
      </c>
      <c r="D28" s="9" t="s">
        <v>58</v>
      </c>
      <c r="E28" s="13">
        <v>7</v>
      </c>
      <c r="F28" s="27">
        <f t="shared" si="0"/>
        <v>44408</v>
      </c>
    </row>
    <row r="29" spans="1:6" ht="15" x14ac:dyDescent="0.25">
      <c r="A29" s="9" t="s">
        <v>44</v>
      </c>
      <c r="B29" s="9" t="s">
        <v>67</v>
      </c>
      <c r="C29" s="13">
        <v>2021</v>
      </c>
      <c r="D29" s="9" t="s">
        <v>58</v>
      </c>
      <c r="E29" s="13">
        <v>11</v>
      </c>
      <c r="F29" s="27">
        <f t="shared" si="0"/>
        <v>44408</v>
      </c>
    </row>
    <row r="30" spans="1:6" ht="15" x14ac:dyDescent="0.25">
      <c r="A30" s="9" t="s">
        <v>45</v>
      </c>
      <c r="B30" s="9" t="s">
        <v>65</v>
      </c>
      <c r="C30" s="13">
        <v>2021</v>
      </c>
      <c r="D30" s="9" t="s">
        <v>58</v>
      </c>
      <c r="E30" s="13">
        <v>66</v>
      </c>
      <c r="F30" s="27">
        <f t="shared" si="0"/>
        <v>44408</v>
      </c>
    </row>
    <row r="31" spans="1:6" ht="15" x14ac:dyDescent="0.25">
      <c r="A31" s="9" t="s">
        <v>45</v>
      </c>
      <c r="B31" s="9" t="s">
        <v>66</v>
      </c>
      <c r="C31" s="13">
        <v>2021</v>
      </c>
      <c r="D31" s="9" t="s">
        <v>58</v>
      </c>
      <c r="E31" s="13">
        <v>7</v>
      </c>
      <c r="F31" s="27">
        <f t="shared" si="0"/>
        <v>44408</v>
      </c>
    </row>
    <row r="32" spans="1:6" ht="15" x14ac:dyDescent="0.25">
      <c r="A32" s="9" t="s">
        <v>45</v>
      </c>
      <c r="B32" s="9" t="s">
        <v>67</v>
      </c>
      <c r="C32" s="13">
        <v>2021</v>
      </c>
      <c r="D32" s="9" t="s">
        <v>58</v>
      </c>
      <c r="E32" s="13">
        <v>39</v>
      </c>
      <c r="F32" s="27">
        <f t="shared" si="0"/>
        <v>44408</v>
      </c>
    </row>
    <row r="33" spans="1:6" ht="15" x14ac:dyDescent="0.25">
      <c r="A33" s="9" t="s">
        <v>46</v>
      </c>
      <c r="B33" s="9" t="s">
        <v>65</v>
      </c>
      <c r="C33" s="13">
        <v>2021</v>
      </c>
      <c r="D33" s="9" t="s">
        <v>58</v>
      </c>
      <c r="E33" s="13">
        <v>55</v>
      </c>
      <c r="F33" s="27">
        <f t="shared" si="0"/>
        <v>44408</v>
      </c>
    </row>
    <row r="34" spans="1:6" ht="15" x14ac:dyDescent="0.25">
      <c r="A34" s="9" t="s">
        <v>46</v>
      </c>
      <c r="B34" s="9" t="s">
        <v>66</v>
      </c>
      <c r="C34" s="13">
        <v>2021</v>
      </c>
      <c r="D34" s="9" t="s">
        <v>58</v>
      </c>
      <c r="E34" s="13">
        <v>2</v>
      </c>
      <c r="F34" s="27">
        <f t="shared" si="0"/>
        <v>44408</v>
      </c>
    </row>
    <row r="35" spans="1:6" ht="15" x14ac:dyDescent="0.25">
      <c r="A35" s="9" t="s">
        <v>46</v>
      </c>
      <c r="B35" s="9" t="s">
        <v>67</v>
      </c>
      <c r="C35" s="13">
        <v>2021</v>
      </c>
      <c r="D35" s="9" t="s">
        <v>58</v>
      </c>
      <c r="E35" s="13">
        <v>17</v>
      </c>
      <c r="F35" s="27">
        <f t="shared" si="0"/>
        <v>44408</v>
      </c>
    </row>
    <row r="36" spans="1:6" ht="15" x14ac:dyDescent="0.25">
      <c r="A36" s="9" t="s">
        <v>47</v>
      </c>
      <c r="B36" s="9" t="s">
        <v>65</v>
      </c>
      <c r="C36" s="13">
        <v>2021</v>
      </c>
      <c r="D36" s="9" t="s">
        <v>58</v>
      </c>
      <c r="E36" s="15">
        <v>1052</v>
      </c>
      <c r="F36" s="27">
        <f t="shared" si="0"/>
        <v>44408</v>
      </c>
    </row>
    <row r="37" spans="1:6" ht="15" x14ac:dyDescent="0.25">
      <c r="A37" s="9" t="s">
        <v>47</v>
      </c>
      <c r="B37" s="9" t="s">
        <v>66</v>
      </c>
      <c r="C37" s="13">
        <v>2021</v>
      </c>
      <c r="D37" s="9" t="s">
        <v>58</v>
      </c>
      <c r="E37" s="13">
        <v>38</v>
      </c>
      <c r="F37" s="27">
        <f t="shared" si="0"/>
        <v>44408</v>
      </c>
    </row>
    <row r="38" spans="1:6" ht="15" x14ac:dyDescent="0.25">
      <c r="A38" s="9" t="s">
        <v>47</v>
      </c>
      <c r="B38" s="9" t="s">
        <v>67</v>
      </c>
      <c r="C38" s="13">
        <v>2021</v>
      </c>
      <c r="D38" s="9" t="s">
        <v>58</v>
      </c>
      <c r="E38" s="13">
        <v>161</v>
      </c>
      <c r="F38" s="27">
        <f t="shared" si="0"/>
        <v>44408</v>
      </c>
    </row>
    <row r="39" spans="1:6" ht="15" x14ac:dyDescent="0.25">
      <c r="A39" s="9" t="s">
        <v>48</v>
      </c>
      <c r="B39" s="9" t="s">
        <v>65</v>
      </c>
      <c r="C39" s="13">
        <v>2021</v>
      </c>
      <c r="D39" s="9" t="s">
        <v>58</v>
      </c>
      <c r="E39" s="13">
        <v>109</v>
      </c>
      <c r="F39" s="27">
        <f t="shared" si="0"/>
        <v>44408</v>
      </c>
    </row>
    <row r="40" spans="1:6" ht="15" x14ac:dyDescent="0.25">
      <c r="A40" s="9" t="s">
        <v>48</v>
      </c>
      <c r="B40" s="9" t="s">
        <v>66</v>
      </c>
      <c r="C40" s="13">
        <v>2021</v>
      </c>
      <c r="D40" s="9" t="s">
        <v>58</v>
      </c>
      <c r="E40" s="13">
        <v>3</v>
      </c>
      <c r="F40" s="27">
        <f t="shared" si="0"/>
        <v>44408</v>
      </c>
    </row>
    <row r="41" spans="1:6" ht="15" x14ac:dyDescent="0.25">
      <c r="A41" s="9" t="s">
        <v>48</v>
      </c>
      <c r="B41" s="9" t="s">
        <v>67</v>
      </c>
      <c r="C41" s="13">
        <v>2021</v>
      </c>
      <c r="D41" s="9" t="s">
        <v>58</v>
      </c>
      <c r="E41" s="13">
        <v>25</v>
      </c>
      <c r="F41" s="27">
        <f t="shared" si="0"/>
        <v>44408</v>
      </c>
    </row>
    <row r="42" spans="1:6" ht="15" x14ac:dyDescent="0.25">
      <c r="A42" s="9" t="s">
        <v>49</v>
      </c>
      <c r="B42" s="9" t="s">
        <v>65</v>
      </c>
      <c r="C42" s="13">
        <v>2021</v>
      </c>
      <c r="D42" s="9" t="s">
        <v>58</v>
      </c>
      <c r="E42" s="13">
        <v>11</v>
      </c>
      <c r="F42" s="27">
        <f t="shared" si="0"/>
        <v>44408</v>
      </c>
    </row>
    <row r="43" spans="1:6" ht="15" x14ac:dyDescent="0.25">
      <c r="A43" s="9" t="s">
        <v>49</v>
      </c>
      <c r="B43" s="9" t="s">
        <v>67</v>
      </c>
      <c r="C43" s="13">
        <v>2021</v>
      </c>
      <c r="D43" s="9" t="s">
        <v>58</v>
      </c>
      <c r="E43" s="13">
        <v>11</v>
      </c>
      <c r="F43" s="27">
        <f t="shared" si="0"/>
        <v>44408</v>
      </c>
    </row>
    <row r="44" spans="1:6" ht="15" x14ac:dyDescent="0.25">
      <c r="A44" s="9" t="s">
        <v>50</v>
      </c>
      <c r="B44" s="9" t="s">
        <v>65</v>
      </c>
      <c r="C44" s="13">
        <v>2021</v>
      </c>
      <c r="D44" s="9" t="s">
        <v>58</v>
      </c>
      <c r="E44" s="13">
        <v>91</v>
      </c>
      <c r="F44" s="27">
        <f t="shared" si="0"/>
        <v>44408</v>
      </c>
    </row>
    <row r="45" spans="1:6" ht="15" x14ac:dyDescent="0.25">
      <c r="A45" s="9" t="s">
        <v>50</v>
      </c>
      <c r="B45" s="9" t="s">
        <v>66</v>
      </c>
      <c r="C45" s="13">
        <v>2021</v>
      </c>
      <c r="D45" s="9" t="s">
        <v>58</v>
      </c>
      <c r="E45" s="13">
        <v>4</v>
      </c>
      <c r="F45" s="27">
        <f t="shared" si="0"/>
        <v>44408</v>
      </c>
    </row>
    <row r="46" spans="1:6" ht="15" x14ac:dyDescent="0.25">
      <c r="A46" s="9" t="s">
        <v>50</v>
      </c>
      <c r="B46" s="9" t="s">
        <v>67</v>
      </c>
      <c r="C46" s="13">
        <v>2021</v>
      </c>
      <c r="D46" s="9" t="s">
        <v>58</v>
      </c>
      <c r="E46" s="13">
        <v>162</v>
      </c>
      <c r="F46" s="27">
        <f t="shared" si="0"/>
        <v>44408</v>
      </c>
    </row>
    <row r="47" spans="1:6" ht="15" x14ac:dyDescent="0.25">
      <c r="A47" s="9" t="s">
        <v>51</v>
      </c>
      <c r="B47" s="9" t="s">
        <v>65</v>
      </c>
      <c r="C47" s="13">
        <v>2021</v>
      </c>
      <c r="D47" s="9" t="s">
        <v>58</v>
      </c>
      <c r="E47" s="13">
        <v>59</v>
      </c>
      <c r="F47" s="27">
        <f t="shared" si="0"/>
        <v>44408</v>
      </c>
    </row>
    <row r="48" spans="1:6" ht="15" x14ac:dyDescent="0.25">
      <c r="A48" s="9" t="s">
        <v>51</v>
      </c>
      <c r="B48" s="9" t="s">
        <v>66</v>
      </c>
      <c r="C48" s="13">
        <v>2021</v>
      </c>
      <c r="D48" s="9" t="s">
        <v>58</v>
      </c>
      <c r="E48" s="13">
        <v>16</v>
      </c>
      <c r="F48" s="27">
        <f t="shared" si="0"/>
        <v>44408</v>
      </c>
    </row>
    <row r="49" spans="1:6" ht="15" x14ac:dyDescent="0.25">
      <c r="A49" s="9" t="s">
        <v>51</v>
      </c>
      <c r="B49" s="9" t="s">
        <v>67</v>
      </c>
      <c r="C49" s="13">
        <v>2021</v>
      </c>
      <c r="D49" s="9" t="s">
        <v>58</v>
      </c>
      <c r="E49" s="13">
        <v>90</v>
      </c>
      <c r="F49" s="27">
        <f t="shared" si="0"/>
        <v>44408</v>
      </c>
    </row>
    <row r="50" spans="1:6" ht="15" x14ac:dyDescent="0.25">
      <c r="A50" s="9" t="s">
        <v>52</v>
      </c>
      <c r="B50" s="9" t="s">
        <v>65</v>
      </c>
      <c r="C50" s="13">
        <v>2021</v>
      </c>
      <c r="D50" s="9" t="s">
        <v>58</v>
      </c>
      <c r="E50" s="13">
        <v>206</v>
      </c>
      <c r="F50" s="27">
        <f t="shared" si="0"/>
        <v>44408</v>
      </c>
    </row>
    <row r="51" spans="1:6" ht="15" x14ac:dyDescent="0.25">
      <c r="A51" s="9" t="s">
        <v>52</v>
      </c>
      <c r="B51" s="9" t="s">
        <v>66</v>
      </c>
      <c r="C51" s="13">
        <v>2021</v>
      </c>
      <c r="D51" s="9" t="s">
        <v>58</v>
      </c>
      <c r="E51" s="13">
        <v>4</v>
      </c>
      <c r="F51" s="27">
        <f t="shared" si="0"/>
        <v>44408</v>
      </c>
    </row>
    <row r="52" spans="1:6" ht="15" x14ac:dyDescent="0.25">
      <c r="A52" s="9" t="s">
        <v>52</v>
      </c>
      <c r="B52" s="9" t="s">
        <v>67</v>
      </c>
      <c r="C52" s="13">
        <v>2021</v>
      </c>
      <c r="D52" s="9" t="s">
        <v>58</v>
      </c>
      <c r="E52" s="13">
        <v>121</v>
      </c>
      <c r="F52" s="27">
        <f t="shared" si="0"/>
        <v>44408</v>
      </c>
    </row>
    <row r="53" spans="1:6" ht="15" x14ac:dyDescent="0.25">
      <c r="A53" s="9" t="s">
        <v>35</v>
      </c>
      <c r="B53" s="9" t="s">
        <v>65</v>
      </c>
      <c r="C53" s="13">
        <v>2021</v>
      </c>
      <c r="D53" s="9" t="s">
        <v>59</v>
      </c>
      <c r="E53" s="13">
        <v>73</v>
      </c>
      <c r="F53" s="27">
        <f t="shared" si="0"/>
        <v>44439</v>
      </c>
    </row>
    <row r="54" spans="1:6" ht="15" x14ac:dyDescent="0.25">
      <c r="A54" s="9" t="s">
        <v>35</v>
      </c>
      <c r="B54" s="9" t="s">
        <v>66</v>
      </c>
      <c r="C54" s="13">
        <v>2021</v>
      </c>
      <c r="D54" s="9" t="s">
        <v>59</v>
      </c>
      <c r="E54" s="13">
        <v>1</v>
      </c>
      <c r="F54" s="27">
        <f t="shared" si="0"/>
        <v>44439</v>
      </c>
    </row>
    <row r="55" spans="1:6" ht="15" x14ac:dyDescent="0.25">
      <c r="A55" s="9" t="s">
        <v>35</v>
      </c>
      <c r="B55" s="9" t="s">
        <v>67</v>
      </c>
      <c r="C55" s="13">
        <v>2021</v>
      </c>
      <c r="D55" s="9" t="s">
        <v>59</v>
      </c>
      <c r="E55" s="13">
        <v>11</v>
      </c>
      <c r="F55" s="27">
        <f t="shared" si="0"/>
        <v>44439</v>
      </c>
    </row>
    <row r="56" spans="1:6" ht="15" x14ac:dyDescent="0.25">
      <c r="A56" s="9" t="s">
        <v>36</v>
      </c>
      <c r="B56" s="9" t="s">
        <v>65</v>
      </c>
      <c r="C56" s="13">
        <v>2021</v>
      </c>
      <c r="D56" s="9" t="s">
        <v>59</v>
      </c>
      <c r="E56" s="13">
        <v>68</v>
      </c>
      <c r="F56" s="27">
        <f t="shared" si="0"/>
        <v>44439</v>
      </c>
    </row>
    <row r="57" spans="1:6" ht="15" x14ac:dyDescent="0.25">
      <c r="A57" s="9" t="s">
        <v>36</v>
      </c>
      <c r="B57" s="9" t="s">
        <v>66</v>
      </c>
      <c r="C57" s="13">
        <v>2021</v>
      </c>
      <c r="D57" s="9" t="s">
        <v>59</v>
      </c>
      <c r="E57" s="13">
        <v>3</v>
      </c>
      <c r="F57" s="27">
        <f t="shared" si="0"/>
        <v>44439</v>
      </c>
    </row>
    <row r="58" spans="1:6" ht="15" x14ac:dyDescent="0.25">
      <c r="A58" s="9" t="s">
        <v>36</v>
      </c>
      <c r="B58" s="9" t="s">
        <v>67</v>
      </c>
      <c r="C58" s="13">
        <v>2021</v>
      </c>
      <c r="D58" s="9" t="s">
        <v>59</v>
      </c>
      <c r="E58" s="13">
        <v>47</v>
      </c>
      <c r="F58" s="27">
        <f t="shared" si="0"/>
        <v>44439</v>
      </c>
    </row>
    <row r="59" spans="1:6" ht="15" x14ac:dyDescent="0.25">
      <c r="A59" s="9" t="s">
        <v>37</v>
      </c>
      <c r="B59" s="9" t="s">
        <v>65</v>
      </c>
      <c r="C59" s="13">
        <v>2021</v>
      </c>
      <c r="D59" s="9" t="s">
        <v>59</v>
      </c>
      <c r="E59" s="13">
        <v>88</v>
      </c>
      <c r="F59" s="27">
        <f t="shared" si="0"/>
        <v>44439</v>
      </c>
    </row>
    <row r="60" spans="1:6" ht="15" x14ac:dyDescent="0.25">
      <c r="A60" s="9" t="s">
        <v>37</v>
      </c>
      <c r="B60" s="9" t="s">
        <v>66</v>
      </c>
      <c r="C60" s="13">
        <v>2021</v>
      </c>
      <c r="D60" s="9" t="s">
        <v>59</v>
      </c>
      <c r="E60" s="13">
        <v>6</v>
      </c>
      <c r="F60" s="27">
        <f t="shared" si="0"/>
        <v>44439</v>
      </c>
    </row>
    <row r="61" spans="1:6" ht="15" x14ac:dyDescent="0.25">
      <c r="A61" s="9" t="s">
        <v>37</v>
      </c>
      <c r="B61" s="9" t="s">
        <v>67</v>
      </c>
      <c r="C61" s="13">
        <v>2021</v>
      </c>
      <c r="D61" s="9" t="s">
        <v>59</v>
      </c>
      <c r="E61" s="13">
        <v>8</v>
      </c>
      <c r="F61" s="27">
        <f t="shared" si="0"/>
        <v>44439</v>
      </c>
    </row>
    <row r="62" spans="1:6" ht="15" x14ac:dyDescent="0.25">
      <c r="A62" s="9" t="s">
        <v>38</v>
      </c>
      <c r="B62" s="9" t="s">
        <v>65</v>
      </c>
      <c r="C62" s="13">
        <v>2021</v>
      </c>
      <c r="D62" s="9" t="s">
        <v>59</v>
      </c>
      <c r="E62" s="13">
        <v>66</v>
      </c>
      <c r="F62" s="27">
        <f t="shared" si="0"/>
        <v>44439</v>
      </c>
    </row>
    <row r="63" spans="1:6" ht="15" x14ac:dyDescent="0.25">
      <c r="A63" s="9" t="s">
        <v>38</v>
      </c>
      <c r="B63" s="9" t="s">
        <v>67</v>
      </c>
      <c r="C63" s="13">
        <v>2021</v>
      </c>
      <c r="D63" s="9" t="s">
        <v>59</v>
      </c>
      <c r="E63" s="13">
        <v>2</v>
      </c>
      <c r="F63" s="27">
        <f t="shared" si="0"/>
        <v>44439</v>
      </c>
    </row>
    <row r="64" spans="1:6" ht="15" x14ac:dyDescent="0.25">
      <c r="A64" s="9" t="s">
        <v>39</v>
      </c>
      <c r="B64" s="9" t="s">
        <v>65</v>
      </c>
      <c r="C64" s="13">
        <v>2021</v>
      </c>
      <c r="D64" s="9" t="s">
        <v>59</v>
      </c>
      <c r="E64" s="13">
        <v>180</v>
      </c>
      <c r="F64" s="27">
        <f t="shared" si="0"/>
        <v>44439</v>
      </c>
    </row>
    <row r="65" spans="1:6" ht="15" x14ac:dyDescent="0.25">
      <c r="A65" s="9" t="s">
        <v>39</v>
      </c>
      <c r="B65" s="9" t="s">
        <v>66</v>
      </c>
      <c r="C65" s="13">
        <v>2021</v>
      </c>
      <c r="D65" s="9" t="s">
        <v>59</v>
      </c>
      <c r="E65" s="13">
        <v>12</v>
      </c>
      <c r="F65" s="27">
        <f t="shared" si="0"/>
        <v>44439</v>
      </c>
    </row>
    <row r="66" spans="1:6" ht="15" x14ac:dyDescent="0.25">
      <c r="A66" s="9" t="s">
        <v>39</v>
      </c>
      <c r="B66" s="9" t="s">
        <v>67</v>
      </c>
      <c r="C66" s="13">
        <v>2021</v>
      </c>
      <c r="D66" s="9" t="s">
        <v>59</v>
      </c>
      <c r="E66" s="13">
        <v>393</v>
      </c>
      <c r="F66" s="27">
        <f t="shared" si="0"/>
        <v>44439</v>
      </c>
    </row>
    <row r="67" spans="1:6" ht="15" x14ac:dyDescent="0.25">
      <c r="A67" s="9" t="s">
        <v>40</v>
      </c>
      <c r="B67" s="9" t="s">
        <v>65</v>
      </c>
      <c r="C67" s="13">
        <v>2021</v>
      </c>
      <c r="D67" s="9" t="s">
        <v>59</v>
      </c>
      <c r="E67" s="13">
        <v>61</v>
      </c>
      <c r="F67" s="27">
        <f t="shared" ref="F67:F103" si="1">EOMONTH(DATE(C67,(MONTH(D67&amp;1)),1),0)</f>
        <v>44439</v>
      </c>
    </row>
    <row r="68" spans="1:6" ht="15" x14ac:dyDescent="0.25">
      <c r="A68" s="9" t="s">
        <v>40</v>
      </c>
      <c r="B68" s="9" t="s">
        <v>66</v>
      </c>
      <c r="C68" s="13">
        <v>2021</v>
      </c>
      <c r="D68" s="9" t="s">
        <v>59</v>
      </c>
      <c r="E68" s="13">
        <v>4</v>
      </c>
      <c r="F68" s="27">
        <f t="shared" si="1"/>
        <v>44439</v>
      </c>
    </row>
    <row r="69" spans="1:6" ht="15" x14ac:dyDescent="0.25">
      <c r="A69" s="9" t="s">
        <v>40</v>
      </c>
      <c r="B69" s="9" t="s">
        <v>67</v>
      </c>
      <c r="C69" s="13">
        <v>2021</v>
      </c>
      <c r="D69" s="9" t="s">
        <v>59</v>
      </c>
      <c r="E69" s="13">
        <v>13</v>
      </c>
      <c r="F69" s="27">
        <f t="shared" si="1"/>
        <v>44439</v>
      </c>
    </row>
    <row r="70" spans="1:6" ht="15" x14ac:dyDescent="0.25">
      <c r="A70" s="9" t="s">
        <v>41</v>
      </c>
      <c r="B70" s="9" t="s">
        <v>65</v>
      </c>
      <c r="C70" s="13">
        <v>2021</v>
      </c>
      <c r="D70" s="9" t="s">
        <v>59</v>
      </c>
      <c r="E70" s="13">
        <v>46</v>
      </c>
      <c r="F70" s="27">
        <f t="shared" si="1"/>
        <v>44439</v>
      </c>
    </row>
    <row r="71" spans="1:6" ht="15" x14ac:dyDescent="0.25">
      <c r="A71" s="9" t="s">
        <v>41</v>
      </c>
      <c r="B71" s="9" t="s">
        <v>66</v>
      </c>
      <c r="C71" s="13">
        <v>2021</v>
      </c>
      <c r="D71" s="9" t="s">
        <v>59</v>
      </c>
      <c r="E71" s="13">
        <v>1</v>
      </c>
      <c r="F71" s="27">
        <f t="shared" si="1"/>
        <v>44439</v>
      </c>
    </row>
    <row r="72" spans="1:6" ht="15" x14ac:dyDescent="0.25">
      <c r="A72" s="9" t="s">
        <v>41</v>
      </c>
      <c r="B72" s="9" t="s">
        <v>67</v>
      </c>
      <c r="C72" s="13">
        <v>2021</v>
      </c>
      <c r="D72" s="9" t="s">
        <v>59</v>
      </c>
      <c r="E72" s="13">
        <v>67</v>
      </c>
      <c r="F72" s="27">
        <f t="shared" si="1"/>
        <v>44439</v>
      </c>
    </row>
    <row r="73" spans="1:6" ht="15" x14ac:dyDescent="0.25">
      <c r="A73" s="9" t="s">
        <v>42</v>
      </c>
      <c r="B73" s="9" t="s">
        <v>68</v>
      </c>
      <c r="C73" s="13">
        <v>2021</v>
      </c>
      <c r="D73" s="9" t="s">
        <v>59</v>
      </c>
      <c r="E73" s="10"/>
      <c r="F73" s="27">
        <f t="shared" si="1"/>
        <v>44439</v>
      </c>
    </row>
    <row r="74" spans="1:6" ht="15" x14ac:dyDescent="0.25">
      <c r="A74" s="9" t="s">
        <v>42</v>
      </c>
      <c r="B74" s="9" t="s">
        <v>69</v>
      </c>
      <c r="C74" s="13">
        <v>2021</v>
      </c>
      <c r="D74" s="9" t="s">
        <v>59</v>
      </c>
      <c r="E74" s="10"/>
      <c r="F74" s="27">
        <f t="shared" si="1"/>
        <v>44439</v>
      </c>
    </row>
    <row r="75" spans="1:6" ht="15" x14ac:dyDescent="0.25">
      <c r="A75" s="9" t="s">
        <v>43</v>
      </c>
      <c r="B75" s="9" t="s">
        <v>65</v>
      </c>
      <c r="C75" s="13">
        <v>2021</v>
      </c>
      <c r="D75" s="9" t="s">
        <v>59</v>
      </c>
      <c r="E75" s="13">
        <v>132</v>
      </c>
      <c r="F75" s="27">
        <f t="shared" si="1"/>
        <v>44439</v>
      </c>
    </row>
    <row r="76" spans="1:6" ht="15" x14ac:dyDescent="0.25">
      <c r="A76" s="9" t="s">
        <v>43</v>
      </c>
      <c r="B76" s="9" t="s">
        <v>66</v>
      </c>
      <c r="C76" s="13">
        <v>2021</v>
      </c>
      <c r="D76" s="9" t="s">
        <v>59</v>
      </c>
      <c r="E76" s="13">
        <v>4</v>
      </c>
      <c r="F76" s="27">
        <f t="shared" si="1"/>
        <v>44439</v>
      </c>
    </row>
    <row r="77" spans="1:6" ht="15" x14ac:dyDescent="0.25">
      <c r="A77" s="9" t="s">
        <v>43</v>
      </c>
      <c r="B77" s="9" t="s">
        <v>67</v>
      </c>
      <c r="C77" s="13">
        <v>2021</v>
      </c>
      <c r="D77" s="9" t="s">
        <v>59</v>
      </c>
      <c r="E77" s="13">
        <v>107</v>
      </c>
      <c r="F77" s="27">
        <f t="shared" si="1"/>
        <v>44439</v>
      </c>
    </row>
    <row r="78" spans="1:6" ht="15" x14ac:dyDescent="0.25">
      <c r="A78" s="9" t="s">
        <v>44</v>
      </c>
      <c r="B78" s="9" t="s">
        <v>65</v>
      </c>
      <c r="C78" s="13">
        <v>2021</v>
      </c>
      <c r="D78" s="9" t="s">
        <v>59</v>
      </c>
      <c r="E78" s="13">
        <v>30</v>
      </c>
      <c r="F78" s="27">
        <f t="shared" si="1"/>
        <v>44439</v>
      </c>
    </row>
    <row r="79" spans="1:6" ht="15" x14ac:dyDescent="0.25">
      <c r="A79" s="9" t="s">
        <v>44</v>
      </c>
      <c r="B79" s="9" t="s">
        <v>66</v>
      </c>
      <c r="C79" s="13">
        <v>2021</v>
      </c>
      <c r="D79" s="9" t="s">
        <v>59</v>
      </c>
      <c r="E79" s="13">
        <v>7</v>
      </c>
      <c r="F79" s="27">
        <f t="shared" si="1"/>
        <v>44439</v>
      </c>
    </row>
    <row r="80" spans="1:6" ht="15" x14ac:dyDescent="0.25">
      <c r="A80" s="9" t="s">
        <v>44</v>
      </c>
      <c r="B80" s="9" t="s">
        <v>67</v>
      </c>
      <c r="C80" s="13">
        <v>2021</v>
      </c>
      <c r="D80" s="9" t="s">
        <v>59</v>
      </c>
      <c r="E80" s="13">
        <v>11</v>
      </c>
      <c r="F80" s="27">
        <f t="shared" si="1"/>
        <v>44439</v>
      </c>
    </row>
    <row r="81" spans="1:6" ht="15" x14ac:dyDescent="0.25">
      <c r="A81" s="9" t="s">
        <v>45</v>
      </c>
      <c r="B81" s="9" t="s">
        <v>65</v>
      </c>
      <c r="C81" s="13">
        <v>2021</v>
      </c>
      <c r="D81" s="9" t="s">
        <v>59</v>
      </c>
      <c r="E81" s="13">
        <v>66</v>
      </c>
      <c r="F81" s="27">
        <f t="shared" si="1"/>
        <v>44439</v>
      </c>
    </row>
    <row r="82" spans="1:6" ht="15" x14ac:dyDescent="0.25">
      <c r="A82" s="9" t="s">
        <v>45</v>
      </c>
      <c r="B82" s="9" t="s">
        <v>66</v>
      </c>
      <c r="C82" s="13">
        <v>2021</v>
      </c>
      <c r="D82" s="9" t="s">
        <v>59</v>
      </c>
      <c r="E82" s="13">
        <v>7</v>
      </c>
      <c r="F82" s="27">
        <f t="shared" si="1"/>
        <v>44439</v>
      </c>
    </row>
    <row r="83" spans="1:6" ht="15" x14ac:dyDescent="0.25">
      <c r="A83" s="9" t="s">
        <v>45</v>
      </c>
      <c r="B83" s="9" t="s">
        <v>67</v>
      </c>
      <c r="C83" s="13">
        <v>2021</v>
      </c>
      <c r="D83" s="9" t="s">
        <v>59</v>
      </c>
      <c r="E83" s="13">
        <v>40</v>
      </c>
      <c r="F83" s="27">
        <f t="shared" si="1"/>
        <v>44439</v>
      </c>
    </row>
    <row r="84" spans="1:6" ht="15" x14ac:dyDescent="0.25">
      <c r="A84" s="9" t="s">
        <v>46</v>
      </c>
      <c r="B84" s="9" t="s">
        <v>65</v>
      </c>
      <c r="C84" s="13">
        <v>2021</v>
      </c>
      <c r="D84" s="9" t="s">
        <v>59</v>
      </c>
      <c r="E84" s="13">
        <v>54</v>
      </c>
      <c r="F84" s="27">
        <f t="shared" si="1"/>
        <v>44439</v>
      </c>
    </row>
    <row r="85" spans="1:6" ht="15" x14ac:dyDescent="0.25">
      <c r="A85" s="9" t="s">
        <v>46</v>
      </c>
      <c r="B85" s="9" t="s">
        <v>66</v>
      </c>
      <c r="C85" s="13">
        <v>2021</v>
      </c>
      <c r="D85" s="9" t="s">
        <v>59</v>
      </c>
      <c r="E85" s="13">
        <v>2</v>
      </c>
      <c r="F85" s="27">
        <f t="shared" si="1"/>
        <v>44439</v>
      </c>
    </row>
    <row r="86" spans="1:6" ht="15" x14ac:dyDescent="0.25">
      <c r="A86" s="9" t="s">
        <v>46</v>
      </c>
      <c r="B86" s="9" t="s">
        <v>67</v>
      </c>
      <c r="C86" s="13">
        <v>2021</v>
      </c>
      <c r="D86" s="9" t="s">
        <v>59</v>
      </c>
      <c r="E86" s="13">
        <v>19</v>
      </c>
      <c r="F86" s="27">
        <f t="shared" si="1"/>
        <v>44439</v>
      </c>
    </row>
    <row r="87" spans="1:6" ht="15" x14ac:dyDescent="0.25">
      <c r="A87" s="9" t="s">
        <v>47</v>
      </c>
      <c r="B87" s="9" t="s">
        <v>65</v>
      </c>
      <c r="C87" s="13">
        <v>2021</v>
      </c>
      <c r="D87" s="9" t="s">
        <v>59</v>
      </c>
      <c r="E87" s="15">
        <v>1045</v>
      </c>
      <c r="F87" s="27">
        <f t="shared" si="1"/>
        <v>44439</v>
      </c>
    </row>
    <row r="88" spans="1:6" ht="15" x14ac:dyDescent="0.25">
      <c r="A88" s="9" t="s">
        <v>47</v>
      </c>
      <c r="B88" s="9" t="s">
        <v>66</v>
      </c>
      <c r="C88" s="13">
        <v>2021</v>
      </c>
      <c r="D88" s="9" t="s">
        <v>59</v>
      </c>
      <c r="E88" s="13">
        <v>38</v>
      </c>
      <c r="F88" s="27">
        <f t="shared" si="1"/>
        <v>44439</v>
      </c>
    </row>
    <row r="89" spans="1:6" ht="15" x14ac:dyDescent="0.25">
      <c r="A89" s="9" t="s">
        <v>47</v>
      </c>
      <c r="B89" s="9" t="s">
        <v>67</v>
      </c>
      <c r="C89" s="13">
        <v>2021</v>
      </c>
      <c r="D89" s="9" t="s">
        <v>59</v>
      </c>
      <c r="E89" s="13">
        <v>166</v>
      </c>
      <c r="F89" s="27">
        <f t="shared" si="1"/>
        <v>44439</v>
      </c>
    </row>
    <row r="90" spans="1:6" ht="15" x14ac:dyDescent="0.25">
      <c r="A90" s="9" t="s">
        <v>48</v>
      </c>
      <c r="B90" s="9" t="s">
        <v>65</v>
      </c>
      <c r="C90" s="13">
        <v>2021</v>
      </c>
      <c r="D90" s="9" t="s">
        <v>59</v>
      </c>
      <c r="E90" s="13">
        <v>111</v>
      </c>
      <c r="F90" s="27">
        <f t="shared" si="1"/>
        <v>44439</v>
      </c>
    </row>
    <row r="91" spans="1:6" ht="15" x14ac:dyDescent="0.25">
      <c r="A91" s="9" t="s">
        <v>48</v>
      </c>
      <c r="B91" s="9" t="s">
        <v>66</v>
      </c>
      <c r="C91" s="13">
        <v>2021</v>
      </c>
      <c r="D91" s="9" t="s">
        <v>59</v>
      </c>
      <c r="E91" s="13">
        <v>3</v>
      </c>
      <c r="F91" s="27">
        <f t="shared" si="1"/>
        <v>44439</v>
      </c>
    </row>
    <row r="92" spans="1:6" ht="15" x14ac:dyDescent="0.25">
      <c r="A92" s="9" t="s">
        <v>48</v>
      </c>
      <c r="B92" s="9" t="s">
        <v>67</v>
      </c>
      <c r="C92" s="13">
        <v>2021</v>
      </c>
      <c r="D92" s="9" t="s">
        <v>59</v>
      </c>
      <c r="E92" s="13">
        <v>26</v>
      </c>
      <c r="F92" s="27">
        <f t="shared" si="1"/>
        <v>44439</v>
      </c>
    </row>
    <row r="93" spans="1:6" ht="15" x14ac:dyDescent="0.25">
      <c r="A93" s="9" t="s">
        <v>49</v>
      </c>
      <c r="B93" s="9" t="s">
        <v>65</v>
      </c>
      <c r="C93" s="13">
        <v>2021</v>
      </c>
      <c r="D93" s="9" t="s">
        <v>59</v>
      </c>
      <c r="E93" s="13">
        <v>11</v>
      </c>
      <c r="F93" s="27">
        <f t="shared" si="1"/>
        <v>44439</v>
      </c>
    </row>
    <row r="94" spans="1:6" ht="15" x14ac:dyDescent="0.25">
      <c r="A94" s="9" t="s">
        <v>49</v>
      </c>
      <c r="B94" s="9" t="s">
        <v>67</v>
      </c>
      <c r="C94" s="13">
        <v>2021</v>
      </c>
      <c r="D94" s="9" t="s">
        <v>59</v>
      </c>
      <c r="E94" s="13">
        <v>12</v>
      </c>
      <c r="F94" s="27">
        <f t="shared" si="1"/>
        <v>44439</v>
      </c>
    </row>
    <row r="95" spans="1:6" ht="15" x14ac:dyDescent="0.25">
      <c r="A95" s="9" t="s">
        <v>50</v>
      </c>
      <c r="B95" s="9" t="s">
        <v>65</v>
      </c>
      <c r="C95" s="13">
        <v>2021</v>
      </c>
      <c r="D95" s="9" t="s">
        <v>59</v>
      </c>
      <c r="E95" s="13">
        <v>92</v>
      </c>
      <c r="F95" s="27">
        <f t="shared" si="1"/>
        <v>44439</v>
      </c>
    </row>
    <row r="96" spans="1:6" ht="15" x14ac:dyDescent="0.25">
      <c r="A96" s="9" t="s">
        <v>50</v>
      </c>
      <c r="B96" s="9" t="s">
        <v>66</v>
      </c>
      <c r="C96" s="13">
        <v>2021</v>
      </c>
      <c r="D96" s="9" t="s">
        <v>59</v>
      </c>
      <c r="E96" s="13">
        <v>3</v>
      </c>
      <c r="F96" s="27">
        <f t="shared" si="1"/>
        <v>44439</v>
      </c>
    </row>
    <row r="97" spans="1:6" ht="15" x14ac:dyDescent="0.25">
      <c r="A97" s="9" t="s">
        <v>50</v>
      </c>
      <c r="B97" s="9" t="s">
        <v>67</v>
      </c>
      <c r="C97" s="13">
        <v>2021</v>
      </c>
      <c r="D97" s="9" t="s">
        <v>59</v>
      </c>
      <c r="E97" s="13">
        <v>161</v>
      </c>
      <c r="F97" s="27">
        <f t="shared" si="1"/>
        <v>44439</v>
      </c>
    </row>
    <row r="98" spans="1:6" ht="15" x14ac:dyDescent="0.25">
      <c r="A98" s="9" t="s">
        <v>51</v>
      </c>
      <c r="B98" s="9" t="s">
        <v>65</v>
      </c>
      <c r="C98" s="13">
        <v>2021</v>
      </c>
      <c r="D98" s="9" t="s">
        <v>59</v>
      </c>
      <c r="E98" s="13">
        <v>59</v>
      </c>
      <c r="F98" s="27">
        <f t="shared" si="1"/>
        <v>44439</v>
      </c>
    </row>
    <row r="99" spans="1:6" ht="15" x14ac:dyDescent="0.25">
      <c r="A99" s="9" t="s">
        <v>51</v>
      </c>
      <c r="B99" s="9" t="s">
        <v>66</v>
      </c>
      <c r="C99" s="13">
        <v>2021</v>
      </c>
      <c r="D99" s="9" t="s">
        <v>59</v>
      </c>
      <c r="E99" s="13">
        <v>16</v>
      </c>
      <c r="F99" s="27">
        <f t="shared" si="1"/>
        <v>44439</v>
      </c>
    </row>
    <row r="100" spans="1:6" ht="15" x14ac:dyDescent="0.25">
      <c r="A100" s="9" t="s">
        <v>51</v>
      </c>
      <c r="B100" s="9" t="s">
        <v>67</v>
      </c>
      <c r="C100" s="13">
        <v>2021</v>
      </c>
      <c r="D100" s="9" t="s">
        <v>59</v>
      </c>
      <c r="E100" s="13">
        <v>92</v>
      </c>
      <c r="F100" s="27">
        <f t="shared" si="1"/>
        <v>44439</v>
      </c>
    </row>
    <row r="101" spans="1:6" ht="15" x14ac:dyDescent="0.25">
      <c r="A101" s="9" t="s">
        <v>52</v>
      </c>
      <c r="B101" s="9" t="s">
        <v>65</v>
      </c>
      <c r="C101" s="13">
        <v>2021</v>
      </c>
      <c r="D101" s="9" t="s">
        <v>59</v>
      </c>
      <c r="E101" s="13">
        <v>206</v>
      </c>
      <c r="F101" s="27">
        <f t="shared" si="1"/>
        <v>44439</v>
      </c>
    </row>
    <row r="102" spans="1:6" ht="15" x14ac:dyDescent="0.25">
      <c r="A102" s="9" t="s">
        <v>52</v>
      </c>
      <c r="B102" s="9" t="s">
        <v>66</v>
      </c>
      <c r="C102" s="13">
        <v>2021</v>
      </c>
      <c r="D102" s="9" t="s">
        <v>59</v>
      </c>
      <c r="E102" s="13">
        <v>4</v>
      </c>
      <c r="F102" s="27">
        <f t="shared" si="1"/>
        <v>44439</v>
      </c>
    </row>
    <row r="103" spans="1:6" ht="15" x14ac:dyDescent="0.25">
      <c r="A103" s="9" t="s">
        <v>52</v>
      </c>
      <c r="B103" s="9" t="s">
        <v>67</v>
      </c>
      <c r="C103" s="13">
        <v>2021</v>
      </c>
      <c r="D103" s="9" t="s">
        <v>59</v>
      </c>
      <c r="E103" s="13">
        <v>124</v>
      </c>
      <c r="F103" s="27">
        <f t="shared" si="1"/>
        <v>44439</v>
      </c>
    </row>
    <row r="104" spans="1:6" ht="15" x14ac:dyDescent="0.25">
      <c r="A104" s="9"/>
      <c r="B104" s="9"/>
      <c r="C104" s="13"/>
    </row>
    <row r="105" spans="1:6" ht="15" x14ac:dyDescent="0.25">
      <c r="A105" s="9"/>
      <c r="B105" s="9"/>
      <c r="C105" s="13"/>
    </row>
    <row r="106" spans="1:6" ht="15" x14ac:dyDescent="0.25">
      <c r="A106" s="9"/>
      <c r="B106" s="9"/>
      <c r="C106" s="10"/>
    </row>
    <row r="107" spans="1:6" ht="15" x14ac:dyDescent="0.25">
      <c r="A107" s="9"/>
      <c r="B107" s="9"/>
      <c r="C107" s="10"/>
    </row>
    <row r="108" spans="1:6" ht="15" x14ac:dyDescent="0.25">
      <c r="A108" s="9"/>
      <c r="B108" s="9"/>
      <c r="C108" s="13"/>
    </row>
    <row r="109" spans="1:6" ht="15" x14ac:dyDescent="0.25">
      <c r="A109" s="9"/>
      <c r="B109" s="9"/>
      <c r="C109" s="13"/>
    </row>
    <row r="110" spans="1:6" ht="15" x14ac:dyDescent="0.25">
      <c r="A110" s="9"/>
      <c r="B110" s="9"/>
      <c r="C110" s="13"/>
    </row>
    <row r="111" spans="1:6" ht="15" x14ac:dyDescent="0.25">
      <c r="A111" s="9"/>
      <c r="B111" s="9"/>
      <c r="C111" s="13"/>
    </row>
    <row r="112" spans="1:6" ht="15" x14ac:dyDescent="0.25">
      <c r="A112" s="9"/>
      <c r="B112" s="9"/>
      <c r="C112" s="13"/>
    </row>
    <row r="113" spans="1:3" ht="15" x14ac:dyDescent="0.25">
      <c r="A113" s="9"/>
      <c r="B113" s="9"/>
      <c r="C113" s="13"/>
    </row>
    <row r="114" spans="1:3" ht="15" x14ac:dyDescent="0.25">
      <c r="A114" s="9"/>
      <c r="B114" s="9"/>
      <c r="C114" s="13"/>
    </row>
    <row r="115" spans="1:3" ht="15" x14ac:dyDescent="0.25">
      <c r="A115" s="9"/>
      <c r="B115" s="9"/>
      <c r="C115" s="13"/>
    </row>
    <row r="116" spans="1:3" ht="15" x14ac:dyDescent="0.25">
      <c r="A116" s="9"/>
      <c r="B116" s="9"/>
      <c r="C116" s="15"/>
    </row>
    <row r="117" spans="1:3" ht="15" x14ac:dyDescent="0.25">
      <c r="A117" s="9"/>
      <c r="B117" s="9"/>
      <c r="C117" s="15"/>
    </row>
    <row r="118" spans="1:3" ht="15" x14ac:dyDescent="0.25">
      <c r="A118" s="9"/>
      <c r="B118" s="9"/>
      <c r="C118" s="13"/>
    </row>
    <row r="119" spans="1:3" ht="15" x14ac:dyDescent="0.25">
      <c r="A119" s="9"/>
      <c r="B119" s="9"/>
      <c r="C119" s="13"/>
    </row>
    <row r="120" spans="1:3" ht="15" x14ac:dyDescent="0.25">
      <c r="A120" s="9"/>
      <c r="B120" s="9"/>
      <c r="C120" s="13"/>
    </row>
    <row r="121" spans="1:3" ht="15" x14ac:dyDescent="0.25">
      <c r="A121" s="9"/>
      <c r="B121" s="9"/>
      <c r="C121" s="13"/>
    </row>
    <row r="122" spans="1:3" ht="15" x14ac:dyDescent="0.25">
      <c r="A122" s="9"/>
      <c r="B122" s="9"/>
      <c r="C122" s="13"/>
    </row>
    <row r="123" spans="1:3" ht="15" x14ac:dyDescent="0.25">
      <c r="A123" s="9"/>
      <c r="B123" s="9"/>
      <c r="C123" s="13"/>
    </row>
    <row r="124" spans="1:3" ht="15" x14ac:dyDescent="0.25">
      <c r="A124" s="9"/>
      <c r="B124" s="9"/>
      <c r="C124" s="13"/>
    </row>
    <row r="125" spans="1:3" ht="15" x14ac:dyDescent="0.25">
      <c r="A125" s="9"/>
      <c r="B125" s="9"/>
      <c r="C125" s="13"/>
    </row>
    <row r="126" spans="1:3" ht="15" x14ac:dyDescent="0.25">
      <c r="A126" s="9"/>
      <c r="B126" s="9"/>
      <c r="C126" s="13"/>
    </row>
    <row r="127" spans="1:3" ht="15" x14ac:dyDescent="0.25">
      <c r="A127" s="9"/>
      <c r="B127" s="9"/>
      <c r="C127" s="13"/>
    </row>
    <row r="128" spans="1:3" ht="15" x14ac:dyDescent="0.25">
      <c r="A128" s="9"/>
      <c r="B128" s="9"/>
      <c r="C128" s="13"/>
    </row>
    <row r="129" spans="1:3" ht="15" x14ac:dyDescent="0.25">
      <c r="A129" s="9"/>
      <c r="B129" s="9"/>
      <c r="C129" s="13"/>
    </row>
    <row r="130" spans="1:3" ht="15" x14ac:dyDescent="0.25">
      <c r="A130" s="9"/>
      <c r="B130" s="9"/>
      <c r="C130" s="13"/>
    </row>
    <row r="131" spans="1:3" ht="15" x14ac:dyDescent="0.25">
      <c r="A131" s="9"/>
      <c r="B131" s="9"/>
      <c r="C131" s="13"/>
    </row>
    <row r="132" spans="1:3" ht="15" x14ac:dyDescent="0.25">
      <c r="A132" s="9"/>
      <c r="B132" s="9"/>
      <c r="C132" s="13"/>
    </row>
    <row r="133" spans="1:3" ht="15" x14ac:dyDescent="0.25">
      <c r="A133" s="9"/>
      <c r="B133" s="9"/>
      <c r="C133" s="13"/>
    </row>
    <row r="134" spans="1:3" ht="15" x14ac:dyDescent="0.25">
      <c r="A134" s="9"/>
      <c r="B134" s="9"/>
      <c r="C134" s="13"/>
    </row>
    <row r="135" spans="1:3" ht="15" x14ac:dyDescent="0.25">
      <c r="A135" s="9"/>
      <c r="B135" s="9"/>
      <c r="C135" s="10"/>
    </row>
    <row r="136" spans="1:3" ht="15" x14ac:dyDescent="0.25">
      <c r="A136" s="9"/>
      <c r="B136" s="9"/>
      <c r="C136" s="13"/>
    </row>
    <row r="137" spans="1:3" ht="15" x14ac:dyDescent="0.25">
      <c r="A137" s="9"/>
      <c r="B137" s="9"/>
      <c r="C137" s="10"/>
    </row>
    <row r="138" spans="1:3" ht="15" x14ac:dyDescent="0.25">
      <c r="A138" s="9"/>
      <c r="B138" s="9"/>
      <c r="C138" s="10"/>
    </row>
    <row r="139" spans="1:3" ht="15" x14ac:dyDescent="0.25">
      <c r="A139" s="9"/>
      <c r="B139" s="9"/>
      <c r="C139" s="10"/>
    </row>
    <row r="140" spans="1:3" ht="15" x14ac:dyDescent="0.25">
      <c r="A140" s="9"/>
      <c r="B140" s="9"/>
      <c r="C140" s="10"/>
    </row>
    <row r="141" spans="1:3" ht="15" x14ac:dyDescent="0.25">
      <c r="A141" s="9"/>
      <c r="B141" s="9"/>
      <c r="C141" s="13"/>
    </row>
    <row r="142" spans="1:3" ht="15" x14ac:dyDescent="0.25">
      <c r="A142" s="9"/>
      <c r="B142" s="9"/>
      <c r="C142" s="10"/>
    </row>
    <row r="143" spans="1:3" ht="15" x14ac:dyDescent="0.25">
      <c r="A143" s="9"/>
      <c r="B143" s="9"/>
      <c r="C143" s="10"/>
    </row>
    <row r="144" spans="1:3" ht="15" x14ac:dyDescent="0.25">
      <c r="A144" s="9"/>
      <c r="B144" s="9"/>
      <c r="C144" s="10"/>
    </row>
    <row r="145" spans="1:3" ht="15" x14ac:dyDescent="0.25">
      <c r="A145" s="9"/>
      <c r="B145" s="9"/>
      <c r="C145" s="13"/>
    </row>
    <row r="146" spans="1:3" ht="15" x14ac:dyDescent="0.25">
      <c r="A146" s="9"/>
      <c r="B146" s="9"/>
      <c r="C146" s="10"/>
    </row>
    <row r="147" spans="1:3" ht="15" x14ac:dyDescent="0.25">
      <c r="A147" s="9"/>
      <c r="B147" s="9"/>
      <c r="C147" s="10"/>
    </row>
    <row r="148" spans="1:3" ht="15" x14ac:dyDescent="0.25">
      <c r="A148" s="9"/>
      <c r="B148" s="9"/>
      <c r="C148" s="13"/>
    </row>
    <row r="149" spans="1:3" ht="15" x14ac:dyDescent="0.25">
      <c r="A149" s="9"/>
      <c r="B149" s="9"/>
      <c r="C149" s="13"/>
    </row>
    <row r="150" spans="1:3" ht="15" x14ac:dyDescent="0.25">
      <c r="A150" s="9"/>
      <c r="B150" s="9"/>
      <c r="C150" s="13"/>
    </row>
    <row r="151" spans="1:3" ht="15" x14ac:dyDescent="0.25">
      <c r="A151" s="9"/>
      <c r="B151" s="9"/>
      <c r="C15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Definitions</vt:lpstr>
      <vt:lpstr>Instructions  Questions</vt:lpstr>
      <vt:lpstr>Sheet1</vt:lpstr>
      <vt:lpstr>Sheet2</vt:lpstr>
      <vt:lpstr>Target Cities Data</vt:lpstr>
      <vt:lpstr>Sheet3</vt:lpstr>
      <vt:lpstr>Competition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Adnan Kitabi</cp:lastModifiedBy>
  <dcterms:modified xsi:type="dcterms:W3CDTF">2021-10-20T14:18:17Z</dcterms:modified>
</cp:coreProperties>
</file>