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rren.yates/Desktop/JobRolesPerformanceTest/"/>
    </mc:Choice>
  </mc:AlternateContent>
  <xr:revisionPtr revIDLastSave="0" documentId="13_ncr:1_{62611E5C-4C6E-AE49-A2F6-F15E3376CB01}" xr6:coauthVersionLast="47" xr6:coauthVersionMax="47" xr10:uidLastSave="{00000000-0000-0000-0000-000000000000}"/>
  <bookViews>
    <workbookView xWindow="0" yWindow="740" windowWidth="30240" windowHeight="18900" xr2:uid="{696FA63B-E980-5745-AD0D-08CBB9314E3E}"/>
  </bookViews>
  <sheets>
    <sheet name="AWS Results" sheetId="1" r:id="rId1"/>
    <sheet name="LocalHost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1" i="2"/>
  <c r="V16" i="2"/>
  <c r="I16" i="2"/>
  <c r="V15" i="2"/>
  <c r="I15" i="2"/>
  <c r="V14" i="2"/>
  <c r="I14" i="2"/>
  <c r="V13" i="2"/>
  <c r="V12" i="2"/>
  <c r="I12" i="2"/>
  <c r="V11" i="2"/>
  <c r="V10" i="2"/>
  <c r="I10" i="2"/>
  <c r="V9" i="2"/>
  <c r="I9" i="2"/>
  <c r="V8" i="2"/>
  <c r="I8" i="2"/>
  <c r="V8" i="1"/>
  <c r="V9" i="1"/>
  <c r="V10" i="1"/>
  <c r="V11" i="1"/>
  <c r="V12" i="1"/>
  <c r="V13" i="1"/>
  <c r="V14" i="1"/>
  <c r="V15" i="1"/>
  <c r="V16" i="1"/>
  <c r="I10" i="1"/>
  <c r="I11" i="1"/>
  <c r="I12" i="1"/>
  <c r="I13" i="1"/>
  <c r="I14" i="1"/>
  <c r="I15" i="1"/>
  <c r="I16" i="1"/>
  <c r="I8" i="1"/>
  <c r="I9" i="1"/>
</calcChain>
</file>

<file path=xl/sharedStrings.xml><?xml version="1.0" encoding="utf-8"?>
<sst xmlns="http://schemas.openxmlformats.org/spreadsheetml/2006/main" count="119" uniqueCount="36">
  <si>
    <t>Test Type</t>
  </si>
  <si>
    <t>Samples</t>
  </si>
  <si>
    <t>Average</t>
  </si>
  <si>
    <t>Min</t>
  </si>
  <si>
    <t>Max</t>
  </si>
  <si>
    <t>Standard Deviation</t>
  </si>
  <si>
    <t>Error%</t>
  </si>
  <si>
    <t>Throughput</t>
  </si>
  <si>
    <t>95th %</t>
  </si>
  <si>
    <t>99th %</t>
  </si>
  <si>
    <t>User Min</t>
  </si>
  <si>
    <t>User Standard Spike</t>
  </si>
  <si>
    <t>User Standard</t>
  </si>
  <si>
    <t>User Standard Soak</t>
  </si>
  <si>
    <t>User Standard Random</t>
  </si>
  <si>
    <t>PO Max</t>
  </si>
  <si>
    <t>PO Max Spike</t>
  </si>
  <si>
    <t>PO Max Soak</t>
  </si>
  <si>
    <t>PO Max Random</t>
  </si>
  <si>
    <t>All time units in milliseconds</t>
  </si>
  <si>
    <t>St Dev %</t>
  </si>
  <si>
    <t>As a % of average</t>
  </si>
  <si>
    <t>Per Second</t>
  </si>
  <si>
    <t>User Min = 1 thread</t>
  </si>
  <si>
    <t>User Standard = 5 threads</t>
  </si>
  <si>
    <t>The below numbers serve as a baseline for the performance tests of the job role page.</t>
  </si>
  <si>
    <t>PO Max = 10 threads</t>
  </si>
  <si>
    <t>Spike = All threads requested at once</t>
  </si>
  <si>
    <t>Soak = All threads loop for 5 minutes</t>
  </si>
  <si>
    <t>Random = All threads requested at random intervals</t>
  </si>
  <si>
    <t>First test = All threads requested at 1 second intervals</t>
  </si>
  <si>
    <t>PO Max Standard</t>
  </si>
  <si>
    <t>Enter your results for aws testing here, the information for these fields will be found on the Summary Report and Aggregate Report. DO NOT OVERWRITE ST DEV%. IT WILL AUTO POPULATE.Cells will highlight red or green based on comparison to the baseline.</t>
  </si>
  <si>
    <t>Summary</t>
  </si>
  <si>
    <t>Aggregate</t>
  </si>
  <si>
    <t>Enter your results for local testing here, the information for these fields will be found on the Summary Report and Aggregate Report. DO NOT OVERWRITE ST DEV%. IT WILL AUTO POPULATE.Cells will highlight red or green based on comparison to the baseline.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</si>
</sst>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6"/>
      </right>
      <top/>
      <bottom style="thick">
        <color theme="0"/>
      </bottom>
      <diagonal/>
    </border>
    <border>
      <left style="thick">
        <color theme="6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6"/>
      </right>
      <top style="thick">
        <color theme="0"/>
      </top>
      <bottom/>
      <diagonal/>
    </border>
    <border>
      <left style="thick">
        <color theme="6"/>
      </left>
      <right/>
      <top style="thick">
        <color theme="6"/>
      </top>
      <bottom style="thick">
        <color theme="0"/>
      </bottom>
      <diagonal/>
    </border>
    <border>
      <left/>
      <right/>
      <top style="thick">
        <color theme="6"/>
      </top>
      <bottom style="thick">
        <color theme="0"/>
      </bottom>
      <diagonal/>
    </border>
    <border>
      <left/>
      <right style="thick">
        <color theme="6"/>
      </right>
      <top style="thick">
        <color theme="6"/>
      </top>
      <bottom style="thick">
        <color theme="0"/>
      </bottom>
      <diagonal/>
    </border>
    <border>
      <left style="thick">
        <color theme="6"/>
      </left>
      <right/>
      <top style="thick">
        <color theme="0"/>
      </top>
      <bottom style="thick">
        <color theme="6"/>
      </bottom>
      <diagonal/>
    </border>
    <border>
      <left/>
      <right/>
      <top style="thick">
        <color theme="0"/>
      </top>
      <bottom style="thick">
        <color theme="6"/>
      </bottom>
      <diagonal/>
    </border>
    <border>
      <left/>
      <right style="thick">
        <color theme="6"/>
      </right>
      <top style="thick">
        <color theme="0"/>
      </top>
      <bottom style="thick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theme="3" tint="0.499984740745262"/>
      </right>
      <top/>
      <bottom style="thin">
        <color theme="3" tint="0.499984740745262"/>
      </bottom>
      <diagonal/>
    </border>
    <border>
      <left style="thin">
        <color theme="3" tint="0.499984740745262"/>
      </left>
      <right style="thin">
        <color theme="3" tint="0.499984740745262"/>
      </right>
      <top/>
      <bottom style="thin">
        <color theme="3" tint="0.499984740745262"/>
      </bottom>
      <diagonal/>
    </border>
    <border>
      <left style="thin">
        <color theme="3" tint="0.499984740745262"/>
      </left>
      <right/>
      <top/>
      <bottom style="thin">
        <color theme="3" tint="0.499984740745262"/>
      </bottom>
      <diagonal/>
    </border>
    <border>
      <left/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6"/>
      </left>
      <right style="thin">
        <color theme="0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0"/>
      </bottom>
      <diagonal/>
    </border>
    <border>
      <left style="thick">
        <color theme="6"/>
      </left>
      <right style="thin">
        <color theme="0"/>
      </right>
      <top style="thick">
        <color theme="6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6"/>
      </top>
      <bottom style="thin">
        <color theme="0"/>
      </bottom>
      <diagonal/>
    </border>
    <border>
      <left style="thin">
        <color theme="0"/>
      </left>
      <right style="thick">
        <color theme="6"/>
      </right>
      <top style="thick">
        <color theme="6"/>
      </top>
      <bottom style="thin">
        <color theme="0"/>
      </bottom>
      <diagonal/>
    </border>
    <border>
      <left style="thick">
        <color theme="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6"/>
      </right>
      <top style="thin">
        <color theme="0"/>
      </top>
      <bottom style="thin">
        <color theme="0"/>
      </bottom>
      <diagonal/>
    </border>
    <border>
      <left style="thick">
        <color theme="6"/>
      </left>
      <right style="thin">
        <color theme="0"/>
      </right>
      <top style="thin">
        <color theme="0"/>
      </top>
      <bottom style="thick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6"/>
      </bottom>
      <diagonal/>
    </border>
    <border>
      <left style="thin">
        <color theme="0"/>
      </left>
      <right style="thick">
        <color theme="6"/>
      </right>
      <top style="thin">
        <color theme="0"/>
      </top>
      <bottom style="thick">
        <color theme="6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</xf>
    <xf numFmtId="10" fontId="0" fillId="0" borderId="35" xfId="0" applyNumberFormat="1" applyBorder="1" applyAlignment="1" applyProtection="1">
      <alignment horizontal="center"/>
    </xf>
    <xf numFmtId="2" fontId="0" fillId="0" borderId="35" xfId="0" applyNumberFormat="1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10" fontId="0" fillId="0" borderId="42" xfId="0" applyNumberFormat="1" applyBorder="1" applyAlignment="1" applyProtection="1">
      <alignment horizontal="center"/>
    </xf>
    <xf numFmtId="2" fontId="0" fillId="0" borderId="42" xfId="0" applyNumberFormat="1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 vertical="center" wrapText="1"/>
      <protection locked="0"/>
    </xf>
    <xf numFmtId="0" fontId="0" fillId="0" borderId="59" xfId="0" applyBorder="1" applyAlignment="1" applyProtection="1">
      <alignment horizontal="center" vertical="center" wrapText="1"/>
      <protection locked="0"/>
    </xf>
    <xf numFmtId="0" fontId="0" fillId="0" borderId="60" xfId="0" applyBorder="1" applyAlignment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2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63" xfId="0" applyBorder="1" applyAlignment="1" applyProtection="1">
      <alignment horizontal="center" vertical="center" wrapText="1"/>
      <protection locked="0"/>
    </xf>
    <xf numFmtId="0" fontId="0" fillId="0" borderId="64" xfId="0" applyBorder="1" applyAlignment="1" applyProtection="1">
      <alignment horizontal="center" vertical="center" wrapText="1"/>
      <protection locked="0"/>
    </xf>
    <xf numFmtId="0" fontId="0" fillId="0" borderId="65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10" fontId="0" fillId="0" borderId="44" xfId="0" applyNumberFormat="1" applyBorder="1" applyAlignment="1" applyProtection="1">
      <alignment horizontal="center"/>
      <protection locked="0"/>
    </xf>
    <xf numFmtId="10" fontId="0" fillId="0" borderId="44" xfId="0" applyNumberFormat="1" applyBorder="1" applyProtection="1">
      <protection locked="0"/>
    </xf>
    <xf numFmtId="2" fontId="0" fillId="0" borderId="44" xfId="0" applyNumberFormat="1" applyBorder="1" applyProtection="1">
      <protection locked="0"/>
    </xf>
    <xf numFmtId="0" fontId="0" fillId="0" borderId="49" xfId="0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10" fontId="0" fillId="0" borderId="51" xfId="0" applyNumberFormat="1" applyBorder="1" applyAlignment="1" applyProtection="1">
      <alignment horizontal="center"/>
      <protection locked="0"/>
    </xf>
    <xf numFmtId="10" fontId="0" fillId="0" borderId="51" xfId="0" applyNumberFormat="1" applyBorder="1" applyProtection="1">
      <protection locked="0"/>
    </xf>
    <xf numFmtId="2" fontId="0" fillId="0" borderId="51" xfId="0" applyNumberFormat="1" applyBorder="1" applyProtection="1"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0" borderId="55" xfId="0" applyBorder="1" applyAlignment="1" applyProtection="1">
      <alignment horizontal="center"/>
      <protection locked="0"/>
    </xf>
    <xf numFmtId="0" fontId="0" fillId="0" borderId="56" xfId="0" applyBorder="1" applyAlignment="1" applyProtection="1">
      <alignment horizontal="center"/>
      <protection locked="0"/>
    </xf>
    <xf numFmtId="0" fontId="0" fillId="0" borderId="57" xfId="0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59" xfId="0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0" fillId="0" borderId="63" xfId="0" applyBorder="1" applyAlignment="1" applyProtection="1">
      <alignment horizontal="center"/>
      <protection locked="0"/>
    </xf>
    <xf numFmtId="0" fontId="0" fillId="0" borderId="64" xfId="0" applyBorder="1" applyAlignment="1" applyProtection="1">
      <alignment horizontal="center"/>
      <protection locked="0"/>
    </xf>
    <xf numFmtId="0" fontId="0" fillId="0" borderId="65" xfId="0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366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3" tint="0.499984740745262"/>
        </top>
      </border>
    </dxf>
    <dxf>
      <border diagonalUp="0" diagonalDown="0">
        <left style="thin">
          <color theme="3" tint="0.499984740745262"/>
        </left>
        <right style="thin">
          <color theme="3" tint="0.499984740745262"/>
        </right>
        <top style="thin">
          <color theme="3" tint="0.499984740745262"/>
        </top>
        <bottom style="thin">
          <color theme="3" tint="0.499984740745262"/>
        </bottom>
      </border>
    </dxf>
    <dxf>
      <border>
        <bottom style="thin">
          <color theme="3" tint="0.499984740745262"/>
        </bottom>
      </border>
    </dxf>
    <dxf>
      <border>
        <top style="thin">
          <color theme="6"/>
        </top>
      </border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bottom style="thin">
          <color theme="6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5761BE-AA4B-1B41-B4D1-7ABD7FFC9947}" name="Table3" displayName="Table3" ref="C7:M16" totalsRowShown="0" headerRowDxfId="365" dataDxfId="364">
  <autoFilter ref="C7:M16" xr:uid="{285761BE-AA4B-1B41-B4D1-7ABD7FFC9947}"/>
  <tableColumns count="11">
    <tableColumn id="1" xr3:uid="{59F13EFE-0B24-7A40-B7ED-8D020E61B698}" name="Test Type" dataDxfId="363"/>
    <tableColumn id="2" xr3:uid="{8939DBAE-E482-1240-A472-1CB9288C9AA4}" name="Samples" dataDxfId="362"/>
    <tableColumn id="3" xr3:uid="{8E065B82-FE98-F542-99D0-D519B2CFF303}" name="Average" dataDxfId="361"/>
    <tableColumn id="4" xr3:uid="{6CCCF65F-976A-2F46-8AD0-6E74B1BAA353}" name="Min" dataDxfId="360"/>
    <tableColumn id="5" xr3:uid="{B69D18BD-7FAC-6142-9F7D-F0AFB0DD7A40}" name="Max" dataDxfId="359"/>
    <tableColumn id="6" xr3:uid="{F27E3828-787F-1643-B626-AB3FCA28AA2E}" name="Standard Deviation" dataDxfId="358"/>
    <tableColumn id="11" xr3:uid="{191FF94E-8408-B740-8663-3171B90E524F}" name="St Dev %" dataDxfId="357"/>
    <tableColumn id="7" xr3:uid="{D5C77D86-88F7-9642-B171-DF04673EF3ED}" name="Error%" dataDxfId="1"/>
    <tableColumn id="8" xr3:uid="{D323A081-66D9-3548-92CC-C188F746CDC7}" name="Throughput" dataDxfId="0"/>
    <tableColumn id="9" xr3:uid="{720AE565-2919-CC47-9613-F2D7545A72C4}" name="95th %" dataDxfId="356"/>
    <tableColumn id="10" xr3:uid="{2C7AAA0C-4C71-AC43-A73B-5E1206A467FC}" name="99th %" dataDxfId="35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2E206-3DD4-A84D-88F8-3D471BC70A1C}" name="Table32" displayName="Table32" ref="P7:Z16" totalsRowShown="0" headerRowDxfId="354" dataDxfId="353">
  <autoFilter ref="P7:Z16" xr:uid="{C052E206-3DD4-A84D-88F8-3D471BC70A1C}"/>
  <tableColumns count="11">
    <tableColumn id="1" xr3:uid="{7CA109B9-B08C-2443-8E33-99F25E06D50E}" name="Test Type" dataDxfId="352"/>
    <tableColumn id="2" xr3:uid="{03488AE8-B0B0-5543-8154-99C4962C5E6D}" name="Samples" dataDxfId="351"/>
    <tableColumn id="3" xr3:uid="{04C9DB84-5532-BD4A-8DBF-20073A2F62B1}" name="Average" dataDxfId="350"/>
    <tableColumn id="4" xr3:uid="{B74581C9-4853-2C4F-BAE5-55318227B7A8}" name="Min" dataDxfId="349"/>
    <tableColumn id="5" xr3:uid="{672E9566-29FB-984D-A3DD-3E6540BB3271}" name="Max" dataDxfId="348"/>
    <tableColumn id="6" xr3:uid="{E646A718-18F9-4949-910E-31902FC6C123}" name="Standard Deviation" dataDxfId="347"/>
    <tableColumn id="11" xr3:uid="{712B8868-A158-D64D-85CF-B27BDFE51ABE}" name="St Dev %" dataDxfId="346">
      <calculatedColumnFormula>Table32[[#This Row],[Standard Deviation]]/Table32[[#This Row],[Average]]</calculatedColumnFormula>
    </tableColumn>
    <tableColumn id="7" xr3:uid="{89BC9DE5-BA90-DC44-8C34-5E02978FABA9}" name="Error%" dataDxfId="345"/>
    <tableColumn id="8" xr3:uid="{BD16B641-5ADA-AA4E-8580-4744F5E32811}" name="Throughput" dataDxfId="344"/>
    <tableColumn id="9" xr3:uid="{40D6813C-A66E-F343-BB73-7014E45F1E86}" name="95th %" dataDxfId="343"/>
    <tableColumn id="10" xr3:uid="{E7E6F357-9DC9-0640-B550-496F1C18EFF4}" name="99th %" dataDxfId="34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FB59F-796B-1541-B93D-1C7D614B6856}" name="Table33" displayName="Table33" ref="C7:M16" totalsRowShown="0" headerRowDxfId="26" dataDxfId="25" headerRowBorderDxfId="341" tableBorderDxfId="340" totalsRowBorderDxfId="339">
  <tableColumns count="11">
    <tableColumn id="1" xr3:uid="{09DD481F-6D6D-2642-A46E-35DF72AD600C}" name="Test Type" dataDxfId="27"/>
    <tableColumn id="2" xr3:uid="{94968E30-20AA-1848-8AE3-3685E3649818}" name="Samples" dataDxfId="11"/>
    <tableColumn id="3" xr3:uid="{B3D9492F-5DF8-1A43-B5A9-BE2FCEFF58AC}" name="Average" dataDxfId="10"/>
    <tableColumn id="4" xr3:uid="{A87F7B63-8015-2A47-8EF1-7C8C5F4BDADF}" name="Min" dataDxfId="9"/>
    <tableColumn id="5" xr3:uid="{DE7BD813-BD5F-D740-9A1F-6C66DA2A49E8}" name="Max" dataDxfId="8"/>
    <tableColumn id="6" xr3:uid="{EC193604-547A-A845-BB9C-60763A3DBE50}" name="Standard Deviation" dataDxfId="7"/>
    <tableColumn id="11" xr3:uid="{F777E9B7-DD9E-864B-908D-DBA9CB77BAF2}" name="St Dev %" dataDxfId="6">
      <calculatedColumnFormula>SUM(Table33[[#This Row],[Standard Deviation]]/Table33[[#This Row],[Average]])</calculatedColumnFormula>
    </tableColumn>
    <tableColumn id="7" xr3:uid="{767F17EC-92B0-034C-87E9-622801119B76}" name="Error%" dataDxfId="5"/>
    <tableColumn id="8" xr3:uid="{9AC0BA91-FC78-4D4D-9F8C-7CCF96D344CD}" name="Throughput" dataDxfId="4"/>
    <tableColumn id="9" xr3:uid="{8B2C679C-F6ED-3647-8E2E-9D80FA1E61D3}" name="95th %" dataDxfId="3"/>
    <tableColumn id="10" xr3:uid="{95725662-E012-8D4C-A2EB-B3020C68F164}" name="99th %" dataDxfId="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402FC8-3C23-8C48-A3FC-14377C160BE2}" name="Table325" displayName="Table325" ref="P7:Z16" totalsRowShown="0" headerRowDxfId="13" dataDxfId="12" headerRowBorderDxfId="338" tableBorderDxfId="337" totalsRowBorderDxfId="336">
  <autoFilter ref="P7:Z16" xr:uid="{B1402FC8-3C23-8C48-A3FC-14377C160BE2}"/>
  <tableColumns count="11">
    <tableColumn id="1" xr3:uid="{AD7DBF4A-03A6-104E-A362-84E5DBF6A06F}" name="Test Type" dataDxfId="24"/>
    <tableColumn id="2" xr3:uid="{36229575-4E41-944E-B551-ACE205187343}" name="Samples" dataDxfId="23"/>
    <tableColumn id="3" xr3:uid="{B6ACC5F1-2D92-5443-A566-FF896466B743}" name="Average" dataDxfId="22"/>
    <tableColumn id="4" xr3:uid="{0E38AC46-2AA0-9E44-A346-47AC12B716F2}" name="Min" dataDxfId="21"/>
    <tableColumn id="5" xr3:uid="{E1BA432F-B94B-0E44-B83C-4A84A99AC0E0}" name="Max" dataDxfId="20"/>
    <tableColumn id="6" xr3:uid="{9E42EC4B-0724-9C4E-88A9-330804ADD85E}" name="Standard Deviation" dataDxfId="19"/>
    <tableColumn id="11" xr3:uid="{0F7BB2E7-2A41-A14D-A875-8980A67D0D19}" name="St Dev %" dataDxfId="18">
      <calculatedColumnFormula>Table325[[#This Row],[Standard Deviation]]/Table325[[#This Row],[Average]]</calculatedColumnFormula>
    </tableColumn>
    <tableColumn id="7" xr3:uid="{35999C85-C82B-4144-A45F-77A088DDE1E1}" name="Error%" dataDxfId="17"/>
    <tableColumn id="8" xr3:uid="{6665D420-C28A-B64E-A429-A0A740B2BAC6}" name="Throughput" dataDxfId="16"/>
    <tableColumn id="9" xr3:uid="{349C9792-F0A6-DF4C-8834-D58907DE2A0D}" name="95th %" dataDxfId="15"/>
    <tableColumn id="10" xr3:uid="{5919CDC9-DC5E-274A-AD04-87E986FDCCC6}" name="99th %" dataDxfId="1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D265-DD01-FA46-B0B9-AFB4FEB241E8}">
  <dimension ref="A1:Z40"/>
  <sheetViews>
    <sheetView showGridLines="0" tabSelected="1" workbookViewId="0">
      <selection activeCell="M8" sqref="M8:M16"/>
    </sheetView>
  </sheetViews>
  <sheetFormatPr baseColWidth="10" defaultRowHeight="16" x14ac:dyDescent="0.2"/>
  <cols>
    <col min="1" max="2" width="10.83203125" style="6"/>
    <col min="3" max="3" width="19.6640625" style="4" bestFit="1" customWidth="1"/>
    <col min="4" max="4" width="10.83203125" style="4"/>
    <col min="5" max="5" width="10.33203125" style="4" bestFit="1" customWidth="1"/>
    <col min="6" max="6" width="6.6640625" style="4" bestFit="1" customWidth="1"/>
    <col min="7" max="7" width="7" style="4" bestFit="1" customWidth="1"/>
    <col min="8" max="8" width="19.33203125" style="4" bestFit="1" customWidth="1"/>
    <col min="9" max="9" width="19.33203125" style="4" customWidth="1"/>
    <col min="10" max="10" width="9.1640625" style="4" bestFit="1" customWidth="1"/>
    <col min="11" max="11" width="12.83203125" style="4" bestFit="1" customWidth="1"/>
    <col min="12" max="13" width="9.1640625" style="4" bestFit="1" customWidth="1"/>
    <col min="14" max="15" width="10.83203125" style="6"/>
    <col min="16" max="16" width="19.6640625" style="6" bestFit="1" customWidth="1"/>
    <col min="17" max="17" width="13.33203125" style="6" bestFit="1" customWidth="1"/>
    <col min="18" max="18" width="12.83203125" style="6" bestFit="1" customWidth="1"/>
    <col min="19" max="19" width="9.1640625" style="6" bestFit="1" customWidth="1"/>
    <col min="20" max="20" width="9.5" style="6" bestFit="1" customWidth="1"/>
    <col min="21" max="21" width="21.83203125" style="6" bestFit="1" customWidth="1"/>
    <col min="22" max="22" width="14.6640625" style="4" bestFit="1" customWidth="1"/>
    <col min="23" max="23" width="11.6640625" style="4" bestFit="1" customWidth="1"/>
    <col min="24" max="24" width="15.33203125" style="4" bestFit="1" customWidth="1"/>
    <col min="25" max="26" width="11.6640625" style="4" bestFit="1" customWidth="1"/>
    <col min="27" max="16384" width="10.83203125" style="4"/>
  </cols>
  <sheetData>
    <row r="1" spans="1:26" ht="17" thickTop="1" x14ac:dyDescent="0.2">
      <c r="B1" s="9"/>
      <c r="C1" s="36" t="s">
        <v>25</v>
      </c>
      <c r="D1" s="37"/>
      <c r="E1" s="37"/>
      <c r="F1" s="37"/>
      <c r="G1" s="37"/>
      <c r="H1" s="37"/>
      <c r="I1" s="37"/>
      <c r="J1" s="37"/>
      <c r="K1" s="37"/>
      <c r="L1" s="37"/>
      <c r="M1" s="38"/>
      <c r="N1" s="12"/>
      <c r="P1" s="21" t="s">
        <v>32</v>
      </c>
      <c r="Q1" s="22"/>
      <c r="R1" s="22"/>
      <c r="S1" s="22"/>
      <c r="T1" s="22"/>
      <c r="U1" s="22"/>
      <c r="V1" s="22"/>
      <c r="W1" s="22"/>
      <c r="X1" s="22"/>
      <c r="Y1" s="22"/>
      <c r="Z1" s="23"/>
    </row>
    <row r="2" spans="1:26" x14ac:dyDescent="0.2">
      <c r="B2" s="9"/>
      <c r="C2" s="30" t="s">
        <v>23</v>
      </c>
      <c r="D2" s="31"/>
      <c r="E2" s="31"/>
      <c r="F2" s="31"/>
      <c r="G2" s="31"/>
      <c r="H2" s="31"/>
      <c r="I2" s="31"/>
      <c r="J2" s="31"/>
      <c r="K2" s="31"/>
      <c r="L2" s="31"/>
      <c r="M2" s="32"/>
      <c r="N2" s="12"/>
      <c r="P2" s="24"/>
      <c r="Q2" s="25"/>
      <c r="R2" s="25"/>
      <c r="S2" s="25"/>
      <c r="T2" s="25"/>
      <c r="U2" s="25"/>
      <c r="V2" s="25"/>
      <c r="W2" s="25"/>
      <c r="X2" s="25"/>
      <c r="Y2" s="25"/>
      <c r="Z2" s="26"/>
    </row>
    <row r="3" spans="1:26" x14ac:dyDescent="0.2">
      <c r="B3" s="9"/>
      <c r="C3" s="30" t="s">
        <v>24</v>
      </c>
      <c r="D3" s="31"/>
      <c r="E3" s="31"/>
      <c r="F3" s="31"/>
      <c r="G3" s="31"/>
      <c r="H3" s="31"/>
      <c r="I3" s="31"/>
      <c r="J3" s="31"/>
      <c r="K3" s="31"/>
      <c r="L3" s="31"/>
      <c r="M3" s="32"/>
      <c r="N3" s="12"/>
      <c r="P3" s="24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spans="1:26" ht="17" thickBot="1" x14ac:dyDescent="0.25">
      <c r="A4" s="7"/>
      <c r="B4" s="11"/>
      <c r="C4" s="33" t="s">
        <v>26</v>
      </c>
      <c r="D4" s="34"/>
      <c r="E4" s="34"/>
      <c r="F4" s="34"/>
      <c r="G4" s="34"/>
      <c r="H4" s="34"/>
      <c r="I4" s="34"/>
      <c r="J4" s="34"/>
      <c r="K4" s="34"/>
      <c r="L4" s="34"/>
      <c r="M4" s="35"/>
      <c r="N4" s="12"/>
      <c r="P4" s="27"/>
      <c r="Q4" s="28"/>
      <c r="R4" s="28"/>
      <c r="S4" s="28"/>
      <c r="T4" s="28"/>
      <c r="U4" s="28"/>
      <c r="V4" s="28"/>
      <c r="W4" s="28"/>
      <c r="X4" s="28"/>
      <c r="Y4" s="28"/>
      <c r="Z4" s="29"/>
    </row>
    <row r="5" spans="1:26" s="6" customFormat="1" ht="17" thickTop="1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10"/>
    </row>
    <row r="6" spans="1:26" s="6" customFormat="1" x14ac:dyDescent="0.2">
      <c r="M6" s="9"/>
      <c r="Q6" s="6" t="s">
        <v>33</v>
      </c>
      <c r="R6" s="6" t="s">
        <v>33</v>
      </c>
      <c r="S6" s="6" t="s">
        <v>33</v>
      </c>
      <c r="T6" s="6" t="s">
        <v>33</v>
      </c>
      <c r="U6" s="6" t="s">
        <v>33</v>
      </c>
      <c r="W6" s="6" t="s">
        <v>33</v>
      </c>
      <c r="X6" s="6" t="s">
        <v>33</v>
      </c>
      <c r="Y6" s="6" t="s">
        <v>34</v>
      </c>
      <c r="Z6" s="6" t="s">
        <v>34</v>
      </c>
    </row>
    <row r="7" spans="1:26" x14ac:dyDescent="0.2">
      <c r="A7" s="8"/>
      <c r="B7" s="8"/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20</v>
      </c>
      <c r="J7" s="4" t="s">
        <v>6</v>
      </c>
      <c r="K7" s="4" t="s">
        <v>7</v>
      </c>
      <c r="L7" s="4" t="s">
        <v>8</v>
      </c>
      <c r="M7" s="4" t="s">
        <v>9</v>
      </c>
      <c r="P7" s="4" t="s">
        <v>0</v>
      </c>
      <c r="Q7" s="4" t="s">
        <v>1</v>
      </c>
      <c r="R7" s="4" t="s">
        <v>2</v>
      </c>
      <c r="S7" s="4" t="s">
        <v>3</v>
      </c>
      <c r="T7" s="4" t="s">
        <v>4</v>
      </c>
      <c r="U7" s="4" t="s">
        <v>5</v>
      </c>
      <c r="V7" s="4" t="s">
        <v>20</v>
      </c>
      <c r="W7" s="4" t="s">
        <v>6</v>
      </c>
      <c r="X7" s="4" t="s">
        <v>7</v>
      </c>
      <c r="Y7" s="4" t="s">
        <v>8</v>
      </c>
      <c r="Z7" s="4" t="s">
        <v>9</v>
      </c>
    </row>
    <row r="8" spans="1:26" x14ac:dyDescent="0.2">
      <c r="C8" s="2" t="s">
        <v>10</v>
      </c>
      <c r="D8" s="3">
        <v>1</v>
      </c>
      <c r="E8" s="3">
        <v>2667</v>
      </c>
      <c r="F8" s="3">
        <v>2667</v>
      </c>
      <c r="G8" s="3">
        <v>2667</v>
      </c>
      <c r="H8" s="3">
        <v>0</v>
      </c>
      <c r="I8" s="5">
        <f>SUM(Table3[[#This Row],[Standard Deviation]]/Table3[[#This Row],[Average]])</f>
        <v>0</v>
      </c>
      <c r="J8" s="5">
        <v>0</v>
      </c>
      <c r="K8" s="111">
        <v>0.30892999999999998</v>
      </c>
      <c r="L8" s="3">
        <v>2667</v>
      </c>
      <c r="M8" s="1">
        <v>2667</v>
      </c>
      <c r="P8" s="2" t="s">
        <v>10</v>
      </c>
      <c r="Q8" s="3"/>
      <c r="R8" s="3"/>
      <c r="S8" s="3"/>
      <c r="T8" s="3"/>
      <c r="U8" s="3"/>
      <c r="V8" s="5" t="e">
        <f>Table32[[#This Row],[Standard Deviation]]/Table32[[#This Row],[Average]]</f>
        <v>#DIV/0!</v>
      </c>
      <c r="W8" s="16"/>
      <c r="X8" s="17"/>
      <c r="Y8" s="3"/>
      <c r="Z8" s="1"/>
    </row>
    <row r="9" spans="1:26" x14ac:dyDescent="0.2">
      <c r="C9" s="2" t="s">
        <v>12</v>
      </c>
      <c r="D9" s="3">
        <v>5</v>
      </c>
      <c r="E9" s="3">
        <v>3718</v>
      </c>
      <c r="F9" s="3">
        <v>2386</v>
      </c>
      <c r="G9" s="3">
        <v>5241</v>
      </c>
      <c r="H9" s="3">
        <v>968.22</v>
      </c>
      <c r="I9" s="5">
        <f>SUM(Table3[[#This Row],[Standard Deviation]]/Table3[[#This Row],[Average]])</f>
        <v>0.26041420118343195</v>
      </c>
      <c r="J9" s="5">
        <v>0</v>
      </c>
      <c r="K9" s="111">
        <v>0.56728000000000001</v>
      </c>
      <c r="L9" s="3">
        <v>5241</v>
      </c>
      <c r="M9" s="1">
        <v>5241</v>
      </c>
      <c r="P9" s="2" t="s">
        <v>12</v>
      </c>
      <c r="Q9" s="3"/>
      <c r="R9" s="3"/>
      <c r="S9" s="3"/>
      <c r="T9" s="3"/>
      <c r="U9" s="3"/>
      <c r="V9" s="5" t="e">
        <f>Table32[[#This Row],[Standard Deviation]]/Table32[[#This Row],[Average]]</f>
        <v>#DIV/0!</v>
      </c>
      <c r="W9" s="16"/>
      <c r="X9" s="17"/>
      <c r="Y9" s="3"/>
      <c r="Z9" s="1"/>
    </row>
    <row r="10" spans="1:26" x14ac:dyDescent="0.2">
      <c r="C10" s="2" t="s">
        <v>11</v>
      </c>
      <c r="D10" s="3">
        <v>5</v>
      </c>
      <c r="E10" s="3">
        <v>6321</v>
      </c>
      <c r="F10" s="3">
        <v>6195</v>
      </c>
      <c r="G10" s="3">
        <v>6631</v>
      </c>
      <c r="H10" s="3">
        <v>157.33000000000001</v>
      </c>
      <c r="I10" s="5">
        <f>SUM(Table3[[#This Row],[Standard Deviation]]/Table3[[#This Row],[Average]])</f>
        <v>2.4890049042872966E-2</v>
      </c>
      <c r="J10" s="5">
        <v>0.4</v>
      </c>
      <c r="K10" s="111">
        <v>0.69521999999999995</v>
      </c>
      <c r="L10" s="3">
        <v>6631</v>
      </c>
      <c r="M10" s="1">
        <v>6631</v>
      </c>
      <c r="P10" s="2" t="s">
        <v>11</v>
      </c>
      <c r="Q10" s="3"/>
      <c r="R10" s="3"/>
      <c r="S10" s="3"/>
      <c r="T10" s="3"/>
      <c r="U10" s="3"/>
      <c r="V10" s="5" t="e">
        <f>Table32[[#This Row],[Standard Deviation]]/Table32[[#This Row],[Average]]</f>
        <v>#DIV/0!</v>
      </c>
      <c r="W10" s="16"/>
      <c r="X10" s="17"/>
      <c r="Y10" s="3"/>
      <c r="Z10" s="1"/>
    </row>
    <row r="11" spans="1:26" x14ac:dyDescent="0.2">
      <c r="C11" s="2" t="s">
        <v>13</v>
      </c>
      <c r="D11" s="3">
        <v>317</v>
      </c>
      <c r="E11" s="3">
        <v>5118</v>
      </c>
      <c r="F11" s="3">
        <v>910</v>
      </c>
      <c r="G11" s="3">
        <v>8663</v>
      </c>
      <c r="H11" s="3">
        <v>1497.67</v>
      </c>
      <c r="I11" s="5">
        <f>SUM(Table3[[#This Row],[Standard Deviation]]/Table3[[#This Row],[Average]])</f>
        <v>0.29262797967956233</v>
      </c>
      <c r="J11" s="5">
        <v>9.7790000000000002E-2</v>
      </c>
      <c r="K11" s="111">
        <v>0.87214000000000003</v>
      </c>
      <c r="L11" s="3">
        <v>7353</v>
      </c>
      <c r="M11" s="1">
        <v>8185</v>
      </c>
      <c r="P11" s="2" t="s">
        <v>13</v>
      </c>
      <c r="Q11" s="3"/>
      <c r="R11" s="3"/>
      <c r="S11" s="3"/>
      <c r="T11" s="3"/>
      <c r="U11" s="3"/>
      <c r="V11" s="5" t="e">
        <f>Table32[[#This Row],[Standard Deviation]]/Table32[[#This Row],[Average]]</f>
        <v>#DIV/0!</v>
      </c>
      <c r="W11" s="16"/>
      <c r="X11" s="17"/>
      <c r="Y11" s="3"/>
      <c r="Z11" s="1"/>
    </row>
    <row r="12" spans="1:26" x14ac:dyDescent="0.2">
      <c r="C12" s="2" t="s">
        <v>14</v>
      </c>
      <c r="D12" s="3">
        <v>5</v>
      </c>
      <c r="E12" s="3">
        <v>4399</v>
      </c>
      <c r="F12" s="3">
        <v>2635</v>
      </c>
      <c r="G12" s="3">
        <v>5708</v>
      </c>
      <c r="H12" s="3">
        <v>1045.57</v>
      </c>
      <c r="I12" s="5">
        <f>SUM(Table3[[#This Row],[Standard Deviation]]/Table3[[#This Row],[Average]])</f>
        <v>0.2376835644464651</v>
      </c>
      <c r="J12" s="5">
        <v>0</v>
      </c>
      <c r="K12" s="111">
        <v>0.37040000000000001</v>
      </c>
      <c r="L12" s="3">
        <v>5708</v>
      </c>
      <c r="M12" s="1">
        <v>5708</v>
      </c>
      <c r="P12" s="2" t="s">
        <v>14</v>
      </c>
      <c r="Q12" s="3"/>
      <c r="R12" s="3"/>
      <c r="S12" s="3"/>
      <c r="T12" s="3"/>
      <c r="U12" s="3"/>
      <c r="V12" s="5" t="e">
        <f>Table32[[#This Row],[Standard Deviation]]/Table32[[#This Row],[Average]]</f>
        <v>#DIV/0!</v>
      </c>
      <c r="W12" s="16"/>
      <c r="X12" s="17"/>
      <c r="Y12" s="3"/>
      <c r="Z12" s="1"/>
    </row>
    <row r="13" spans="1:26" x14ac:dyDescent="0.2">
      <c r="C13" s="2" t="s">
        <v>15</v>
      </c>
      <c r="D13" s="3">
        <v>10</v>
      </c>
      <c r="E13" s="3">
        <v>3614</v>
      </c>
      <c r="F13" s="3">
        <v>2862</v>
      </c>
      <c r="G13" s="3">
        <v>4560</v>
      </c>
      <c r="H13" s="3">
        <v>432.99</v>
      </c>
      <c r="I13" s="5">
        <f>SUM(Table3[[#This Row],[Standard Deviation]]/Table3[[#This Row],[Average]])</f>
        <v>0.11980907581627007</v>
      </c>
      <c r="J13" s="5">
        <v>0</v>
      </c>
      <c r="K13" s="111">
        <v>0.75999000000000005</v>
      </c>
      <c r="L13" s="3">
        <v>4137</v>
      </c>
      <c r="M13" s="1">
        <v>4560</v>
      </c>
      <c r="P13" s="2" t="s">
        <v>15</v>
      </c>
      <c r="Q13" s="3"/>
      <c r="R13" s="3"/>
      <c r="S13" s="3"/>
      <c r="T13" s="3"/>
      <c r="U13" s="3"/>
      <c r="V13" s="5" t="e">
        <f>Table32[[#This Row],[Standard Deviation]]/Table32[[#This Row],[Average]]</f>
        <v>#DIV/0!</v>
      </c>
      <c r="W13" s="16"/>
      <c r="X13" s="17"/>
      <c r="Y13" s="3"/>
      <c r="Z13" s="1"/>
    </row>
    <row r="14" spans="1:26" x14ac:dyDescent="0.2">
      <c r="C14" s="2" t="s">
        <v>16</v>
      </c>
      <c r="D14" s="3">
        <v>10</v>
      </c>
      <c r="E14" s="3">
        <v>6732</v>
      </c>
      <c r="F14" s="3">
        <v>2953</v>
      </c>
      <c r="G14" s="3">
        <v>8820</v>
      </c>
      <c r="H14" s="3">
        <v>2403.77</v>
      </c>
      <c r="I14" s="5">
        <f>SUM(Table3[[#This Row],[Standard Deviation]]/Table3[[#This Row],[Average]])</f>
        <v>0.3570662507427213</v>
      </c>
      <c r="J14" s="5">
        <v>0</v>
      </c>
      <c r="K14" s="111">
        <v>1.06633</v>
      </c>
      <c r="L14" s="3">
        <v>8816</v>
      </c>
      <c r="M14" s="1">
        <v>8820</v>
      </c>
      <c r="P14" s="2" t="s">
        <v>16</v>
      </c>
      <c r="Q14" s="3"/>
      <c r="R14" s="3"/>
      <c r="S14" s="3"/>
      <c r="T14" s="3"/>
      <c r="U14" s="3"/>
      <c r="V14" s="5" t="e">
        <f>Table32[[#This Row],[Standard Deviation]]/Table32[[#This Row],[Average]]</f>
        <v>#DIV/0!</v>
      </c>
      <c r="W14" s="16"/>
      <c r="X14" s="17"/>
      <c r="Y14" s="3"/>
      <c r="Z14" s="1"/>
    </row>
    <row r="15" spans="1:26" x14ac:dyDescent="0.2">
      <c r="C15" s="2" t="s">
        <v>17</v>
      </c>
      <c r="D15" s="3">
        <v>387</v>
      </c>
      <c r="E15" s="3">
        <v>8672</v>
      </c>
      <c r="F15" s="3">
        <v>857</v>
      </c>
      <c r="G15" s="3">
        <v>16986</v>
      </c>
      <c r="H15" s="3">
        <v>3407.82</v>
      </c>
      <c r="I15" s="5">
        <f>SUM(Table3[[#This Row],[Standard Deviation]]/Table3[[#This Row],[Average]])</f>
        <v>0.39296817343173435</v>
      </c>
      <c r="J15" s="5">
        <v>0.12145</v>
      </c>
      <c r="K15" s="111">
        <v>1.0649299999999999</v>
      </c>
      <c r="L15" s="3">
        <v>14142</v>
      </c>
      <c r="M15" s="1">
        <v>15841</v>
      </c>
      <c r="P15" s="2" t="s">
        <v>17</v>
      </c>
      <c r="Q15" s="3"/>
      <c r="R15" s="3"/>
      <c r="S15" s="3"/>
      <c r="T15" s="3"/>
      <c r="U15" s="3"/>
      <c r="V15" s="5" t="e">
        <f>Table32[[#This Row],[Standard Deviation]]/Table32[[#This Row],[Average]]</f>
        <v>#DIV/0!</v>
      </c>
      <c r="W15" s="16"/>
      <c r="X15" s="17"/>
      <c r="Y15" s="3"/>
      <c r="Z15" s="1"/>
    </row>
    <row r="16" spans="1:26" x14ac:dyDescent="0.2">
      <c r="C16" s="2" t="s">
        <v>18</v>
      </c>
      <c r="D16" s="3">
        <v>10</v>
      </c>
      <c r="E16" s="3">
        <v>3410</v>
      </c>
      <c r="F16" s="3">
        <v>767</v>
      </c>
      <c r="G16" s="3">
        <v>5634</v>
      </c>
      <c r="H16" s="3">
        <v>1343.33</v>
      </c>
      <c r="I16" s="5">
        <f>SUM(Table3[[#This Row],[Standard Deviation]]/Table3[[#This Row],[Average]])</f>
        <v>0.39393841642228739</v>
      </c>
      <c r="J16" s="5">
        <v>0.1</v>
      </c>
      <c r="K16" s="111">
        <v>0.60753000000000001</v>
      </c>
      <c r="L16" s="3">
        <v>4776</v>
      </c>
      <c r="M16" s="1">
        <v>5634</v>
      </c>
      <c r="P16" s="2" t="s">
        <v>18</v>
      </c>
      <c r="Q16" s="3"/>
      <c r="R16" s="3"/>
      <c r="S16" s="3"/>
      <c r="T16" s="3"/>
      <c r="U16" s="3"/>
      <c r="V16" s="5" t="e">
        <f>Table32[[#This Row],[Standard Deviation]]/Table32[[#This Row],[Average]]</f>
        <v>#DIV/0!</v>
      </c>
      <c r="W16" s="16"/>
      <c r="X16" s="17"/>
      <c r="Y16" s="3"/>
      <c r="Z16" s="1"/>
    </row>
    <row r="17" spans="1:24" x14ac:dyDescent="0.2">
      <c r="A17" s="7"/>
      <c r="B17" s="7"/>
      <c r="E17" s="18" t="s">
        <v>19</v>
      </c>
      <c r="F17" s="19"/>
      <c r="G17" s="19"/>
      <c r="H17" s="20"/>
      <c r="I17" s="3" t="s">
        <v>21</v>
      </c>
      <c r="K17" s="3" t="s">
        <v>22</v>
      </c>
      <c r="P17" s="4"/>
      <c r="Q17" s="4"/>
      <c r="R17" s="18" t="s">
        <v>19</v>
      </c>
      <c r="S17" s="19"/>
      <c r="T17" s="19"/>
      <c r="U17" s="20"/>
      <c r="V17" s="15" t="s">
        <v>21</v>
      </c>
      <c r="X17" s="15" t="s">
        <v>22</v>
      </c>
    </row>
    <row r="18" spans="1:24" s="6" customFormat="1" ht="17" thickBot="1" x14ac:dyDescent="0.25">
      <c r="C18" s="7"/>
      <c r="D18" s="7"/>
      <c r="E18" s="14"/>
      <c r="F18" s="14"/>
      <c r="G18" s="14"/>
      <c r="H18" s="14"/>
      <c r="I18" s="14"/>
      <c r="J18" s="7"/>
      <c r="K18" s="14"/>
      <c r="L18" s="7"/>
      <c r="M18" s="11"/>
    </row>
    <row r="19" spans="1:24" ht="17" thickTop="1" x14ac:dyDescent="0.2">
      <c r="A19" s="8"/>
      <c r="B19" s="10"/>
      <c r="C19" s="36" t="s">
        <v>30</v>
      </c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12"/>
    </row>
    <row r="20" spans="1:24" x14ac:dyDescent="0.2">
      <c r="B20" s="9"/>
      <c r="C20" s="30" t="s">
        <v>27</v>
      </c>
      <c r="D20" s="31"/>
      <c r="E20" s="31"/>
      <c r="F20" s="31"/>
      <c r="G20" s="31"/>
      <c r="H20" s="31"/>
      <c r="I20" s="31"/>
      <c r="J20" s="31"/>
      <c r="K20" s="31"/>
      <c r="L20" s="31"/>
      <c r="M20" s="32"/>
      <c r="N20" s="12"/>
    </row>
    <row r="21" spans="1:24" x14ac:dyDescent="0.2">
      <c r="B21" s="9"/>
      <c r="C21" s="30" t="s">
        <v>28</v>
      </c>
      <c r="D21" s="31"/>
      <c r="E21" s="31"/>
      <c r="F21" s="31"/>
      <c r="G21" s="31"/>
      <c r="H21" s="31"/>
      <c r="I21" s="31"/>
      <c r="J21" s="31"/>
      <c r="K21" s="31"/>
      <c r="L21" s="31"/>
      <c r="M21" s="32"/>
      <c r="N21" s="12"/>
    </row>
    <row r="22" spans="1:24" ht="17" thickBot="1" x14ac:dyDescent="0.25">
      <c r="A22" s="7"/>
      <c r="B22" s="11"/>
      <c r="C22" s="33" t="s">
        <v>29</v>
      </c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13"/>
      <c r="O22" s="7"/>
      <c r="P22" s="7"/>
      <c r="Q22" s="7"/>
      <c r="R22" s="7"/>
      <c r="S22" s="7"/>
      <c r="T22" s="7"/>
      <c r="U22" s="7"/>
    </row>
    <row r="23" spans="1:24" s="6" customFormat="1" ht="17" thickTop="1" x14ac:dyDescent="0.2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24" s="6" customFormat="1" x14ac:dyDescent="0.2"/>
    <row r="25" spans="1:24" s="6" customFormat="1" x14ac:dyDescent="0.2"/>
    <row r="26" spans="1:24" s="6" customFormat="1" x14ac:dyDescent="0.2"/>
    <row r="27" spans="1:24" s="6" customFormat="1" x14ac:dyDescent="0.2"/>
    <row r="28" spans="1:24" s="6" customFormat="1" x14ac:dyDescent="0.2"/>
    <row r="29" spans="1:24" s="6" customFormat="1" x14ac:dyDescent="0.2"/>
    <row r="30" spans="1:24" s="6" customFormat="1" x14ac:dyDescent="0.2"/>
    <row r="31" spans="1:24" s="6" customFormat="1" x14ac:dyDescent="0.2"/>
    <row r="32" spans="1:24" s="6" customFormat="1" x14ac:dyDescent="0.2"/>
    <row r="33" s="6" customFormat="1" x14ac:dyDescent="0.2"/>
    <row r="34" s="6" customFormat="1" x14ac:dyDescent="0.2"/>
    <row r="35" s="6" customFormat="1" x14ac:dyDescent="0.2"/>
    <row r="36" s="6" customFormat="1" x14ac:dyDescent="0.2"/>
    <row r="37" s="6" customFormat="1" x14ac:dyDescent="0.2"/>
    <row r="38" s="6" customFormat="1" x14ac:dyDescent="0.2"/>
    <row r="39" s="6" customFormat="1" x14ac:dyDescent="0.2"/>
    <row r="40" s="6" customFormat="1" x14ac:dyDescent="0.2"/>
  </sheetData>
  <mergeCells count="11">
    <mergeCell ref="R17:U17"/>
    <mergeCell ref="P1:Z4"/>
    <mergeCell ref="C21:M21"/>
    <mergeCell ref="C22:M22"/>
    <mergeCell ref="C19:M19"/>
    <mergeCell ref="E17:H17"/>
    <mergeCell ref="C1:M1"/>
    <mergeCell ref="C2:M2"/>
    <mergeCell ref="C3:M3"/>
    <mergeCell ref="C4:M4"/>
    <mergeCell ref="C20:M20"/>
  </mergeCells>
  <conditionalFormatting sqref="R8">
    <cfRule type="cellIs" dxfId="335" priority="166" operator="greaterThan">
      <formula>$E$8</formula>
    </cfRule>
    <cfRule type="cellIs" dxfId="334" priority="165" operator="lessThan">
      <formula>$E$8</formula>
    </cfRule>
  </conditionalFormatting>
  <conditionalFormatting sqref="R9">
    <cfRule type="cellIs" dxfId="333" priority="164" operator="greaterThan">
      <formula>$E$9</formula>
    </cfRule>
    <cfRule type="cellIs" dxfId="332" priority="163" operator="lessThan">
      <formula>$E$9</formula>
    </cfRule>
  </conditionalFormatting>
  <conditionalFormatting sqref="R10">
    <cfRule type="cellIs" dxfId="331" priority="162" operator="greaterThan">
      <formula>$E$10</formula>
    </cfRule>
    <cfRule type="cellIs" dxfId="330" priority="161" operator="lessThan">
      <formula>$E$10</formula>
    </cfRule>
  </conditionalFormatting>
  <conditionalFormatting sqref="R11">
    <cfRule type="cellIs" dxfId="329" priority="160" operator="greaterThan">
      <formula>$E$11</formula>
    </cfRule>
    <cfRule type="cellIs" dxfId="328" priority="159" operator="lessThan">
      <formula>$E$11</formula>
    </cfRule>
  </conditionalFormatting>
  <conditionalFormatting sqref="R12">
    <cfRule type="cellIs" dxfId="327" priority="158" operator="greaterThan">
      <formula>$E$12</formula>
    </cfRule>
    <cfRule type="cellIs" dxfId="326" priority="157" operator="lessThan">
      <formula>$E$12</formula>
    </cfRule>
  </conditionalFormatting>
  <conditionalFormatting sqref="R13">
    <cfRule type="cellIs" dxfId="325" priority="156" operator="greaterThan">
      <formula>$E$13</formula>
    </cfRule>
    <cfRule type="cellIs" dxfId="324" priority="155" operator="lessThan">
      <formula>$E$13</formula>
    </cfRule>
  </conditionalFormatting>
  <conditionalFormatting sqref="R14">
    <cfRule type="cellIs" dxfId="323" priority="154" operator="greaterThan">
      <formula>$E$14</formula>
    </cfRule>
    <cfRule type="cellIs" dxfId="322" priority="153" operator="lessThan">
      <formula>$E$14</formula>
    </cfRule>
  </conditionalFormatting>
  <conditionalFormatting sqref="R15">
    <cfRule type="cellIs" dxfId="321" priority="152" operator="greaterThan">
      <formula>$E$15</formula>
    </cfRule>
    <cfRule type="cellIs" dxfId="320" priority="151" operator="lessThan">
      <formula>$E$15</formula>
    </cfRule>
  </conditionalFormatting>
  <conditionalFormatting sqref="R16">
    <cfRule type="cellIs" dxfId="319" priority="149" operator="lessThan">
      <formula>$E$16</formula>
    </cfRule>
    <cfRule type="cellIs" dxfId="318" priority="150" operator="greaterThan">
      <formula>$E$16</formula>
    </cfRule>
  </conditionalFormatting>
  <conditionalFormatting sqref="R8:Z16">
    <cfRule type="containsBlanks" dxfId="317" priority="1">
      <formula>LEN(TRIM(R8))=0</formula>
    </cfRule>
    <cfRule type="containsBlanks" priority="2">
      <formula>LEN(TRIM(R8))=0</formula>
    </cfRule>
  </conditionalFormatting>
  <conditionalFormatting sqref="S8">
    <cfRule type="cellIs" dxfId="316" priority="147" operator="lessThan">
      <formula>$F$8</formula>
    </cfRule>
    <cfRule type="cellIs" dxfId="315" priority="148" operator="greaterThan">
      <formula>$F$8</formula>
    </cfRule>
  </conditionalFormatting>
  <conditionalFormatting sqref="S9">
    <cfRule type="cellIs" dxfId="314" priority="146" operator="greaterThan">
      <formula>$F$9</formula>
    </cfRule>
    <cfRule type="cellIs" dxfId="313" priority="143" operator="lessThan">
      <formula>$F$9</formula>
    </cfRule>
  </conditionalFormatting>
  <conditionalFormatting sqref="S10">
    <cfRule type="cellIs" dxfId="312" priority="145" operator="lessThan">
      <formula>$F$10</formula>
    </cfRule>
    <cfRule type="cellIs" dxfId="311" priority="144" operator="lessThan">
      <formula>$F$10</formula>
    </cfRule>
  </conditionalFormatting>
  <conditionalFormatting sqref="S11">
    <cfRule type="cellIs" dxfId="310" priority="142" operator="greaterThan">
      <formula>$F$11</formula>
    </cfRule>
    <cfRule type="cellIs" dxfId="309" priority="136" operator="lessThan">
      <formula>$F$11</formula>
    </cfRule>
  </conditionalFormatting>
  <conditionalFormatting sqref="S12">
    <cfRule type="cellIs" dxfId="308" priority="141" operator="greaterThan">
      <formula>$F$12</formula>
    </cfRule>
    <cfRule type="cellIs" dxfId="307" priority="135" operator="lessThan">
      <formula>$F$12</formula>
    </cfRule>
  </conditionalFormatting>
  <conditionalFormatting sqref="S13">
    <cfRule type="cellIs" dxfId="306" priority="140" operator="greaterThan">
      <formula>$F$13</formula>
    </cfRule>
    <cfRule type="cellIs" dxfId="305" priority="134" operator="lessThan">
      <formula>$F$13</formula>
    </cfRule>
  </conditionalFormatting>
  <conditionalFormatting sqref="S14">
    <cfRule type="cellIs" dxfId="304" priority="139" operator="greaterThan">
      <formula>$F$14</formula>
    </cfRule>
    <cfRule type="cellIs" dxfId="303" priority="133" operator="lessThan">
      <formula>$F$14</formula>
    </cfRule>
  </conditionalFormatting>
  <conditionalFormatting sqref="S15">
    <cfRule type="cellIs" dxfId="302" priority="138" operator="greaterThan">
      <formula>$F$15</formula>
    </cfRule>
    <cfRule type="cellIs" dxfId="301" priority="132" operator="lessThan">
      <formula>$F$15</formula>
    </cfRule>
  </conditionalFormatting>
  <conditionalFormatting sqref="S16">
    <cfRule type="cellIs" dxfId="300" priority="137" operator="greaterThan">
      <formula>$F$16</formula>
    </cfRule>
    <cfRule type="cellIs" dxfId="299" priority="131" operator="lessThan">
      <formula>$F$16</formula>
    </cfRule>
  </conditionalFormatting>
  <conditionalFormatting sqref="T8">
    <cfRule type="cellIs" dxfId="298" priority="120" operator="lessThan">
      <formula>$G$8</formula>
    </cfRule>
    <cfRule type="cellIs" dxfId="297" priority="130" operator="greaterThan">
      <formula>$G$8</formula>
    </cfRule>
  </conditionalFormatting>
  <conditionalFormatting sqref="T9">
    <cfRule type="cellIs" dxfId="296" priority="128" operator="greaterThan">
      <formula>$G$9</formula>
    </cfRule>
    <cfRule type="cellIs" dxfId="295" priority="119" operator="lessThan">
      <formula>$G$9</formula>
    </cfRule>
  </conditionalFormatting>
  <conditionalFormatting sqref="T10">
    <cfRule type="cellIs" dxfId="294" priority="127" operator="greaterThan">
      <formula>$G$10</formula>
    </cfRule>
    <cfRule type="cellIs" dxfId="293" priority="118" operator="lessThan">
      <formula>$G$10</formula>
    </cfRule>
  </conditionalFormatting>
  <conditionalFormatting sqref="T11">
    <cfRule type="cellIs" dxfId="292" priority="117" operator="lessThan">
      <formula>$G$11</formula>
    </cfRule>
    <cfRule type="cellIs" dxfId="291" priority="126" operator="greaterThan">
      <formula>$G$11</formula>
    </cfRule>
  </conditionalFormatting>
  <conditionalFormatting sqref="T12">
    <cfRule type="cellIs" dxfId="290" priority="125" operator="greaterThan">
      <formula>$G$12</formula>
    </cfRule>
    <cfRule type="cellIs" dxfId="289" priority="116" operator="lessThan">
      <formula>$G$12</formula>
    </cfRule>
  </conditionalFormatting>
  <conditionalFormatting sqref="T13">
    <cfRule type="cellIs" dxfId="288" priority="124" operator="greaterThan">
      <formula>$G$13</formula>
    </cfRule>
    <cfRule type="cellIs" dxfId="287" priority="115" operator="lessThan">
      <formula>$G$13</formula>
    </cfRule>
  </conditionalFormatting>
  <conditionalFormatting sqref="T14">
    <cfRule type="cellIs" dxfId="286" priority="114" operator="lessThan">
      <formula>$G$14</formula>
    </cfRule>
    <cfRule type="cellIs" dxfId="285" priority="123" operator="greaterThan">
      <formula>$G$14</formula>
    </cfRule>
  </conditionalFormatting>
  <conditionalFormatting sqref="T15">
    <cfRule type="cellIs" dxfId="284" priority="122" operator="greaterThan">
      <formula>$G$15</formula>
    </cfRule>
    <cfRule type="cellIs" dxfId="283" priority="113" operator="lessThan">
      <formula>$G$15</formula>
    </cfRule>
  </conditionalFormatting>
  <conditionalFormatting sqref="T16">
    <cfRule type="cellIs" dxfId="282" priority="121" operator="greaterThan">
      <formula>$G$16</formula>
    </cfRule>
    <cfRule type="cellIs" dxfId="281" priority="112" operator="lessThan">
      <formula>$G$16</formula>
    </cfRule>
  </conditionalFormatting>
  <conditionalFormatting sqref="U8">
    <cfRule type="cellIs" dxfId="280" priority="105" operator="greaterThan">
      <formula>$H$8</formula>
    </cfRule>
    <cfRule type="cellIs" dxfId="279" priority="96" operator="lessThan">
      <formula>$H$8</formula>
    </cfRule>
  </conditionalFormatting>
  <conditionalFormatting sqref="U9">
    <cfRule type="cellIs" dxfId="278" priority="104" operator="greaterThan">
      <formula>$H$9</formula>
    </cfRule>
    <cfRule type="cellIs" dxfId="277" priority="95" operator="lessThan">
      <formula>$H$9</formula>
    </cfRule>
  </conditionalFormatting>
  <conditionalFormatting sqref="U10">
    <cfRule type="cellIs" dxfId="276" priority="94" operator="lessThan">
      <formula>$H$10</formula>
    </cfRule>
    <cfRule type="cellIs" dxfId="275" priority="103" operator="greaterThan">
      <formula>$H$10</formula>
    </cfRule>
  </conditionalFormatting>
  <conditionalFormatting sqref="U11">
    <cfRule type="cellIs" dxfId="274" priority="102" operator="greaterThan">
      <formula>$H$11</formula>
    </cfRule>
    <cfRule type="cellIs" dxfId="273" priority="93" operator="lessThan">
      <formula>$H$11</formula>
    </cfRule>
  </conditionalFormatting>
  <conditionalFormatting sqref="U12">
    <cfRule type="cellIs" dxfId="272" priority="101" operator="greaterThan">
      <formula>$H$12</formula>
    </cfRule>
    <cfRule type="cellIs" dxfId="271" priority="92" operator="lessThan">
      <formula>$H$12</formula>
    </cfRule>
  </conditionalFormatting>
  <conditionalFormatting sqref="U13">
    <cfRule type="cellIs" dxfId="270" priority="100" operator="greaterThan">
      <formula>$H$13</formula>
    </cfRule>
    <cfRule type="cellIs" dxfId="269" priority="91" operator="lessThan">
      <formula>$H$13</formula>
    </cfRule>
  </conditionalFormatting>
  <conditionalFormatting sqref="U14">
    <cfRule type="cellIs" dxfId="268" priority="99" operator="greaterThan">
      <formula>$H$14</formula>
    </cfRule>
    <cfRule type="cellIs" dxfId="267" priority="90" operator="lessThan">
      <formula>$H$14</formula>
    </cfRule>
  </conditionalFormatting>
  <conditionalFormatting sqref="U15">
    <cfRule type="cellIs" dxfId="266" priority="98" operator="greaterThan">
      <formula>$H$15</formula>
    </cfRule>
    <cfRule type="cellIs" dxfId="265" priority="89" operator="lessThan">
      <formula>$H$15</formula>
    </cfRule>
  </conditionalFormatting>
  <conditionalFormatting sqref="U16">
    <cfRule type="cellIs" dxfId="264" priority="97" operator="greaterThan">
      <formula>$H$16</formula>
    </cfRule>
    <cfRule type="cellIs" dxfId="263" priority="88" operator="lessThan">
      <formula>$H$16</formula>
    </cfRule>
  </conditionalFormatting>
  <conditionalFormatting sqref="V8">
    <cfRule type="cellIs" dxfId="262" priority="77" operator="lessThan">
      <formula>$I$8</formula>
    </cfRule>
    <cfRule type="cellIs" dxfId="261" priority="87" operator="greaterThan">
      <formula>$I$8</formula>
    </cfRule>
  </conditionalFormatting>
  <conditionalFormatting sqref="V9">
    <cfRule type="cellIs" dxfId="260" priority="86" operator="greaterThan">
      <formula>$I$9</formula>
    </cfRule>
    <cfRule type="cellIs" dxfId="259" priority="74" operator="lessThan">
      <formula>$I$9</formula>
    </cfRule>
  </conditionalFormatting>
  <conditionalFormatting sqref="V10">
    <cfRule type="cellIs" dxfId="258" priority="85" operator="greaterThan">
      <formula>$I$10</formula>
    </cfRule>
    <cfRule type="cellIs" dxfId="257" priority="75" operator="lessThan">
      <formula>$I$10</formula>
    </cfRule>
  </conditionalFormatting>
  <conditionalFormatting sqref="V11">
    <cfRule type="cellIs" dxfId="256" priority="73" operator="lessThan">
      <formula>$I$11</formula>
    </cfRule>
    <cfRule type="cellIs" dxfId="255" priority="84" operator="greaterThan">
      <formula>$I$11</formula>
    </cfRule>
  </conditionalFormatting>
  <conditionalFormatting sqref="V12">
    <cfRule type="cellIs" dxfId="254" priority="83" operator="greaterThan">
      <formula>$I$12</formula>
    </cfRule>
    <cfRule type="cellIs" dxfId="253" priority="72" operator="lessThan">
      <formula>$I$12</formula>
    </cfRule>
  </conditionalFormatting>
  <conditionalFormatting sqref="V13">
    <cfRule type="cellIs" dxfId="252" priority="81" operator="greaterThan">
      <formula>$I$13</formula>
    </cfRule>
    <cfRule type="cellIs" dxfId="251" priority="71" operator="lessThan">
      <formula>$I$13</formula>
    </cfRule>
  </conditionalFormatting>
  <conditionalFormatting sqref="V14">
    <cfRule type="cellIs" dxfId="250" priority="80" operator="greaterThan">
      <formula>$I$14</formula>
    </cfRule>
    <cfRule type="cellIs" dxfId="249" priority="70" operator="lessThan">
      <formula>$I$14</formula>
    </cfRule>
  </conditionalFormatting>
  <conditionalFormatting sqref="V15">
    <cfRule type="cellIs" dxfId="248" priority="79" operator="greaterThan">
      <formula>$I$15</formula>
    </cfRule>
    <cfRule type="cellIs" dxfId="247" priority="69" operator="lessThan">
      <formula>$I$15</formula>
    </cfRule>
  </conditionalFormatting>
  <conditionalFormatting sqref="V16">
    <cfRule type="cellIs" dxfId="246" priority="78" operator="greaterThan">
      <formula>$I$16</formula>
    </cfRule>
    <cfRule type="cellIs" dxfId="245" priority="68" operator="lessThan">
      <formula>$I$16</formula>
    </cfRule>
  </conditionalFormatting>
  <conditionalFormatting sqref="W8">
    <cfRule type="cellIs" dxfId="244" priority="67" operator="greaterThan">
      <formula>$J$8</formula>
    </cfRule>
  </conditionalFormatting>
  <conditionalFormatting sqref="W9">
    <cfRule type="cellIs" dxfId="243" priority="66" operator="greaterThan">
      <formula>$J$9</formula>
    </cfRule>
  </conditionalFormatting>
  <conditionalFormatting sqref="W10">
    <cfRule type="cellIs" dxfId="242" priority="65" operator="greaterThan">
      <formula>$J$10</formula>
    </cfRule>
  </conditionalFormatting>
  <conditionalFormatting sqref="W11">
    <cfRule type="cellIs" dxfId="241" priority="64" operator="greaterThan">
      <formula>$J$11</formula>
    </cfRule>
  </conditionalFormatting>
  <conditionalFormatting sqref="W12">
    <cfRule type="cellIs" dxfId="240" priority="63" operator="greaterThan">
      <formula>$J$12</formula>
    </cfRule>
  </conditionalFormatting>
  <conditionalFormatting sqref="W13">
    <cfRule type="cellIs" dxfId="239" priority="62" operator="greaterThan">
      <formula>$J$13</formula>
    </cfRule>
  </conditionalFormatting>
  <conditionalFormatting sqref="W14">
    <cfRule type="cellIs" dxfId="238" priority="61" operator="greaterThan">
      <formula>$J$14</formula>
    </cfRule>
  </conditionalFormatting>
  <conditionalFormatting sqref="W15">
    <cfRule type="cellIs" dxfId="237" priority="60" operator="greaterThan">
      <formula>$J$15</formula>
    </cfRule>
  </conditionalFormatting>
  <conditionalFormatting sqref="W16">
    <cfRule type="cellIs" dxfId="236" priority="59" operator="greaterThan">
      <formula>$J$16</formula>
    </cfRule>
  </conditionalFormatting>
  <conditionalFormatting sqref="X8">
    <cfRule type="cellIs" dxfId="235" priority="20" operator="lessThan">
      <formula>$K$8</formula>
    </cfRule>
    <cfRule type="cellIs" dxfId="234" priority="11" operator="greaterThan">
      <formula>$K$8</formula>
    </cfRule>
  </conditionalFormatting>
  <conditionalFormatting sqref="X9">
    <cfRule type="cellIs" dxfId="233" priority="10" operator="greaterThan">
      <formula>$K$9</formula>
    </cfRule>
    <cfRule type="cellIs" dxfId="232" priority="19" operator="lessThan">
      <formula>$K$9</formula>
    </cfRule>
  </conditionalFormatting>
  <conditionalFormatting sqref="X10">
    <cfRule type="cellIs" dxfId="231" priority="9" operator="greaterThan">
      <formula>$K$10</formula>
    </cfRule>
    <cfRule type="cellIs" dxfId="230" priority="18" operator="lessThan">
      <formula>$K$10</formula>
    </cfRule>
  </conditionalFormatting>
  <conditionalFormatting sqref="X11">
    <cfRule type="cellIs" dxfId="229" priority="8" operator="greaterThan">
      <formula>$K$11</formula>
    </cfRule>
    <cfRule type="cellIs" dxfId="228" priority="17" operator="lessThan">
      <formula>$K$11</formula>
    </cfRule>
  </conditionalFormatting>
  <conditionalFormatting sqref="X12">
    <cfRule type="cellIs" dxfId="227" priority="7" operator="greaterThan">
      <formula>$K$12</formula>
    </cfRule>
    <cfRule type="cellIs" dxfId="226" priority="16" operator="lessThan">
      <formula>$K$12</formula>
    </cfRule>
  </conditionalFormatting>
  <conditionalFormatting sqref="X13">
    <cfRule type="cellIs" dxfId="225" priority="6" operator="greaterThan">
      <formula>$K$13</formula>
    </cfRule>
    <cfRule type="cellIs" dxfId="224" priority="15" operator="lessThan">
      <formula>$K$13</formula>
    </cfRule>
  </conditionalFormatting>
  <conditionalFormatting sqref="X14">
    <cfRule type="cellIs" dxfId="223" priority="14" operator="lessThan">
      <formula>$K$14</formula>
    </cfRule>
    <cfRule type="cellIs" dxfId="222" priority="5" operator="greaterThan">
      <formula>$K$14</formula>
    </cfRule>
  </conditionalFormatting>
  <conditionalFormatting sqref="X15">
    <cfRule type="cellIs" dxfId="221" priority="4" operator="greaterThan">
      <formula>$K$15</formula>
    </cfRule>
    <cfRule type="cellIs" dxfId="220" priority="13" operator="lessThan">
      <formula>$K$15</formula>
    </cfRule>
  </conditionalFormatting>
  <conditionalFormatting sqref="X16">
    <cfRule type="cellIs" dxfId="219" priority="3" operator="greaterThan">
      <formula>$K$16</formula>
    </cfRule>
    <cfRule type="cellIs" dxfId="218" priority="12" operator="lessThan">
      <formula>$K$16</formula>
    </cfRule>
  </conditionalFormatting>
  <conditionalFormatting sqref="Y8">
    <cfRule type="cellIs" dxfId="217" priority="58" operator="greaterThan">
      <formula>$L$8</formula>
    </cfRule>
    <cfRule type="cellIs" dxfId="216" priority="49" operator="lessThan">
      <formula>$L$8</formula>
    </cfRule>
  </conditionalFormatting>
  <conditionalFormatting sqref="Y9">
    <cfRule type="cellIs" dxfId="215" priority="57" operator="greaterThan">
      <formula>$L$9</formula>
    </cfRule>
    <cfRule type="cellIs" dxfId="214" priority="48" operator="lessThan">
      <formula>$L$9</formula>
    </cfRule>
  </conditionalFormatting>
  <conditionalFormatting sqref="Y10">
    <cfRule type="cellIs" dxfId="213" priority="56" operator="greaterThan">
      <formula>$L$10</formula>
    </cfRule>
    <cfRule type="cellIs" dxfId="212" priority="47" operator="lessThan">
      <formula>$L$10</formula>
    </cfRule>
  </conditionalFormatting>
  <conditionalFormatting sqref="Y11">
    <cfRule type="cellIs" dxfId="211" priority="55" operator="greaterThan">
      <formula>$L$11</formula>
    </cfRule>
    <cfRule type="cellIs" dxfId="210" priority="46" operator="lessThan">
      <formula>$L$11</formula>
    </cfRule>
  </conditionalFormatting>
  <conditionalFormatting sqref="Y12">
    <cfRule type="cellIs" dxfId="209" priority="45" operator="lessThan">
      <formula>$L$12</formula>
    </cfRule>
    <cfRule type="cellIs" dxfId="208" priority="54" operator="greaterThan">
      <formula>$L$12</formula>
    </cfRule>
  </conditionalFormatting>
  <conditionalFormatting sqref="Y13">
    <cfRule type="cellIs" dxfId="207" priority="44" operator="lessThan">
      <formula>$L$13</formula>
    </cfRule>
    <cfRule type="cellIs" dxfId="206" priority="53" operator="greaterThan">
      <formula>$L$13</formula>
    </cfRule>
  </conditionalFormatting>
  <conditionalFormatting sqref="Y14">
    <cfRule type="cellIs" dxfId="205" priority="43" operator="lessThan">
      <formula>$L$14</formula>
    </cfRule>
    <cfRule type="cellIs" dxfId="204" priority="52" operator="greaterThan">
      <formula>$L$14</formula>
    </cfRule>
  </conditionalFormatting>
  <conditionalFormatting sqref="Y15">
    <cfRule type="cellIs" dxfId="203" priority="42" operator="lessThan">
      <formula>$L$15</formula>
    </cfRule>
    <cfRule type="cellIs" dxfId="202" priority="51" operator="greaterThan">
      <formula>$L$15</formula>
    </cfRule>
  </conditionalFormatting>
  <conditionalFormatting sqref="Y16">
    <cfRule type="cellIs" dxfId="201" priority="41" operator="lessThan">
      <formula>$L$16</formula>
    </cfRule>
    <cfRule type="cellIs" dxfId="200" priority="50" operator="greaterThan">
      <formula>$L$16</formula>
    </cfRule>
  </conditionalFormatting>
  <conditionalFormatting sqref="Z8">
    <cfRule type="cellIs" dxfId="199" priority="29" operator="lessThan">
      <formula>$M$8</formula>
    </cfRule>
    <cfRule type="cellIs" dxfId="198" priority="40" operator="greaterThan">
      <formula>$M$8</formula>
    </cfRule>
  </conditionalFormatting>
  <conditionalFormatting sqref="Z9">
    <cfRule type="cellIs" dxfId="197" priority="28" operator="lessThan">
      <formula>$M$9</formula>
    </cfRule>
    <cfRule type="cellIs" dxfId="196" priority="39" operator="greaterThan">
      <formula>$M$9</formula>
    </cfRule>
  </conditionalFormatting>
  <conditionalFormatting sqref="Z10">
    <cfRule type="cellIs" dxfId="195" priority="27" operator="lessThan">
      <formula>$M$10</formula>
    </cfRule>
    <cfRule type="cellIs" dxfId="194" priority="38" operator="greaterThan">
      <formula>$M$10</formula>
    </cfRule>
  </conditionalFormatting>
  <conditionalFormatting sqref="Z11">
    <cfRule type="cellIs" dxfId="193" priority="26" operator="lessThan">
      <formula>$M$11</formula>
    </cfRule>
    <cfRule type="cellIs" dxfId="192" priority="37" operator="greaterThan">
      <formula>$M$11</formula>
    </cfRule>
  </conditionalFormatting>
  <conditionalFormatting sqref="Z12">
    <cfRule type="cellIs" dxfId="191" priority="25" operator="lessThan">
      <formula>$M$12</formula>
    </cfRule>
    <cfRule type="cellIs" dxfId="190" priority="36" operator="greaterThan">
      <formula>$M$12</formula>
    </cfRule>
  </conditionalFormatting>
  <conditionalFormatting sqref="Z13">
    <cfRule type="cellIs" dxfId="189" priority="35" operator="greaterThan">
      <formula>$M$13</formula>
    </cfRule>
    <cfRule type="cellIs" dxfId="188" priority="24" operator="lessThan">
      <formula>$M$13</formula>
    </cfRule>
  </conditionalFormatting>
  <conditionalFormatting sqref="Z14">
    <cfRule type="cellIs" dxfId="187" priority="23" operator="lessThan">
      <formula>$M$14</formula>
    </cfRule>
    <cfRule type="cellIs" dxfId="186" priority="34" operator="greaterThan">
      <formula>$M$14</formula>
    </cfRule>
  </conditionalFormatting>
  <conditionalFormatting sqref="Z15">
    <cfRule type="cellIs" dxfId="185" priority="22" operator="lessThan">
      <formula>$M$15</formula>
    </cfRule>
    <cfRule type="cellIs" dxfId="184" priority="31" operator="greaterThan">
      <formula>$M$15</formula>
    </cfRule>
  </conditionalFormatting>
  <conditionalFormatting sqref="Z16">
    <cfRule type="cellIs" dxfId="183" priority="21" operator="lessThan">
      <formula>$M$16</formula>
    </cfRule>
    <cfRule type="cellIs" dxfId="182" priority="30" operator="greaterThan">
      <formula>$M$16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C7A5-2A6C-2340-B98C-D62B1253AFBC}">
  <dimension ref="A1:AA29"/>
  <sheetViews>
    <sheetView topLeftCell="B1" workbookViewId="0">
      <selection activeCell="Q13" sqref="Q13"/>
    </sheetView>
  </sheetViews>
  <sheetFormatPr baseColWidth="10" defaultRowHeight="16" x14ac:dyDescent="0.2"/>
  <cols>
    <col min="1" max="2" width="10.83203125" style="62"/>
    <col min="3" max="3" width="19.6640625" style="62" bestFit="1" customWidth="1"/>
    <col min="4" max="4" width="13.33203125" style="62" bestFit="1" customWidth="1"/>
    <col min="5" max="5" width="12.83203125" style="62" bestFit="1" customWidth="1"/>
    <col min="6" max="6" width="9.1640625" style="62" bestFit="1" customWidth="1"/>
    <col min="7" max="7" width="9.5" style="62" bestFit="1" customWidth="1"/>
    <col min="8" max="8" width="21.83203125" style="62" bestFit="1" customWidth="1"/>
    <col min="9" max="9" width="14.6640625" style="62" bestFit="1" customWidth="1"/>
    <col min="10" max="10" width="11.6640625" style="62" bestFit="1" customWidth="1"/>
    <col min="11" max="11" width="15.33203125" style="62" bestFit="1" customWidth="1"/>
    <col min="12" max="13" width="11.6640625" style="62" bestFit="1" customWidth="1"/>
    <col min="14" max="15" width="10.83203125" style="62"/>
    <col min="16" max="16" width="19.6640625" style="62" bestFit="1" customWidth="1"/>
    <col min="17" max="17" width="13.33203125" style="62" bestFit="1" customWidth="1"/>
    <col min="18" max="18" width="12.83203125" style="62" bestFit="1" customWidth="1"/>
    <col min="19" max="19" width="9.1640625" style="62" bestFit="1" customWidth="1"/>
    <col min="20" max="20" width="9.5" style="62" bestFit="1" customWidth="1"/>
    <col min="21" max="21" width="21.83203125" style="62" bestFit="1" customWidth="1"/>
    <col min="22" max="22" width="14.6640625" style="62" bestFit="1" customWidth="1"/>
    <col min="23" max="23" width="11.6640625" style="62" bestFit="1" customWidth="1"/>
    <col min="24" max="24" width="15.33203125" style="62" bestFit="1" customWidth="1"/>
    <col min="25" max="26" width="11.6640625" style="62" bestFit="1" customWidth="1"/>
    <col min="27" max="16384" width="10.83203125" style="62"/>
  </cols>
  <sheetData>
    <row r="1" spans="1:27" ht="18" thickTop="1" thickBot="1" x14ac:dyDescent="0.25">
      <c r="A1" s="53"/>
      <c r="B1" s="54"/>
      <c r="C1" s="55" t="s">
        <v>25</v>
      </c>
      <c r="D1" s="56"/>
      <c r="E1" s="56"/>
      <c r="F1" s="56"/>
      <c r="G1" s="56"/>
      <c r="H1" s="56"/>
      <c r="I1" s="56"/>
      <c r="J1" s="56"/>
      <c r="K1" s="56"/>
      <c r="L1" s="56"/>
      <c r="M1" s="57"/>
      <c r="N1" s="58"/>
      <c r="O1" s="54"/>
      <c r="P1" s="59" t="s">
        <v>35</v>
      </c>
      <c r="Q1" s="60"/>
      <c r="R1" s="60"/>
      <c r="S1" s="60"/>
      <c r="T1" s="60"/>
      <c r="U1" s="60"/>
      <c r="V1" s="60"/>
      <c r="W1" s="60"/>
      <c r="X1" s="60"/>
      <c r="Y1" s="60"/>
      <c r="Z1" s="61"/>
      <c r="AA1" s="58"/>
    </row>
    <row r="2" spans="1:27" ht="18" thickTop="1" thickBot="1" x14ac:dyDescent="0.25">
      <c r="A2" s="53"/>
      <c r="B2" s="54"/>
      <c r="C2" s="63" t="s">
        <v>23</v>
      </c>
      <c r="D2" s="64"/>
      <c r="E2" s="64"/>
      <c r="F2" s="64"/>
      <c r="G2" s="64"/>
      <c r="H2" s="64"/>
      <c r="I2" s="64"/>
      <c r="J2" s="64"/>
      <c r="K2" s="64"/>
      <c r="L2" s="64"/>
      <c r="M2" s="65"/>
      <c r="N2" s="58"/>
      <c r="O2" s="54"/>
      <c r="P2" s="66"/>
      <c r="Q2" s="67"/>
      <c r="R2" s="67"/>
      <c r="S2" s="67"/>
      <c r="T2" s="67"/>
      <c r="U2" s="67"/>
      <c r="V2" s="67"/>
      <c r="W2" s="67"/>
      <c r="X2" s="67"/>
      <c r="Y2" s="67"/>
      <c r="Z2" s="68"/>
      <c r="AA2" s="58"/>
    </row>
    <row r="3" spans="1:27" ht="18" thickTop="1" thickBot="1" x14ac:dyDescent="0.25">
      <c r="A3" s="53"/>
      <c r="B3" s="54"/>
      <c r="C3" s="69" t="s">
        <v>24</v>
      </c>
      <c r="D3" s="70"/>
      <c r="E3" s="70"/>
      <c r="F3" s="70"/>
      <c r="G3" s="70"/>
      <c r="H3" s="70"/>
      <c r="I3" s="70"/>
      <c r="J3" s="70"/>
      <c r="K3" s="70"/>
      <c r="L3" s="70"/>
      <c r="M3" s="71"/>
      <c r="N3" s="58"/>
      <c r="O3" s="54"/>
      <c r="P3" s="66"/>
      <c r="Q3" s="67"/>
      <c r="R3" s="67"/>
      <c r="S3" s="67"/>
      <c r="T3" s="67"/>
      <c r="U3" s="67"/>
      <c r="V3" s="67"/>
      <c r="W3" s="67"/>
      <c r="X3" s="67"/>
      <c r="Y3" s="67"/>
      <c r="Z3" s="68"/>
      <c r="AA3" s="58"/>
    </row>
    <row r="4" spans="1:27" ht="18" thickTop="1" thickBot="1" x14ac:dyDescent="0.25">
      <c r="A4" s="53"/>
      <c r="B4" s="54"/>
      <c r="C4" s="72" t="s">
        <v>26</v>
      </c>
      <c r="D4" s="73"/>
      <c r="E4" s="73"/>
      <c r="F4" s="73"/>
      <c r="G4" s="73"/>
      <c r="H4" s="73"/>
      <c r="I4" s="73"/>
      <c r="J4" s="73"/>
      <c r="K4" s="73"/>
      <c r="L4" s="73"/>
      <c r="M4" s="74"/>
      <c r="N4" s="58"/>
      <c r="O4" s="54"/>
      <c r="P4" s="75"/>
      <c r="Q4" s="76"/>
      <c r="R4" s="76"/>
      <c r="S4" s="76"/>
      <c r="T4" s="76"/>
      <c r="U4" s="76"/>
      <c r="V4" s="76"/>
      <c r="W4" s="76"/>
      <c r="X4" s="76"/>
      <c r="Y4" s="76"/>
      <c r="Z4" s="77"/>
      <c r="AA4" s="58"/>
    </row>
    <row r="5" spans="1:27" ht="17" thickTop="1" x14ac:dyDescent="0.2">
      <c r="A5" s="53"/>
      <c r="B5" s="53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53"/>
      <c r="O5" s="53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53"/>
    </row>
    <row r="6" spans="1:27" x14ac:dyDescent="0.2">
      <c r="A6" s="53"/>
      <c r="B6" s="53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53"/>
      <c r="O6" s="53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53"/>
    </row>
    <row r="7" spans="1:27" x14ac:dyDescent="0.2">
      <c r="A7" s="53"/>
      <c r="B7" s="54"/>
      <c r="C7" s="39" t="s">
        <v>0</v>
      </c>
      <c r="D7" s="40" t="s">
        <v>1</v>
      </c>
      <c r="E7" s="40" t="s">
        <v>2</v>
      </c>
      <c r="F7" s="40" t="s">
        <v>3</v>
      </c>
      <c r="G7" s="40" t="s">
        <v>4</v>
      </c>
      <c r="H7" s="40" t="s">
        <v>5</v>
      </c>
      <c r="I7" s="40" t="s">
        <v>20</v>
      </c>
      <c r="J7" s="40" t="s">
        <v>6</v>
      </c>
      <c r="K7" s="40" t="s">
        <v>7</v>
      </c>
      <c r="L7" s="40" t="s">
        <v>8</v>
      </c>
      <c r="M7" s="41" t="s">
        <v>9</v>
      </c>
      <c r="N7" s="58"/>
      <c r="O7" s="54"/>
      <c r="P7" s="80" t="s">
        <v>0</v>
      </c>
      <c r="Q7" s="81" t="s">
        <v>1</v>
      </c>
      <c r="R7" s="81" t="s">
        <v>2</v>
      </c>
      <c r="S7" s="81" t="s">
        <v>3</v>
      </c>
      <c r="T7" s="81" t="s">
        <v>4</v>
      </c>
      <c r="U7" s="81" t="s">
        <v>5</v>
      </c>
      <c r="V7" s="81" t="s">
        <v>20</v>
      </c>
      <c r="W7" s="81" t="s">
        <v>6</v>
      </c>
      <c r="X7" s="81" t="s">
        <v>7</v>
      </c>
      <c r="Y7" s="81" t="s">
        <v>8</v>
      </c>
      <c r="Z7" s="82" t="s">
        <v>9</v>
      </c>
      <c r="AA7" s="58"/>
    </row>
    <row r="8" spans="1:27" x14ac:dyDescent="0.2">
      <c r="A8" s="53"/>
      <c r="B8" s="54"/>
      <c r="C8" s="42" t="s">
        <v>10</v>
      </c>
      <c r="D8" s="45">
        <v>1</v>
      </c>
      <c r="E8" s="45">
        <v>1720</v>
      </c>
      <c r="F8" s="45">
        <v>1720</v>
      </c>
      <c r="G8" s="45">
        <v>1720</v>
      </c>
      <c r="H8" s="45">
        <v>0</v>
      </c>
      <c r="I8" s="46">
        <f>SUM(Table33[[#This Row],[Standard Deviation]]/Table33[[#This Row],[Average]])</f>
        <v>0</v>
      </c>
      <c r="J8" s="46">
        <v>0</v>
      </c>
      <c r="K8" s="47">
        <v>0.43802000000000002</v>
      </c>
      <c r="L8" s="45">
        <v>430</v>
      </c>
      <c r="M8" s="48">
        <v>430</v>
      </c>
      <c r="N8" s="58"/>
      <c r="O8" s="54"/>
      <c r="P8" s="83" t="s">
        <v>10</v>
      </c>
      <c r="Q8" s="84"/>
      <c r="R8" s="84"/>
      <c r="S8" s="84"/>
      <c r="T8" s="84"/>
      <c r="U8" s="84"/>
      <c r="V8" s="85" t="e">
        <f>Table325[[#This Row],[Standard Deviation]]/Table325[[#This Row],[Average]]</f>
        <v>#DIV/0!</v>
      </c>
      <c r="W8" s="86"/>
      <c r="X8" s="87"/>
      <c r="Y8" s="84"/>
      <c r="Z8" s="88"/>
      <c r="AA8" s="58"/>
    </row>
    <row r="9" spans="1:27" x14ac:dyDescent="0.2">
      <c r="A9" s="53"/>
      <c r="B9" s="54"/>
      <c r="C9" s="42" t="s">
        <v>12</v>
      </c>
      <c r="D9" s="45">
        <v>5</v>
      </c>
      <c r="E9" s="45">
        <v>1705</v>
      </c>
      <c r="F9" s="45">
        <v>1566</v>
      </c>
      <c r="G9" s="45">
        <v>1813</v>
      </c>
      <c r="H9" s="45">
        <v>100.24</v>
      </c>
      <c r="I9" s="46">
        <f>SUM(Table33[[#This Row],[Standard Deviation]]/Table33[[#This Row],[Average]])</f>
        <v>5.8791788856304983E-2</v>
      </c>
      <c r="J9" s="46">
        <v>0</v>
      </c>
      <c r="K9" s="47">
        <v>0.81011</v>
      </c>
      <c r="L9" s="45">
        <v>283</v>
      </c>
      <c r="M9" s="48">
        <v>283</v>
      </c>
      <c r="N9" s="58"/>
      <c r="O9" s="54"/>
      <c r="P9" s="83" t="s">
        <v>12</v>
      </c>
      <c r="Q9" s="84"/>
      <c r="R9" s="84"/>
      <c r="S9" s="84"/>
      <c r="T9" s="84"/>
      <c r="U9" s="84"/>
      <c r="V9" s="85" t="e">
        <f>Table325[[#This Row],[Standard Deviation]]/Table325[[#This Row],[Average]]</f>
        <v>#DIV/0!</v>
      </c>
      <c r="W9" s="86"/>
      <c r="X9" s="87"/>
      <c r="Y9" s="84"/>
      <c r="Z9" s="88"/>
      <c r="AA9" s="58"/>
    </row>
    <row r="10" spans="1:27" x14ac:dyDescent="0.2">
      <c r="A10" s="53"/>
      <c r="B10" s="54"/>
      <c r="C10" s="42" t="s">
        <v>11</v>
      </c>
      <c r="D10" s="45">
        <v>5</v>
      </c>
      <c r="E10" s="45">
        <v>1822</v>
      </c>
      <c r="F10" s="45">
        <v>1642</v>
      </c>
      <c r="G10" s="45">
        <v>2148</v>
      </c>
      <c r="H10" s="45">
        <v>182.25</v>
      </c>
      <c r="I10" s="46">
        <f>SUM(Table33[[#This Row],[Standard Deviation]]/Table33[[#This Row],[Average]])</f>
        <v>0.10002744237102086</v>
      </c>
      <c r="J10" s="46">
        <v>0</v>
      </c>
      <c r="K10" s="47">
        <v>1.83083</v>
      </c>
      <c r="L10" s="45">
        <v>1134</v>
      </c>
      <c r="M10" s="48">
        <v>1134</v>
      </c>
      <c r="N10" s="58"/>
      <c r="O10" s="54"/>
      <c r="P10" s="83" t="s">
        <v>11</v>
      </c>
      <c r="Q10" s="84"/>
      <c r="R10" s="84"/>
      <c r="S10" s="84"/>
      <c r="T10" s="84"/>
      <c r="U10" s="84"/>
      <c r="V10" s="85" t="e">
        <f>Table325[[#This Row],[Standard Deviation]]/Table325[[#This Row],[Average]]</f>
        <v>#DIV/0!</v>
      </c>
      <c r="W10" s="86"/>
      <c r="X10" s="87"/>
      <c r="Y10" s="84"/>
      <c r="Z10" s="88"/>
      <c r="AA10" s="58"/>
    </row>
    <row r="11" spans="1:27" x14ac:dyDescent="0.2">
      <c r="A11" s="53"/>
      <c r="B11" s="54"/>
      <c r="C11" s="42" t="s">
        <v>13</v>
      </c>
      <c r="D11" s="45">
        <v>904</v>
      </c>
      <c r="E11" s="45">
        <v>1414</v>
      </c>
      <c r="F11" s="45">
        <v>105</v>
      </c>
      <c r="G11" s="45">
        <v>2544</v>
      </c>
      <c r="H11" s="45">
        <v>508.98</v>
      </c>
      <c r="I11" s="46">
        <f>SUM(Table33[[#This Row],[Standard Deviation]]/Table33[[#This Row],[Average]])</f>
        <v>0.35995756718528998</v>
      </c>
      <c r="J11" s="46">
        <v>0.18362999999999999</v>
      </c>
      <c r="K11" s="47">
        <v>2.50406</v>
      </c>
      <c r="L11" s="45">
        <v>369</v>
      </c>
      <c r="M11" s="48">
        <v>479</v>
      </c>
      <c r="N11" s="58"/>
      <c r="O11" s="54"/>
      <c r="P11" s="83" t="s">
        <v>13</v>
      </c>
      <c r="Q11" s="84"/>
      <c r="R11" s="84"/>
      <c r="S11" s="84"/>
      <c r="T11" s="84"/>
      <c r="U11" s="84"/>
      <c r="V11" s="85" t="e">
        <f>Table325[[#This Row],[Standard Deviation]]/Table325[[#This Row],[Average]]</f>
        <v>#DIV/0!</v>
      </c>
      <c r="W11" s="86"/>
      <c r="X11" s="87"/>
      <c r="Y11" s="84"/>
      <c r="Z11" s="88"/>
      <c r="AA11" s="58"/>
    </row>
    <row r="12" spans="1:27" x14ac:dyDescent="0.2">
      <c r="A12" s="53"/>
      <c r="B12" s="54"/>
      <c r="C12" s="42" t="s">
        <v>14</v>
      </c>
      <c r="D12" s="45">
        <v>5</v>
      </c>
      <c r="E12" s="45">
        <v>1617</v>
      </c>
      <c r="F12" s="45">
        <v>1478</v>
      </c>
      <c r="G12" s="45">
        <v>1767</v>
      </c>
      <c r="H12" s="45">
        <v>115.43</v>
      </c>
      <c r="I12" s="46">
        <f>SUM(Table33[[#This Row],[Standard Deviation]]/Table33[[#This Row],[Average]])</f>
        <v>7.1385281385281385E-2</v>
      </c>
      <c r="J12" s="46">
        <v>0</v>
      </c>
      <c r="K12" s="47">
        <v>0.55605000000000004</v>
      </c>
      <c r="L12" s="45">
        <v>251</v>
      </c>
      <c r="M12" s="48">
        <v>251</v>
      </c>
      <c r="N12" s="58"/>
      <c r="O12" s="54"/>
      <c r="P12" s="83" t="s">
        <v>14</v>
      </c>
      <c r="Q12" s="84"/>
      <c r="R12" s="84"/>
      <c r="S12" s="84"/>
      <c r="T12" s="84"/>
      <c r="U12" s="84"/>
      <c r="V12" s="85" t="e">
        <f>Table325[[#This Row],[Standard Deviation]]/Table325[[#This Row],[Average]]</f>
        <v>#DIV/0!</v>
      </c>
      <c r="W12" s="86"/>
      <c r="X12" s="87"/>
      <c r="Y12" s="84"/>
      <c r="Z12" s="88"/>
      <c r="AA12" s="58"/>
    </row>
    <row r="13" spans="1:27" x14ac:dyDescent="0.2">
      <c r="A13" s="53"/>
      <c r="B13" s="54"/>
      <c r="C13" s="42" t="s">
        <v>31</v>
      </c>
      <c r="D13" s="45">
        <v>10</v>
      </c>
      <c r="E13" s="45">
        <v>1482</v>
      </c>
      <c r="F13" s="45">
        <v>494</v>
      </c>
      <c r="G13" s="45">
        <v>1772</v>
      </c>
      <c r="H13" s="45">
        <v>347.25</v>
      </c>
      <c r="I13" s="46">
        <f>SUM(Table33[[#This Row],[Standard Deviation]]/Table33[[#This Row],[Average]])</f>
        <v>0.23431174089068826</v>
      </c>
      <c r="J13" s="46">
        <v>0.1</v>
      </c>
      <c r="K13" s="47">
        <v>0.88253000000000004</v>
      </c>
      <c r="L13" s="45">
        <v>239</v>
      </c>
      <c r="M13" s="48">
        <v>239</v>
      </c>
      <c r="N13" s="58"/>
      <c r="O13" s="54"/>
      <c r="P13" s="83" t="s">
        <v>15</v>
      </c>
      <c r="Q13" s="84"/>
      <c r="R13" s="84"/>
      <c r="S13" s="84"/>
      <c r="T13" s="84"/>
      <c r="U13" s="84"/>
      <c r="V13" s="85" t="e">
        <f>Table325[[#This Row],[Standard Deviation]]/Table325[[#This Row],[Average]]</f>
        <v>#DIV/0!</v>
      </c>
      <c r="W13" s="86"/>
      <c r="X13" s="87"/>
      <c r="Y13" s="84"/>
      <c r="Z13" s="88"/>
      <c r="AA13" s="58"/>
    </row>
    <row r="14" spans="1:27" x14ac:dyDescent="0.2">
      <c r="A14" s="53"/>
      <c r="B14" s="54"/>
      <c r="C14" s="42" t="s">
        <v>16</v>
      </c>
      <c r="D14" s="45">
        <v>10</v>
      </c>
      <c r="E14" s="45">
        <v>1686</v>
      </c>
      <c r="F14" s="45">
        <v>1176</v>
      </c>
      <c r="G14" s="45">
        <v>2447</v>
      </c>
      <c r="H14" s="45">
        <v>490.07</v>
      </c>
      <c r="I14" s="46">
        <f>SUM(Table33[[#This Row],[Standard Deviation]]/Table33[[#This Row],[Average]])</f>
        <v>0.29067022538552789</v>
      </c>
      <c r="J14" s="46">
        <v>0.1</v>
      </c>
      <c r="K14" s="47">
        <v>3.3156500000000002</v>
      </c>
      <c r="L14" s="45">
        <v>319</v>
      </c>
      <c r="M14" s="48">
        <v>319</v>
      </c>
      <c r="N14" s="58"/>
      <c r="O14" s="54"/>
      <c r="P14" s="83" t="s">
        <v>16</v>
      </c>
      <c r="Q14" s="84"/>
      <c r="R14" s="84"/>
      <c r="S14" s="84"/>
      <c r="T14" s="84"/>
      <c r="U14" s="84"/>
      <c r="V14" s="85" t="e">
        <f>Table325[[#This Row],[Standard Deviation]]/Table325[[#This Row],[Average]]</f>
        <v>#DIV/0!</v>
      </c>
      <c r="W14" s="86"/>
      <c r="X14" s="87"/>
      <c r="Y14" s="84"/>
      <c r="Z14" s="88"/>
      <c r="AA14" s="58"/>
    </row>
    <row r="15" spans="1:27" x14ac:dyDescent="0.2">
      <c r="A15" s="53"/>
      <c r="B15" s="54"/>
      <c r="C15" s="42" t="s">
        <v>17</v>
      </c>
      <c r="D15" s="45">
        <v>1748</v>
      </c>
      <c r="E15" s="45">
        <v>1467</v>
      </c>
      <c r="F15" s="45">
        <v>98</v>
      </c>
      <c r="G15" s="45">
        <v>2547</v>
      </c>
      <c r="H15" s="45">
        <v>583.04</v>
      </c>
      <c r="I15" s="46">
        <f>SUM(Table33[[#This Row],[Standard Deviation]]/Table33[[#This Row],[Average]])</f>
        <v>0.39743694614860259</v>
      </c>
      <c r="J15" s="46">
        <v>0.1905</v>
      </c>
      <c r="K15" s="47">
        <v>4.8478000000000003</v>
      </c>
      <c r="L15" s="45">
        <v>400</v>
      </c>
      <c r="M15" s="48">
        <v>495</v>
      </c>
      <c r="N15" s="58"/>
      <c r="O15" s="54"/>
      <c r="P15" s="83" t="s">
        <v>17</v>
      </c>
      <c r="Q15" s="84"/>
      <c r="R15" s="84"/>
      <c r="S15" s="84"/>
      <c r="T15" s="84"/>
      <c r="U15" s="84"/>
      <c r="V15" s="85" t="e">
        <f>Table325[[#This Row],[Standard Deviation]]/Table325[[#This Row],[Average]]</f>
        <v>#DIV/0!</v>
      </c>
      <c r="W15" s="86"/>
      <c r="X15" s="87"/>
      <c r="Y15" s="84"/>
      <c r="Z15" s="88"/>
      <c r="AA15" s="58"/>
    </row>
    <row r="16" spans="1:27" x14ac:dyDescent="0.2">
      <c r="A16" s="53"/>
      <c r="B16" s="54"/>
      <c r="C16" s="44" t="s">
        <v>18</v>
      </c>
      <c r="D16" s="49">
        <v>10</v>
      </c>
      <c r="E16" s="49">
        <v>1372</v>
      </c>
      <c r="F16" s="49">
        <v>462</v>
      </c>
      <c r="G16" s="49">
        <v>1833</v>
      </c>
      <c r="H16" s="49">
        <v>524.55999999999995</v>
      </c>
      <c r="I16" s="50">
        <f>SUM(Table33[[#This Row],[Standard Deviation]]/Table33[[#This Row],[Average]])</f>
        <v>0.38233236151603495</v>
      </c>
      <c r="J16" s="50">
        <v>0.3</v>
      </c>
      <c r="K16" s="51">
        <v>0.76863999999999999</v>
      </c>
      <c r="L16" s="49">
        <v>361</v>
      </c>
      <c r="M16" s="52">
        <v>443</v>
      </c>
      <c r="N16" s="58"/>
      <c r="O16" s="54"/>
      <c r="P16" s="89" t="s">
        <v>18</v>
      </c>
      <c r="Q16" s="90"/>
      <c r="R16" s="90"/>
      <c r="S16" s="90"/>
      <c r="T16" s="90"/>
      <c r="U16" s="90"/>
      <c r="V16" s="91" t="e">
        <f>Table325[[#This Row],[Standard Deviation]]/Table325[[#This Row],[Average]]</f>
        <v>#DIV/0!</v>
      </c>
      <c r="W16" s="92"/>
      <c r="X16" s="93"/>
      <c r="Y16" s="90"/>
      <c r="Z16" s="94"/>
      <c r="AA16" s="58"/>
    </row>
    <row r="17" spans="1:27" x14ac:dyDescent="0.2">
      <c r="A17" s="53"/>
      <c r="B17" s="53"/>
      <c r="C17" s="78"/>
      <c r="D17" s="95"/>
      <c r="E17" s="96" t="s">
        <v>19</v>
      </c>
      <c r="F17" s="97"/>
      <c r="G17" s="97"/>
      <c r="H17" s="98"/>
      <c r="I17" s="43" t="s">
        <v>21</v>
      </c>
      <c r="J17" s="99"/>
      <c r="K17" s="43" t="s">
        <v>22</v>
      </c>
      <c r="L17" s="100"/>
      <c r="M17" s="78"/>
      <c r="N17" s="53"/>
      <c r="O17" s="53"/>
      <c r="P17" s="78"/>
      <c r="Q17" s="78"/>
      <c r="R17" s="96" t="s">
        <v>19</v>
      </c>
      <c r="S17" s="97"/>
      <c r="T17" s="97"/>
      <c r="U17" s="98"/>
      <c r="V17" s="43" t="s">
        <v>21</v>
      </c>
      <c r="W17" s="99"/>
      <c r="X17" s="43" t="s">
        <v>22</v>
      </c>
      <c r="Y17" s="78"/>
      <c r="Z17" s="78"/>
      <c r="AA17" s="53"/>
    </row>
    <row r="18" spans="1:27" ht="17" thickBot="1" x14ac:dyDescent="0.25">
      <c r="A18" s="53"/>
      <c r="B18" s="53"/>
      <c r="C18" s="79"/>
      <c r="D18" s="79"/>
      <c r="E18" s="101"/>
      <c r="F18" s="101"/>
      <c r="G18" s="101"/>
      <c r="H18" s="101"/>
      <c r="I18" s="101"/>
      <c r="J18" s="79"/>
      <c r="K18" s="101"/>
      <c r="L18" s="79"/>
      <c r="M18" s="79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spans="1:27" ht="17" thickTop="1" x14ac:dyDescent="0.2">
      <c r="A19" s="53"/>
      <c r="B19" s="54"/>
      <c r="C19" s="102" t="s">
        <v>30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4"/>
      <c r="N19" s="58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x14ac:dyDescent="0.2">
      <c r="A20" s="53"/>
      <c r="B20" s="54"/>
      <c r="C20" s="105" t="s">
        <v>27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7"/>
      <c r="N20" s="58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x14ac:dyDescent="0.2">
      <c r="A21" s="53"/>
      <c r="B21" s="54"/>
      <c r="C21" s="105" t="s">
        <v>28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7"/>
      <c r="N21" s="58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17" thickBot="1" x14ac:dyDescent="0.25">
      <c r="A22" s="53"/>
      <c r="B22" s="54"/>
      <c r="C22" s="108" t="s">
        <v>29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10"/>
      <c r="N22" s="58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ht="17" thickTop="1" x14ac:dyDescent="0.2">
      <c r="A23" s="53"/>
      <c r="B23" s="53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spans="1:27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spans="1:27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spans="1:27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spans="1:27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</sheetData>
  <sheetProtection selectLockedCells="1"/>
  <mergeCells count="11">
    <mergeCell ref="P1:Z4"/>
    <mergeCell ref="C2:M2"/>
    <mergeCell ref="C3:M3"/>
    <mergeCell ref="C4:M4"/>
    <mergeCell ref="E17:H17"/>
    <mergeCell ref="R17:U17"/>
    <mergeCell ref="C19:M19"/>
    <mergeCell ref="C20:M20"/>
    <mergeCell ref="C21:M21"/>
    <mergeCell ref="C22:M22"/>
    <mergeCell ref="C1:M1"/>
  </mergeCells>
  <conditionalFormatting sqref="R8">
    <cfRule type="cellIs" dxfId="181" priority="158" operator="greaterThan">
      <formula>$E$8</formula>
    </cfRule>
    <cfRule type="cellIs" dxfId="180" priority="157" operator="lessThan">
      <formula>$E$8</formula>
    </cfRule>
  </conditionalFormatting>
  <conditionalFormatting sqref="R9">
    <cfRule type="cellIs" dxfId="179" priority="156" operator="greaterThan">
      <formula>$E$9</formula>
    </cfRule>
    <cfRule type="cellIs" dxfId="178" priority="155" operator="lessThan">
      <formula>$E$9</formula>
    </cfRule>
  </conditionalFormatting>
  <conditionalFormatting sqref="R10">
    <cfRule type="cellIs" dxfId="177" priority="154" operator="greaterThan">
      <formula>$E$10</formula>
    </cfRule>
    <cfRule type="cellIs" dxfId="176" priority="153" operator="lessThan">
      <formula>$E$10</formula>
    </cfRule>
  </conditionalFormatting>
  <conditionalFormatting sqref="R11">
    <cfRule type="cellIs" dxfId="175" priority="152" operator="greaterThan">
      <formula>$E$11</formula>
    </cfRule>
    <cfRule type="cellIs" dxfId="174" priority="151" operator="lessThan">
      <formula>$E$11</formula>
    </cfRule>
  </conditionalFormatting>
  <conditionalFormatting sqref="R12">
    <cfRule type="cellIs" dxfId="173" priority="150" operator="greaterThan">
      <formula>$E$12</formula>
    </cfRule>
    <cfRule type="cellIs" dxfId="172" priority="149" operator="lessThan">
      <formula>$E$12</formula>
    </cfRule>
  </conditionalFormatting>
  <conditionalFormatting sqref="R13">
    <cfRule type="cellIs" dxfId="171" priority="148" operator="greaterThan">
      <formula>$E$13</formula>
    </cfRule>
    <cfRule type="cellIs" dxfId="170" priority="147" operator="lessThan">
      <formula>$E$13</formula>
    </cfRule>
  </conditionalFormatting>
  <conditionalFormatting sqref="R14">
    <cfRule type="cellIs" dxfId="169" priority="146" operator="greaterThan">
      <formula>$E$14</formula>
    </cfRule>
    <cfRule type="cellIs" dxfId="168" priority="145" operator="lessThan">
      <formula>$E$14</formula>
    </cfRule>
  </conditionalFormatting>
  <conditionalFormatting sqref="R15">
    <cfRule type="cellIs" dxfId="167" priority="144" operator="greaterThan">
      <formula>$E$15</formula>
    </cfRule>
    <cfRule type="cellIs" dxfId="166" priority="143" operator="lessThan">
      <formula>$E$15</formula>
    </cfRule>
  </conditionalFormatting>
  <conditionalFormatting sqref="R16">
    <cfRule type="cellIs" dxfId="165" priority="141" operator="lessThan">
      <formula>$E$16</formula>
    </cfRule>
    <cfRule type="cellIs" dxfId="164" priority="142" operator="greaterThan">
      <formula>$E$16</formula>
    </cfRule>
  </conditionalFormatting>
  <conditionalFormatting sqref="R8:Z16">
    <cfRule type="containsBlanks" dxfId="163" priority="1">
      <formula>LEN(TRIM(R8))=0</formula>
    </cfRule>
    <cfRule type="containsBlanks" priority="2">
      <formula>LEN(TRIM(R8))=0</formula>
    </cfRule>
  </conditionalFormatting>
  <conditionalFormatting sqref="S8">
    <cfRule type="cellIs" dxfId="162" priority="139" operator="lessThan">
      <formula>$F$8</formula>
    </cfRule>
    <cfRule type="cellIs" dxfId="161" priority="140" operator="greaterThan">
      <formula>$F$8</formula>
    </cfRule>
  </conditionalFormatting>
  <conditionalFormatting sqref="S9">
    <cfRule type="cellIs" dxfId="160" priority="138" operator="greaterThan">
      <formula>$F$9</formula>
    </cfRule>
    <cfRule type="cellIs" dxfId="159" priority="135" operator="lessThan">
      <formula>$F$9</formula>
    </cfRule>
  </conditionalFormatting>
  <conditionalFormatting sqref="S10">
    <cfRule type="cellIs" dxfId="158" priority="137" operator="lessThan">
      <formula>$F$10</formula>
    </cfRule>
    <cfRule type="cellIs" dxfId="157" priority="136" operator="lessThan">
      <formula>$F$10</formula>
    </cfRule>
  </conditionalFormatting>
  <conditionalFormatting sqref="S11">
    <cfRule type="cellIs" dxfId="156" priority="134" operator="greaterThan">
      <formula>$F$11</formula>
    </cfRule>
    <cfRule type="cellIs" dxfId="155" priority="128" operator="lessThan">
      <formula>$F$11</formula>
    </cfRule>
  </conditionalFormatting>
  <conditionalFormatting sqref="S12">
    <cfRule type="cellIs" dxfId="154" priority="133" operator="greaterThan">
      <formula>$F$12</formula>
    </cfRule>
    <cfRule type="cellIs" dxfId="153" priority="127" operator="lessThan">
      <formula>$F$12</formula>
    </cfRule>
  </conditionalFormatting>
  <conditionalFormatting sqref="S13">
    <cfRule type="cellIs" dxfId="152" priority="132" operator="greaterThan">
      <formula>$F$13</formula>
    </cfRule>
    <cfRule type="cellIs" dxfId="151" priority="126" operator="lessThan">
      <formula>$F$13</formula>
    </cfRule>
  </conditionalFormatting>
  <conditionalFormatting sqref="S14">
    <cfRule type="cellIs" dxfId="150" priority="131" operator="greaterThan">
      <formula>$F$14</formula>
    </cfRule>
    <cfRule type="cellIs" dxfId="149" priority="125" operator="lessThan">
      <formula>$F$14</formula>
    </cfRule>
  </conditionalFormatting>
  <conditionalFormatting sqref="S15">
    <cfRule type="cellIs" dxfId="148" priority="130" operator="greaterThan">
      <formula>$F$15</formula>
    </cfRule>
    <cfRule type="cellIs" dxfId="147" priority="124" operator="lessThan">
      <formula>$F$15</formula>
    </cfRule>
  </conditionalFormatting>
  <conditionalFormatting sqref="S16">
    <cfRule type="cellIs" dxfId="146" priority="129" operator="greaterThan">
      <formula>$F$16</formula>
    </cfRule>
    <cfRule type="cellIs" dxfId="145" priority="123" operator="lessThan">
      <formula>$F$16</formula>
    </cfRule>
  </conditionalFormatting>
  <conditionalFormatting sqref="T8">
    <cfRule type="cellIs" dxfId="144" priority="112" operator="lessThan">
      <formula>$G$8</formula>
    </cfRule>
    <cfRule type="cellIs" dxfId="143" priority="122" operator="greaterThan">
      <formula>$G$8</formula>
    </cfRule>
  </conditionalFormatting>
  <conditionalFormatting sqref="T9">
    <cfRule type="cellIs" dxfId="142" priority="120" operator="greaterThan">
      <formula>$G$9</formula>
    </cfRule>
    <cfRule type="cellIs" dxfId="141" priority="111" operator="lessThan">
      <formula>$G$9</formula>
    </cfRule>
  </conditionalFormatting>
  <conditionalFormatting sqref="T10">
    <cfRule type="cellIs" dxfId="140" priority="119" operator="greaterThan">
      <formula>$G$10</formula>
    </cfRule>
    <cfRule type="cellIs" dxfId="139" priority="110" operator="lessThan">
      <formula>$G$10</formula>
    </cfRule>
  </conditionalFormatting>
  <conditionalFormatting sqref="T11">
    <cfRule type="cellIs" dxfId="138" priority="109" operator="lessThan">
      <formula>$G$11</formula>
    </cfRule>
    <cfRule type="cellIs" dxfId="137" priority="118" operator="greaterThan">
      <formula>$G$11</formula>
    </cfRule>
  </conditionalFormatting>
  <conditionalFormatting sqref="T12">
    <cfRule type="cellIs" dxfId="136" priority="117" operator="greaterThan">
      <formula>$G$12</formula>
    </cfRule>
    <cfRule type="cellIs" dxfId="135" priority="108" operator="lessThan">
      <formula>$G$12</formula>
    </cfRule>
  </conditionalFormatting>
  <conditionalFormatting sqref="T13">
    <cfRule type="cellIs" dxfId="134" priority="116" operator="greaterThan">
      <formula>$G$13</formula>
    </cfRule>
    <cfRule type="cellIs" dxfId="133" priority="107" operator="lessThan">
      <formula>$G$13</formula>
    </cfRule>
  </conditionalFormatting>
  <conditionalFormatting sqref="T14">
    <cfRule type="cellIs" dxfId="132" priority="106" operator="lessThan">
      <formula>$G$14</formula>
    </cfRule>
    <cfRule type="cellIs" dxfId="131" priority="115" operator="greaterThan">
      <formula>$G$14</formula>
    </cfRule>
  </conditionalFormatting>
  <conditionalFormatting sqref="T15">
    <cfRule type="cellIs" dxfId="130" priority="114" operator="greaterThan">
      <formula>$G$15</formula>
    </cfRule>
    <cfRule type="cellIs" dxfId="129" priority="105" operator="lessThan">
      <formula>$G$15</formula>
    </cfRule>
  </conditionalFormatting>
  <conditionalFormatting sqref="T16">
    <cfRule type="cellIs" dxfId="128" priority="113" operator="greaterThan">
      <formula>$G$16</formula>
    </cfRule>
    <cfRule type="cellIs" dxfId="127" priority="104" operator="lessThan">
      <formula>$G$16</formula>
    </cfRule>
  </conditionalFormatting>
  <conditionalFormatting sqref="U8">
    <cfRule type="cellIs" dxfId="126" priority="103" operator="greaterThan">
      <formula>$H$8</formula>
    </cfRule>
    <cfRule type="cellIs" dxfId="125" priority="94" operator="lessThan">
      <formula>$H$8</formula>
    </cfRule>
  </conditionalFormatting>
  <conditionalFormatting sqref="U9">
    <cfRule type="cellIs" dxfId="124" priority="102" operator="greaterThan">
      <formula>$H$9</formula>
    </cfRule>
    <cfRule type="cellIs" dxfId="123" priority="93" operator="lessThan">
      <formula>$H$9</formula>
    </cfRule>
  </conditionalFormatting>
  <conditionalFormatting sqref="U10">
    <cfRule type="cellIs" dxfId="122" priority="92" operator="lessThan">
      <formula>$H$10</formula>
    </cfRule>
    <cfRule type="cellIs" dxfId="121" priority="101" operator="greaterThan">
      <formula>$H$10</formula>
    </cfRule>
  </conditionalFormatting>
  <conditionalFormatting sqref="U11">
    <cfRule type="cellIs" dxfId="120" priority="100" operator="greaterThan">
      <formula>$H$11</formula>
    </cfRule>
    <cfRule type="cellIs" dxfId="119" priority="91" operator="lessThan">
      <formula>$H$11</formula>
    </cfRule>
  </conditionalFormatting>
  <conditionalFormatting sqref="U12">
    <cfRule type="cellIs" dxfId="118" priority="99" operator="greaterThan">
      <formula>$H$12</formula>
    </cfRule>
    <cfRule type="cellIs" dxfId="117" priority="90" operator="lessThan">
      <formula>$H$12</formula>
    </cfRule>
  </conditionalFormatting>
  <conditionalFormatting sqref="U13">
    <cfRule type="cellIs" dxfId="116" priority="98" operator="greaterThan">
      <formula>$H$13</formula>
    </cfRule>
    <cfRule type="cellIs" dxfId="115" priority="89" operator="lessThan">
      <formula>$H$13</formula>
    </cfRule>
  </conditionalFormatting>
  <conditionalFormatting sqref="U14">
    <cfRule type="cellIs" dxfId="114" priority="97" operator="greaterThan">
      <formula>$H$14</formula>
    </cfRule>
    <cfRule type="cellIs" dxfId="113" priority="88" operator="lessThan">
      <formula>$H$14</formula>
    </cfRule>
  </conditionalFormatting>
  <conditionalFormatting sqref="U15">
    <cfRule type="cellIs" dxfId="112" priority="96" operator="greaterThan">
      <formula>$H$15</formula>
    </cfRule>
    <cfRule type="cellIs" dxfId="111" priority="87" operator="lessThan">
      <formula>$H$15</formula>
    </cfRule>
  </conditionalFormatting>
  <conditionalFormatting sqref="U16">
    <cfRule type="cellIs" dxfId="110" priority="95" operator="greaterThan">
      <formula>$H$16</formula>
    </cfRule>
    <cfRule type="cellIs" dxfId="109" priority="86" operator="lessThan">
      <formula>$H$16</formula>
    </cfRule>
  </conditionalFormatting>
  <conditionalFormatting sqref="V8">
    <cfRule type="cellIs" dxfId="108" priority="75" operator="lessThan">
      <formula>$I$8</formula>
    </cfRule>
    <cfRule type="cellIs" dxfId="107" priority="85" operator="greaterThan">
      <formula>$I$8</formula>
    </cfRule>
  </conditionalFormatting>
  <conditionalFormatting sqref="V9">
    <cfRule type="cellIs" dxfId="106" priority="84" operator="greaterThan">
      <formula>$I$9</formula>
    </cfRule>
    <cfRule type="cellIs" dxfId="105" priority="72" operator="lessThan">
      <formula>$I$9</formula>
    </cfRule>
  </conditionalFormatting>
  <conditionalFormatting sqref="V10">
    <cfRule type="cellIs" dxfId="104" priority="83" operator="greaterThan">
      <formula>$I$10</formula>
    </cfRule>
    <cfRule type="cellIs" dxfId="103" priority="73" operator="lessThan">
      <formula>$I$10</formula>
    </cfRule>
  </conditionalFormatting>
  <conditionalFormatting sqref="V11">
    <cfRule type="cellIs" dxfId="102" priority="71" operator="lessThan">
      <formula>$I$11</formula>
    </cfRule>
    <cfRule type="cellIs" dxfId="101" priority="82" operator="greaterThan">
      <formula>$I$11</formula>
    </cfRule>
  </conditionalFormatting>
  <conditionalFormatting sqref="V12">
    <cfRule type="cellIs" dxfId="100" priority="81" operator="greaterThan">
      <formula>$I$12</formula>
    </cfRule>
    <cfRule type="cellIs" dxfId="99" priority="70" operator="lessThan">
      <formula>$I$12</formula>
    </cfRule>
  </conditionalFormatting>
  <conditionalFormatting sqref="V13">
    <cfRule type="cellIs" dxfId="98" priority="79" operator="greaterThan">
      <formula>$I$13</formula>
    </cfRule>
    <cfRule type="cellIs" dxfId="97" priority="69" operator="lessThan">
      <formula>$I$13</formula>
    </cfRule>
  </conditionalFormatting>
  <conditionalFormatting sqref="V14">
    <cfRule type="cellIs" dxfId="96" priority="78" operator="greaterThan">
      <formula>$I$14</formula>
    </cfRule>
    <cfRule type="cellIs" dxfId="95" priority="68" operator="lessThan">
      <formula>$I$14</formula>
    </cfRule>
  </conditionalFormatting>
  <conditionalFormatting sqref="V15">
    <cfRule type="cellIs" dxfId="94" priority="77" operator="greaterThan">
      <formula>$I$15</formula>
    </cfRule>
    <cfRule type="cellIs" dxfId="93" priority="67" operator="lessThan">
      <formula>$I$15</formula>
    </cfRule>
  </conditionalFormatting>
  <conditionalFormatting sqref="V16">
    <cfRule type="cellIs" dxfId="92" priority="76" operator="greaterThan">
      <formula>$I$16</formula>
    </cfRule>
    <cfRule type="cellIs" dxfId="91" priority="66" operator="lessThan">
      <formula>$I$16</formula>
    </cfRule>
  </conditionalFormatting>
  <conditionalFormatting sqref="W8">
    <cfRule type="cellIs" dxfId="90" priority="65" operator="greaterThan">
      <formula>$J$8</formula>
    </cfRule>
  </conditionalFormatting>
  <conditionalFormatting sqref="W9">
    <cfRule type="cellIs" dxfId="89" priority="64" operator="greaterThan">
      <formula>$J$9</formula>
    </cfRule>
  </conditionalFormatting>
  <conditionalFormatting sqref="W10">
    <cfRule type="cellIs" dxfId="88" priority="63" operator="greaterThan">
      <formula>$J$10</formula>
    </cfRule>
  </conditionalFormatting>
  <conditionalFormatting sqref="W11">
    <cfRule type="cellIs" dxfId="87" priority="62" operator="greaterThan">
      <formula>$J$11</formula>
    </cfRule>
  </conditionalFormatting>
  <conditionalFormatting sqref="W12">
    <cfRule type="cellIs" dxfId="86" priority="61" operator="greaterThan">
      <formula>$J$12</formula>
    </cfRule>
  </conditionalFormatting>
  <conditionalFormatting sqref="W13">
    <cfRule type="cellIs" dxfId="85" priority="60" operator="greaterThan">
      <formula>$J$13</formula>
    </cfRule>
  </conditionalFormatting>
  <conditionalFormatting sqref="W14">
    <cfRule type="cellIs" dxfId="84" priority="59" operator="greaterThan">
      <formula>$J$14</formula>
    </cfRule>
  </conditionalFormatting>
  <conditionalFormatting sqref="W15">
    <cfRule type="cellIs" dxfId="83" priority="58" operator="greaterThan">
      <formula>$J$15</formula>
    </cfRule>
  </conditionalFormatting>
  <conditionalFormatting sqref="W16">
    <cfRule type="cellIs" dxfId="82" priority="57" operator="greaterThan">
      <formula>$J$16</formula>
    </cfRule>
  </conditionalFormatting>
  <conditionalFormatting sqref="X8">
    <cfRule type="cellIs" dxfId="81" priority="20" operator="lessThan">
      <formula>$K$8</formula>
    </cfRule>
    <cfRule type="cellIs" dxfId="80" priority="11" operator="greaterThan">
      <formula>$K$8</formula>
    </cfRule>
  </conditionalFormatting>
  <conditionalFormatting sqref="X9">
    <cfRule type="cellIs" dxfId="79" priority="10" operator="greaterThan">
      <formula>$K$9</formula>
    </cfRule>
    <cfRule type="cellIs" dxfId="78" priority="19" operator="lessThan">
      <formula>$K$9</formula>
    </cfRule>
  </conditionalFormatting>
  <conditionalFormatting sqref="X10">
    <cfRule type="cellIs" dxfId="77" priority="9" operator="greaterThan">
      <formula>$K$10</formula>
    </cfRule>
    <cfRule type="cellIs" dxfId="76" priority="18" operator="lessThan">
      <formula>$K$10</formula>
    </cfRule>
  </conditionalFormatting>
  <conditionalFormatting sqref="X11">
    <cfRule type="cellIs" dxfId="75" priority="8" operator="greaterThan">
      <formula>$K$11</formula>
    </cfRule>
    <cfRule type="cellIs" dxfId="74" priority="17" operator="lessThan">
      <formula>$K$11</formula>
    </cfRule>
  </conditionalFormatting>
  <conditionalFormatting sqref="X12">
    <cfRule type="cellIs" dxfId="73" priority="7" operator="greaterThan">
      <formula>$K$12</formula>
    </cfRule>
    <cfRule type="cellIs" dxfId="72" priority="16" operator="lessThan">
      <formula>$K$12</formula>
    </cfRule>
  </conditionalFormatting>
  <conditionalFormatting sqref="X13">
    <cfRule type="cellIs" dxfId="71" priority="6" operator="greaterThan">
      <formula>$K$13</formula>
    </cfRule>
    <cfRule type="cellIs" dxfId="70" priority="15" operator="lessThan">
      <formula>$K$13</formula>
    </cfRule>
  </conditionalFormatting>
  <conditionalFormatting sqref="X14">
    <cfRule type="cellIs" dxfId="69" priority="14" operator="lessThan">
      <formula>$K$14</formula>
    </cfRule>
    <cfRule type="cellIs" dxfId="68" priority="5" operator="greaterThan">
      <formula>$K$14</formula>
    </cfRule>
  </conditionalFormatting>
  <conditionalFormatting sqref="X15">
    <cfRule type="cellIs" dxfId="67" priority="4" operator="greaterThan">
      <formula>$K$15</formula>
    </cfRule>
    <cfRule type="cellIs" dxfId="66" priority="13" operator="lessThan">
      <formula>$K$15</formula>
    </cfRule>
  </conditionalFormatting>
  <conditionalFormatting sqref="X16">
    <cfRule type="cellIs" dxfId="65" priority="3" operator="greaterThan">
      <formula>$K$16</formula>
    </cfRule>
    <cfRule type="cellIs" dxfId="64" priority="12" operator="lessThan">
      <formula>$K$16</formula>
    </cfRule>
  </conditionalFormatting>
  <conditionalFormatting sqref="Y8">
    <cfRule type="cellIs" dxfId="63" priority="56" operator="greaterThan">
      <formula>$L$8</formula>
    </cfRule>
    <cfRule type="cellIs" dxfId="62" priority="47" operator="lessThan">
      <formula>$L$8</formula>
    </cfRule>
  </conditionalFormatting>
  <conditionalFormatting sqref="Y9">
    <cfRule type="cellIs" dxfId="61" priority="55" operator="greaterThan">
      <formula>$L$9</formula>
    </cfRule>
    <cfRule type="cellIs" dxfId="60" priority="46" operator="lessThan">
      <formula>$L$9</formula>
    </cfRule>
  </conditionalFormatting>
  <conditionalFormatting sqref="Y10">
    <cfRule type="cellIs" dxfId="59" priority="54" operator="greaterThan">
      <formula>$L$10</formula>
    </cfRule>
    <cfRule type="cellIs" dxfId="58" priority="45" operator="lessThan">
      <formula>$L$10</formula>
    </cfRule>
  </conditionalFormatting>
  <conditionalFormatting sqref="Y11">
    <cfRule type="cellIs" dxfId="57" priority="53" operator="greaterThan">
      <formula>$L$11</formula>
    </cfRule>
    <cfRule type="cellIs" dxfId="56" priority="44" operator="lessThan">
      <formula>$L$11</formula>
    </cfRule>
  </conditionalFormatting>
  <conditionalFormatting sqref="Y12">
    <cfRule type="cellIs" dxfId="55" priority="43" operator="lessThan">
      <formula>$L$12</formula>
    </cfRule>
    <cfRule type="cellIs" dxfId="54" priority="52" operator="greaterThan">
      <formula>$L$12</formula>
    </cfRule>
  </conditionalFormatting>
  <conditionalFormatting sqref="Y13">
    <cfRule type="cellIs" dxfId="53" priority="42" operator="lessThan">
      <formula>$L$13</formula>
    </cfRule>
    <cfRule type="cellIs" dxfId="52" priority="51" operator="greaterThan">
      <formula>$L$13</formula>
    </cfRule>
  </conditionalFormatting>
  <conditionalFormatting sqref="Y14">
    <cfRule type="cellIs" dxfId="51" priority="41" operator="lessThan">
      <formula>$L$14</formula>
    </cfRule>
    <cfRule type="cellIs" dxfId="50" priority="50" operator="greaterThan">
      <formula>$L$14</formula>
    </cfRule>
  </conditionalFormatting>
  <conditionalFormatting sqref="Y15">
    <cfRule type="cellIs" dxfId="49" priority="40" operator="lessThan">
      <formula>$L$15</formula>
    </cfRule>
    <cfRule type="cellIs" dxfId="48" priority="49" operator="greaterThan">
      <formula>$L$15</formula>
    </cfRule>
  </conditionalFormatting>
  <conditionalFormatting sqref="Y16">
    <cfRule type="cellIs" dxfId="47" priority="39" operator="lessThan">
      <formula>$L$16</formula>
    </cfRule>
    <cfRule type="cellIs" dxfId="46" priority="48" operator="greaterThan">
      <formula>$L$16</formula>
    </cfRule>
  </conditionalFormatting>
  <conditionalFormatting sqref="Z8">
    <cfRule type="cellIs" dxfId="45" priority="29" operator="lessThan">
      <formula>$M$8</formula>
    </cfRule>
    <cfRule type="cellIs" dxfId="44" priority="38" operator="greaterThan">
      <formula>$M$8</formula>
    </cfRule>
  </conditionalFormatting>
  <conditionalFormatting sqref="Z9">
    <cfRule type="cellIs" dxfId="43" priority="28" operator="lessThan">
      <formula>$M$9</formula>
    </cfRule>
    <cfRule type="cellIs" dxfId="42" priority="37" operator="greaterThan">
      <formula>$M$9</formula>
    </cfRule>
  </conditionalFormatting>
  <conditionalFormatting sqref="Z10">
    <cfRule type="cellIs" dxfId="41" priority="27" operator="lessThan">
      <formula>$M$10</formula>
    </cfRule>
    <cfRule type="cellIs" dxfId="40" priority="36" operator="greaterThan">
      <formula>$M$10</formula>
    </cfRule>
  </conditionalFormatting>
  <conditionalFormatting sqref="Z11">
    <cfRule type="cellIs" dxfId="39" priority="26" operator="lessThan">
      <formula>$M$11</formula>
    </cfRule>
    <cfRule type="cellIs" dxfId="38" priority="35" operator="greaterThan">
      <formula>$M$11</formula>
    </cfRule>
  </conditionalFormatting>
  <conditionalFormatting sqref="Z12">
    <cfRule type="cellIs" dxfId="37" priority="25" operator="lessThan">
      <formula>$M$12</formula>
    </cfRule>
    <cfRule type="cellIs" dxfId="36" priority="34" operator="greaterThan">
      <formula>$M$12</formula>
    </cfRule>
  </conditionalFormatting>
  <conditionalFormatting sqref="Z13">
    <cfRule type="cellIs" dxfId="35" priority="33" operator="greaterThan">
      <formula>$M$13</formula>
    </cfRule>
    <cfRule type="cellIs" dxfId="34" priority="24" operator="lessThan">
      <formula>$M$13</formula>
    </cfRule>
  </conditionalFormatting>
  <conditionalFormatting sqref="Z14">
    <cfRule type="cellIs" dxfId="33" priority="23" operator="lessThan">
      <formula>$M$14</formula>
    </cfRule>
    <cfRule type="cellIs" dxfId="32" priority="32" operator="greaterThan">
      <formula>$M$14</formula>
    </cfRule>
  </conditionalFormatting>
  <conditionalFormatting sqref="Z15">
    <cfRule type="cellIs" dxfId="31" priority="22" operator="lessThan">
      <formula>$M$15</formula>
    </cfRule>
    <cfRule type="cellIs" dxfId="30" priority="31" operator="greaterThan">
      <formula>$M$15</formula>
    </cfRule>
  </conditionalFormatting>
  <conditionalFormatting sqref="Z16">
    <cfRule type="cellIs" dxfId="29" priority="21" operator="lessThan">
      <formula>$M$16</formula>
    </cfRule>
    <cfRule type="cellIs" dxfId="28" priority="30" operator="greaterThan">
      <formula>$M$16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AWS Results</vt:lpstr>
      <vt:lpstr>LocalHost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Yates</dc:creator>
  <cp:lastModifiedBy>Warren Yates</cp:lastModifiedBy>
  <dcterms:created xsi:type="dcterms:W3CDTF">2024-09-03T14:30:29Z</dcterms:created>
  <dcterms:modified xsi:type="dcterms:W3CDTF">2024-09-06T13:42:40Z</dcterms:modified>
</cp:coreProperties>
</file>