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jibri\Downloads\Excel Projects\Project 2\"/>
    </mc:Choice>
  </mc:AlternateContent>
  <xr:revisionPtr revIDLastSave="0" documentId="13_ncr:1_{8BFF3326-897A-48C4-84CA-A813EF1FA921}" xr6:coauthVersionLast="47" xr6:coauthVersionMax="47" xr10:uidLastSave="{00000000-0000-0000-0000-000000000000}"/>
  <bookViews>
    <workbookView xWindow="-110" yWindow="-110" windowWidth="21820" windowHeight="1462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7" i="15"/>
  <c r="E11" i="40"/>
  <c r="E4" i="15"/>
  <c r="E5" i="40"/>
  <c r="E4" i="40"/>
  <c r="E8" i="40"/>
  <c r="E6" i="40"/>
  <c r="E4" i="11"/>
  <c r="E9" i="40"/>
  <c r="E5" i="11"/>
  <c r="E8" i="30"/>
  <c r="E6" i="30"/>
  <c r="E6" i="15"/>
  <c r="E10" i="40"/>
  <c r="E8" i="15"/>
  <c r="E5" i="30"/>
  <c r="E5" i="15"/>
  <c r="E7" i="40"/>
  <c r="E7" i="30"/>
  <c r="E4" i="30"/>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<sst xmlns="http://schemas.openxmlformats.org/spreadsheetml/2006/main" count="19130" uniqueCount="1280">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</sst>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5" borderId="0" xfId="0" applyFill="1"/>
    <xf numFmtId="0" fontId="5" fillId="0" borderId="0" xfId="0" applyFont="1"/>
    <xf numFmtId="0" fontId="0" fillId="0" borderId="5" xfId="0" applyBorder="1"/>
    <xf numFmtId="0" fontId="6" fillId="4" borderId="1" xfId="0" applyFont="1" applyFill="1" applyBorder="1"/>
    <xf numFmtId="0" fontId="4" fillId="2" borderId="0" xfId="0" applyFont="1" applyFill="1" applyAlignment="1">
      <alignment horizontal="left" vertical="center" indent="3"/>
    </xf>
  </cellXfs>
  <cellStyles count="2">
    <cellStyle name="Normal" xfId="0" builtinId="0"/>
    <cellStyle name="Percent" xfId="1" builtinId="5"/>
  </cellStyles>
  <dxfs count="36">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Total</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 in $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Total</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6264112948842682"/>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7.9075409456565771E-2"/>
          <c:y val="0.1549760498687664"/>
          <c:w val="0.81870154522831184"/>
          <c:h val="0.58014862204724404"/>
        </c:manualLayout>
      </c:layout>
      <c:doughnutChart>
        <c:varyColors val="1"/>
        <c:ser>
          <c:idx val="0"/>
          <c:order val="0"/>
          <c:tx>
            <c:strRef>
              <c:f>'AC-IncSev'!$B$3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Total</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Total</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Total</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3HtZc9y4luZfcfh56CJIgCBu3OqIIXNRKjctli3rBaGSVQTABdwJ8tfPIdKllFTucndER0zM6AHG
+c4HJDNB4Gzwv5/Mv56y58f6g8mzovnXk/n9o2jb8l+//dY8ief8sfmUy6daN/rP9tOTzn/Tf/4p
n55/+14/DrJIfvNchH97Eo91+2w+/se/YbbkWe/002MrdXHdPdfjzXPTZW3zD7qfqj48fs9lsZBN
W8unFv3+cZNlstCy+fjhuWhlO34ey+ffP75hffzw2/u5/va5HzJ4tLb7DmOx+wl5GGFCXGb/wo8f
Ml0kP9ROyD4hHAY+CclJz/767MNjDuP/K09kn+fx+/f6uWngK9l/X4988/yg2H388KS7op1/twR+
wt8/fnmun2Uhk/b5w237+Ng+Fx96XXz43/lzLdPHjx9ko+PTiFjP3+ru1v4Mv71div/49zsAfph3
yKvVev8r/kr1t8U6Cqn/+rH+RxYKI0J8zKhr//x3C+V9oi6DdfLQTxfqV0/z80U6jXq3QMeL/z8W
aFN8l48FvD7/U5vJZ58Y/PqU/dhLDDbLm80UfPJCFLoBI6c1xH999o/N9OsH+vkyvXyTdyu1Ofy/
uVL/ze3/ev3eDP1vHoawfsT1SRBQ/7SH6Nv1Y+yTi0Lf9eZVnv+Ct+v3q2PqP3/Ony/rr+Z7813/
b52S//kJ+mJ3Fo/t49IarFeH6D9r/zp93w19s1XffP2/VmLz/fePHoaN9WIG5yl+jDtts1/9rKdl
epno+bFpf//oBMEnOHp92N2YeSik5OOH4XnWIOp9wgxTFlDiMY8FsOsLXbfi948UffIJpn7gw773
YESjuxlH4SfmewTeIuRRxKhHX/yGK52NiS5efp0f8oeiy6+0LNrm948+gq9XnnjzU+IghNldFiDf
owHzQw+MePn0eAPOCdDR/8qQqgs0pOS58vWeFK5/Z6rMW5RiYmvUB97dgCtvkU81W1utGzropPXq
wj9psyz9of3ZWDuVJf9sLGKPMtFikfRltbVNmGVVGZ1lZsZqS+fmHaaSqfyL6DS7oGjNRYKnendu
spK9FiXOna1OL1jF/K9JmeU7P2BJ7MxiNRbuchgEXXtBhb96tP2eFu1wTMwUISGWmtZqlU7D+EDK
Ki5axL72iVkRptqWRy6d8CLjE9+OY8W3theUjG8LngR1dJZTjvzLvldROrrJElM+Rm3tq2QRDhPa
mgzRagVuFdpaWQTd0dHc/aNMpboYFS52ahJ6l82N4IbGmVvi+J3CirYJZK13aZk6TWS75QVLhnRn
dZkxzjIRRi2TZOxXxp/Cg2rqfpWUPDyIuTcZY6KaEb0o0Vo3fvOFuZVz1WY6XaeO0JEpe33o54Y7
KTS0GiNSFkPUtkPSlRHOg3xRVglb+217QEk7HZLSwbcIPNWl1/NkVZua3IqkHPZJ2dxVec4XrnBJ
f5Omqrk0IqYBaW46N2tv4Hv0F4WU8oRZxbxXIiZVsrFiMHnJzT8NshNlpL/wa603g/F1FRHZjdsh
TF83Fis9al4pLNbj8u7Hmof+YVT9BUZDdqx9KW45d8i6wQGKaxyIW9OMKOqHxiyUN7TrKm39LUJe
d1nSob8IUSUPxKhgWYSTvvFM6MfEScXXNKNFNBjWb8uichfaM1mshkZ9sb3spdcMjjxh5x71Pe9C
ZSJYoqyWMaIFWTPBOxFbeSh6sk5yllz0aOwW/SSqyGkGcUtNWlxMdV9dJMYNb8qmr6PeydV3YYZl
W4n8oeUjWgjsyD1pPb5L/BQveDvyle4wifKSJyjyXZdE8NLrVZl5+iBGoQ8urfVhnJuKDiQyrC5X
VlGHo0Cwb0DjiJZEYVU+0c7sK549eCofRFyyyrmcxaLoexFrOjmXfqcfYHvCF3oR6wLX1820Qf6U
byfS+lWEU4y2qsjSZNGmul36w1SfwJNeNeiPoMzFBc2JXGrhBHHXOypcE+fJaXOzTyn3D7lhcaho
Nn3psyGL3EomYRGFSZtFiJRjlJB0vGITMaemwAsYIV8jiQkjXdXTmmOgmszEBnvjOqOJvNZce5E3
1vmTHJILozrzlTT1gRbVOp3PEdvAqce3ZD5HrJjbw+QswwIe+VTIiNZI7doe5XtRY7oAczPdJ9zd
BY0XfBdyusUTkV/zkA1Ll3C101Od7yX4oydqX0w7hXP99ZVt/Il1QQgiizfWBdxZDzMSYBYEYLDc
2fq8si4U5bITgQif00BmG8lSlUUek+WlUwb6sk09kG33vfye+kr+W/f92Gac0thpDV5if3Lvuiq5
qchojrmU6k4PMc+bPOZ65MtsXmbboGDCcIbl6a7I2hOee1r4kdWG8wjj1HxpeedhLyPOOPGmxI/s
iF9/RlXU+6oYitsxrNOo6fVwLb263vFAqAUJ2vIxSfvLxPjJl5w5coNDnq+SOiwf+20rk/SxyXWz
gmRCeBFkafPFcfJNrtJomNpbk0zFlRO05CYX3T4ZaXc/EiIupiDAS0Tb7r7oqzzK60Ycc9IkF3VC
UYxqlEesHsVDz5sxzl3X7PoiHG/ztLqiM96ERizdfOKbSpLi69S5scU7puhqbJW35nkqHlB7HEZD
7/lYOBd9V+OlhZMeb1pVyruEhe22xVO64EMiH3xPLX7x9oXe+7ePUh9OPOyHPng48Cq+ffsm5YdN
4Abyu0Kpn8oYTJdy0+kBu1MQD6MHPkPJ/ZtuCsGU6/HBzVgQO0nb7KZm9G9E4nwdYcOu0KDVYsx4
uqt9N93lZf2jZzEnzK/SYkou3uGWa7rANJHlndUqqK5qv4Zf/CfTWcxt1LoU3TUlWC9N1w07t83J
Lq1Dtcz1lNy3gTrSeXMTTq6qALtfLdUT+Ae1n7xXVE0z+l07/pUqc/Q14KNeohKJRS3aBIvIwc5U
FldhN2xgS64GhVUSzT03w2kSJZ340Xurfc9zjFyZVMOItzwdNujSqzschwVzd844vW5YiTbKD+rN
O/zMTXnp7qwYEL1rTc4vZDqOXXSmnMdajOji6A2ZubBDrdLi74flzL1xUm9YGJ2u+JSNn8F4qhiF
qL4PxlZGsg2HP5Ky3U9pIpJIpW0kpdPJKJdl1BJW3yCZ17FDijukjDp6wvXuXqSJJf6dlNWd1+fq
iGZp1lnJA0t1Zv6Xxk3zJ7zMcv68BD7BSi+68+fNurP08mSkyOgmLWUXKSTFPiwTHBvi6UVOcbK3
mO2dm9QqkgzHATI/eD8jC8M5ZIFeYqyf2BEKwfNrMwKxk+9DKpH5AcIQQNN3G9kI6Xii9p3vUrm3
7VSH1yFVat+kvI/tjgaX4Kkr/PAaXB+5r17wEPDmBe8nOcS68sbZhXgyVLJXfIv7CX3K+KOs2Q1r
s6mLYHOjHX95a0+9GXOnploqGeCIicYF4vxSW7Vt7Ntme5YI1hFHgY9hRgueJg8RL+JqEu7C0eAU
V1laRkXPim01O8W59t21cH25sKJbhNl1i9RJ0jPD50kZSZPrrSQPU5vFIR/JNqva5jh4Qxm3Ms2f
KiJixQPzkIObvDwzAvKdk8umD4MN9f00alEATtZZLv1feAMEUhzvV3EOdj2PQBok9N+vYtmNmsIZ
FH53kgwRJyKo8pY2MNRonXWe89kKaXoxkNL5XMpA38rxsc/pljcq2QdBDV7hi1hyFx5YDfykZZLW
1ywZFy7YGzJV3s7HWXLRlK63I3PPnzHbs9hZq0vurM882xvkcIOKSe4GyiAGwZ5ZtVXdHNMp+dFY
he6YgaDwL8xSJjCysVWUJDMkqudxkJ/9MY1lWyJLRxb9804J/r5TKASHOPQYhnwuxPRvTV5Ceum4
RvjfSdEmcSMl2nUvTdBIeFOt3LYYvMMyWfqtbC7PUFXAwmSy95eTJPjgyBQf0iaLlC+aPR47fPDm
xuJS4WzJRoTjdwqrNSyDyNaTy7ZjTrvRk6TZwdW9Wkgvv6+MRBuiSXNsTNcc/bk34xoH48WJmyqc
HnGXbnvce3eTp9kVpXJbD6V/56djeDXrKjd8pWtmCePhs9bZuNSeU22aoVRb21PD+KOXvfTO2nMv
Gajapl5Tr/95bZD/9w0Q0jDAAQldBukg7L5dHEEFz9To1t/TtpgavKQlW9VidPZZWF2Vjuk3VjpB
FPEpqotuXCR+yOLsJM9sq1epHC8HWm/GInT2fi5Ivx6ZfjWNVViuDDy8aPXQRrysVaz05HwjXnGj
yxolESRIxpbCv4l/Zbyiehh4mcRZW7i3rpjMstAO31elqzaeLKpNGAh/n4LRXKJB1bd+Xqh4bETy
MM8oUurOM2KepDehL+o1dko/aocqf8Kuu67MMN7LPufLyaHDJcoCfmUZWR0Mh0wpFbX2dZ1fT4M7
d0ftOztUYxkRP8lW3YvmTNRely38pC/iYvCba2Z0lFVG3OKKiVtv6LyFZGGzstgLozVVukCG31Rz
/EgmUaw8zuWimUWLyYzmq4qB70dtxJm8yAVEateWaDGHKbWYkGqureI8V24D18LDEWqc9hJXYlm1
YXHoEgPx8NyjXq4PJSnIFlXJ8h1uGVY5j7TU8yAyj6znkS/TWobFLc2T5jSthd4Nfzttw/QvbHb4
t5edeAEOCQkDEsCR77+z2W0gXTWmBX9Kx2KBEA101E0VROguhOkBCvOtFSvCUURqNS30BDFhZNXv
iCoUlMYnuiWZeQ7LPNPtlFa0U4YlOWaen6+kaseDxH7pRS3PukO5tcg0+OMhtTAtFV8lg2uiDIy6
F531kLXtIkqzdD0hOR5O6h+zIMgiRXWdk6VOlmUddi1kTLp6h5Su8oXt2qZxMr7Nk6UV3AHXu1fk
M22cNcIN2dbJlrIsYToLnbq8k2CAqM9XvMn0vimKcVWCzx5RyL3tLWYbApkFE9luONBd6Y71JhCt
+IGdiYK1P2awGCsJu/zFcYffBf/UJczFEH5B/A8nlB++O+4SNinCytb5I23SZQu5Cz9y6rBaIN2Z
hbURZ1sS9swcwgcLyKIEqrUpY+5Xi3SafvAtZkdOcjKH/glOknnW2Uqd5no7/+lDpaJ/UngJUpM3
1/nc9PRGuLi6OvkMs+MAIfgZScI8vSrVDndebGBdrtM2I7fM6ZNFgzVeJ5yR22IK1DaovCqyWoMM
uZ0HYA7ngIUg4woDhinKmqZYW9/GYWm3gD2jL6yY5FW38DKkL9w5mS74X1qbeT9rbebdat2Z/G4s
St3iTudDvplK8ycfvfxKuKI4NU7Sf5/KFG0sZJVdmPUb5dV/5qgprjLXmxaGeT58k1wX3Ur5yaKf
PUfVN2k8eiM5VqPbbWlDyiVpePLQUCeuufDvp4kvkqTSa246sQDjIm77yhe3KDVLlrTO0UJGGg2O
bCkWA1Fg47rBW7K2K1bCkX1MkGbHCrPwSOdeSZIkgmxKtjkrTMrwvnKm2NLOuJ2ka4v+lQJyhVPk
uw44G5LjadvXFWQ3UvDmVKmvXCd4akdq7ke4JLCiiIzroCzHe97pY9CFw00qxC8OQgo1nDduL2TF
XIxdTBCFso0fvMuBdQMPa7eazB+mhky/GxXGKaIAG7IHP+1ak5yXMW3xn34v2HZSbn8LadvmIqX5
EFvRNn35OSim6sYKnoT3BlPKV1YUqCD7RJFrK3W86G97yf9Ms6rber1THiC3ik95rnF0lnoYnK3N
YZ1yVVnIxEr0WRqfeb7NYrGOLytGFk52aZ2wnIGnnJaZu7B+l34rspHli5aWKyh7kb2f6Vub3LdN
meZXSV+XBytxWIJl5tNgeaoGqDo48zUa/bgHB/USK+MvbC8PTPi5GuvdMOdpLI7HFF+yloef27B8
j/uDC+6QknU8IDfhv/LkyFwVA5cRqmu2akYRCigOfCjHh9jHkN9868mFlde0YxPoP5pxCBcF5/Wm
zbuDMmM6RqYQZp/o2uxtT6dFswnq5gDxXEMuLXkW84GrMWL+TeZmdM+0zC9KxsRl6wz5nqopWNIi
N7dgWVhUS5k/0txs065swMHKwoj2qfedjqOKCpccPMgJ7iGJX0CGKxyhrgQeSTW5YRgF2VhcFTSN
GJ3WXc69SPReKp+9QraLYhR5PM2m59wEQja7cG7OWF+UkYtMElEocC8ZuHftje6DTcHri9wz/ldf
Cb0YS0w2JHP8r20Q7rjHypsuG4cb1fItHIHpl5IeKZ3SHTxKurM924RTPTaR6tutbjJ0YbGa9VAh
8hJ3fQqbofD0OSsbvj4H2jY2P4s2sLZx9wvXQpYROOWSk77dNGUybs/N1JfjNs/yizxvvQvfT8oq
OmtPMhVQsAr4tCFqwMcpGBZdkVd7f5Ys1ILV2bqt2VsJzpgfeK9duRqVO8RnzFKghvOAurFZD5Dj
rf9Qvlssh9YEG78IIPwqx+Rb7hd+DLnLcavHvPiKanXCNed6MwqllpCZE9983UAuKkDsiPMiuEa4
vQtmnECCZJUyw9eFQwsoIo1iGiJeGTRuezMEt4Wv5V2rVzbxhBtkBZs/wiIUs8YK2UxL+le0RK4q
xcTyn70F34WS9rstBWcj9QIaeuA5BMG85V6VCow/FCUrJv+PXMB+odgNd7ZxwkmtqjFrozOGRTv2
kQeJ8BOnyDJ3BzuPvIyy3Hei5RN3LKIsh69Eq/ZWONN4qXoGidG5GYkbYwyeyBkKZONGY+UVF5Wn
8Ykm/CBdBW4TxhbzhxQtSMWqlctCE5emyTfIVOxzFTjuMvBLqOjOYjnh+iJtQwFhB4hqLKAeqMs2
smIXEnTsXby3Uiom/Tkhp4EWyYP+gitFrxImn5SbF9s8gKRzhw2PbAlsnAOQd5g7Y+lb3hlzCFSu
T7W2d+M6Pxy3ZPDSaHKSb12ap1+avneWyBNgUsaE74PJ7RcZSd1v7pRsXNQF399SUwrWB89UUvX9
QhozrMNaUKi89OIQzk3lQjrXdUUsZCYOAalyN7JaKw+hOUCwhzdO7WVuZDHWE3GonbSNfTEWy1fj
Ksej6yyEewCVENnRn9qHCW5bfVEBuGk4h+SYFetywGuaimJpxcbL5NIPB74+kTMuYi/r660VE6e6
p0R0xyCp0ReRNnHok+eOd1BMJD65HUkl92WA7q0VsxDU5rYQ38oj1YzukhTf4FFDndMGZCif3KhE
kEs6R2rnsMxqvQoSSu/iNYe7emOQDC/ZxOH0abtRXVYSb4Rx80h5IZTcx2brz02Slw0UDKE36VTD
accWZ8j2LM0yrGgbt6XNlnPUrKHqLiOVdOHa49Rfai3lfaD1GMlpnPbpkPAvbDwK2st7lxO+nXhR
xFb0WI4XNHDzjRV1W2z7AvEbVatvvAkeUzTSRRJwc8mEzu9akW3rrB8fLC5n3MPuT3EKOfVL6fhT
ZMuhJmDp0oq2JmqroVZxLpuesW5qL8rJ3TiN6++5K/QKjJ8LRW8Qzw17EblL8ohUWK6tNoHcx3hi
15Wn9pPc8LLy94qpapkYXCz9yQ/3BsLwKBmG6hskDqZYioBve8hM3pUdh80uq284dfBaeVm7aia3
/FZ5eC/Bst+GWLDT8GmmvRued87C4uAq4SWRaier0Hl1/cHXpYpUTv1Le/0BPAF0bCYE6wCXJsaC
tjGZwEsMuyQ90u5OGk7DCKJyCA6g2Lgw0qmXvYIClsVIgKCCQe9Yp9/QCnKfDhD5RKJ02DUebyZI
7ukYscJZpJ4vV8TvxK3LKj4rq/nuA++D4z9bCETmjMFrp8uDEB6uSAUugot2BKLKtxaC5k5R9UVf
PpQc93EO/tfW7WVRR75E0J76ASdk29PSjT0R4JhY1YlgVaemJuVaDTKLoPhZrfu8yE6J6HIWQ3g3
lzbk4joo19ppsqUNyIJe/9CqPtfXDLaqvb9g7zPYXtd0dzXt5OaMn69CDH8pLd/eiTjTmDvcqam5
0V4RTUUq71JllrTPp3sPZbCnZO5Aiqse79kwmYhBjveQsuFEcyba73PjeLF1eMC7cFecIHmqj1ns
7Am9q2icye/cqXfieWawU/JUxThP6pl+1/oqPDLTHmxdMpfDNXLS4SuuSbXEKmt3zEnZzklGsXQc
ld83fn2QDST4O5sgLpI2ueFgSyNUttURE/B9B8+9BKs93vsNyS+asYZ6wSxamgdXmXYl6otI87GC
tLbJr87vcjLmd31p3MvTy+wHpbnwc4hxLcU27fzii0DfdYN2L8/4mWvnPG0ah+jTfEqPMm4mUccQ
pKY3kIlGC9MQtiwZUTe28XL5MOV43FqJDyi84um9FewYQbm38VvWwGUZGPOzeUyRur9wsch8a/Dd
BvI9BlkZuGTkz2m5d1FLatIm50KXD63w8kvIy4l9hlmyN82YxykEHwvSkKJZWPBnaqtoS/KtaXC5
tYFmy45dkPQ3Vkjrull4PBRrKzqmQ3uXm5tTkJum7nOlabLr65BcjIjImBtDhoViXbLwq1IvhnoM
LirVfZUQ+iy1FHCBZ5rYkeABUcgf+l/DAqtLiwVzukCNDtTieLW20jTibr5rB3ebhr6EE1DrBkcF
Z/g6FNPSPlTuQebBTQOxtNEy1524hkJ2HOhkuLWMGmdQwCkyvbFiRYPwcpgTPVZEfoajKpXDOsNT
sSuxWbTgLR2CchwPU9VCnhEJd1gmndPGIuyKYGFVjeM+sDLEFyNLpjhJEnGhx6JfJMagG0GbfjFB
cucmScd+YeaemjHNQ2/vWLedpoiBjZRQSs/EFREelE3mppnrSxaHoO/KSpN0l1DHZtswSOnV5PTf
7NHR6GRa9aWTr1E9JNuuVcFGFPy6zUyzt1fWWq9IN4LVHIqVcKTbxsn5dZrSZm+lM8NeebOjXuaw
DJmYMfJhx0fnc9Eedh5qxL7l39/BVqS9J/aQqrLC+ci056PV8e77+bC0vQrv+yasg8NsrMpQpTsf
anWXEDfCZRhFhr2LNFyWCTMD+T4h4Ucl6ksncB/lbaUfq7y9YhnmfwbtH30xBnALApVLDTcIvzct
eigCVnxL0iCJCyh4XJYeBNSe49P96Cm6V7Sle0kavSlQeh2mhT8txIxZRRHeBgJ8wN515gDcJCou
ei9Zn1NzpshWmvV7eAuuw0Tgp5dOlqgTov7qzKoW0aMj+nQbuFm4d0TTTdFQQ2qxI04NoQiADMEN
zkXV8nJVDFReS0XIZekaGYmudbO4wSRZOG7KVtY5gNOnvlbjMXPCdQWX2Hbn84/Cr7ECfy+PT0df
39y0InSWFME1y0Gm2Wfg3yOOuz86GeRRj6DYQzBrLqlb+suqhhoSzZvIMnSH5KKt63Sfdx09BByX
cVpRb+OEGoxuyMi2hMh1W8+NFc9NXbnrwc/E5gx1QTqs/bGW0xdUN90aEt5LSL6JgwfVyCsDleyr
0FEBhFQTXfcUOzzSoepXogrc2KrxTJRGKIg8EihkVmodyoxFfu+ztcrq6RLlRbHL0hatOlTDy4Mx
jhvC6deKkiczkeK5TP2IMrjGF03JeOFUtfkjdeAuhdc1fDFCUjwKe13fakdEzPOC66wJq1utOrl0
uzRdWaUvW3rkDltZpYUSVDhRCwnJjRUdNxu2JCEQ4A9pW0KeJrvLlJ/tp6osFiWB+7irqnHzpcyh
HCIyKK64OIAaiu1a0DbprD71XI/oqCyg+HLmWBGO22AdYuNcplx4NDK4lpdCqnujDTvyKmfHfu5V
nnRiNy3HpVUMqTYXvE6cCKIXGqdcwrESmvHe86ByZujXsvf4NjFlExeQ4qlyrKYvU+G68OJ66sY2
iXPX8YpfOZB0vmlJYbZorB/Oer/G4XIojbewmOc2j6E2ChwFChfM1tkooVKSlI8tyYMFCzy9k4NL
DwiNQwxvSv70E0aZuGg1lPjeh/DsJoH8pw9Bxp2VFEleSbMOPA0oOc9MjZzlWZp1YxCkzzkkcbeZ
7tRVB3fmTvutyiDpbyATenLX7cXjoum3HMOFPV7mh7FFzhcSNnFdT/1n7jT9jYsK+F9z2vmCC2J2
lZ+haJhZqhzoWlWiXFptpkSzEE0Jt4tLuEJgp/Z0ll2htnsVHPRDr9c1Vz+eQCV+vm6TVEVNGvo7
M3k3XU6nDFZGZss+gFIvGsLmxjZQLz2YUpNly5sjsRdX6gYqZEK2kLyf78OcwGwket17UErliQIT
FjgQm3lpcVX6fQFXYZ3hqMTGImf4TBWI5FdWkeXIzFSXOmzdl/B/Iy6kdr0l5MibCG6XZs8NXC5D
mj/TPJRQIWjbO5IxuLKPumlnSoS21IlMF4OT6CxOl3kyecmCqb9zE1pf9kn4CsfGV3s96T/yJPdv
wPjEbuazzzbTokMes/9D2ZctV8oj3T4REYAAiVv2PNnbs103RLkGEEIgBiHg6f+FXF2urq9Pd5yL
IkgN2N4bSZkr18riRt1bq0jpqzek6Qcu4wMEXQ26qY+2c8j6eI1EXLmzJidRvys49df2adHUTkfq
OzQJWdptB68uAGnGyBWnbXh2A2RWWupFiUn7/B1r727wRPYUEBxgypdk6/K6uUxLhgvR9K5rHf6d
lkQm2IL1Qzpnzk7n07QHC2m4L2emEzukEEBbwAL5UhoH38iQg7zmy+F/YODBf3AmqUspRE0BDgzi
/RWNEfA6My9W5RfORRINjb56xOnuRe+Lo+pEk4C11N/bNkU7D5t+qXfWtB0zoX/PGh1vP9Vx7zyE
0ZBU84qNsRRJoD9vwK2Qd8TN/A3QKFACKOm7k72kMmy2deh+nR2nO1UZHVXiU787ucvFDrFmUPWY
Z28/J/8xxz5nnNq3/xG9WnJH/UfKwKc4h6D+AQ86AJPt78+ra90uN5KYN3+o5FZmXpGQxZ/wlou9
U3mJY527/X3LaXGwbXxxKkwTogN5gG5HHVIktlELzi7SJ/QsBooQqM4QjEbe7V93g1/6H23j77v/
/3HGb7d9mM07m6cMQQhO8gDAmg2LrZkFhTjZxKQ1RTAWf5i293Pw59y+Hljy1+BPM+ta/KDSSVfu
6NEzq+v6lk1iLxd2h70ArycrGROyAwCbP5RzXN1Co7cKfLd5b8XkJOAo93fQafh7JRBE5iwQiAsI
SYpxiL6LNOnwbX+PhHYSWY7FUXnYkiPVqYSNZfWaTdjynXz0dtasRvro1LS6q3wk48DOuyExka+8
rLt97mhIDaxZzHMSmXS6mGKYnkn1o5Bz9WrKqjqRgC1vNh4NpQFf18ztjrZ3CpxVnFctCKPuiHAC
v4F9mCt5trW/wYcZxI81G6Aej6vmvhvCG5nl4SYMC37QINat25GGSGmo9MqLhSMrGv6OxfHGWU0e
iFuQQ8S9fNuFRfuF0Xenp/n7XxNT7b389/ffj5Zs/5/vPyCqyKfggoS+6wfMkqP+wPdngl3TiSP5
HI3wRZ4DjwXbLi+iaZuVaz3o9OREJD3lQ3OXZ1mws5ZtR2aNtsmnDTUNkHfQwPbGBPIwRQVivDyo
5Yr62ktoOncHMoTjfdNE6lpHepW15XRvm6p6HLaDU/Vra9qOwI8folaDMLhMohDnnLt8frKWvYyp
pyDuAqoygPK7KXzolujc0V2t03kzFqBKwsnMV63bl+cQZISXkYOVwOT0BCZddmgKWqzyYQj7hQ41
r/yAsrVdxB9L3i5l3te7IGhPmXb9JMSxtCviubsNkPT6uCgR+ElQhuUfHfkyxM6gyww7uFLRu0fS
CPoZBX3ckGkkp2LRnPrfd63tsTYSvYytGKPfRhWD8L0MdEb3pnej6184gDU/2/iUzGCxnW1LjePo
8gkZ9H7WIMuWBknOqvwIBYjznBXplwB7/621dH9bBjV7kn4q71ya3yLt5Dz7Oh9PrhvwVRtq5xki
Jb6LALV2BuzUewhwqnvs1cVdhy8kF2744BS4NLmpk1gVzcm2SRXv6l5Ou7RQw8lJHX1y6mk4xaXP
VPJp27vPMWwZbU2EfTc5QGZ/8Mb9RxCXA7w45ql6sjQKS5ywd0Gum2SsYzDNJ4VgLwOU/DkurKEA
65xihnvgBbceD8NV1MKDIotpL26fhbdVoO4WRu9xakNOk34Q6aUd0uSvYUXTT8mHOs6d0+Akuja/
tZdqbMUNm67WABoI2BnI8nOt/flQzUYGie2hfEk+BR5g22VqjJfpxPrigh2nuB87mpS1Ka/WUpGQ
yF/wZTcq7u1FlkhxzdBXwb34V1ugcvjyiq2kGPJL1U7fu3QgTyJSzFqKF+SpcOY/LOTcPqxO+v6T
EOkffQNEUWtAr3KdqWg+hnnhHu1db8b54862QYdJEteUIOjrsjnSkKkjqb0U6TaqqzL5uPcC6BRl
UVYJRc77wJppOoxSl2efpdDjOVN6o42cNw5Snfe1VHwdVHn/VIUNTVKDvMU48B8F4slvYeXhdR57
KAB4kQQDR9DRtW1CRSYzyDv0WTYOe4/y7mca9ey1ius4CZQnn2qoxNYpgxjpv2+o/1DuMgJGFYJH
bKrYTNH9F71KRGlemaajT3mfuok9eo3Szao0RXm08PXoQKmqXLc82qPX9kre/ep1vfJX7+dc2+uH
40H7tbr7T/Pt4+yE3AfDOGxbfzpVzQheS59XyV+KgEiDco9gePCTDxCLFbE5Bz7vVoiXzZNq03aV
xZF5ChC0a5BdHce/DQKuXmbG5+NI6yUjCxNIobthGZmwScKMMgoqfdM3l7n36pcwrFfN1JQ7Hfbx
JuvzaA/tT7MLBz960nN4bwPBqZ/zhIHw/FCYMNx3mdvssr6gT85A7jmkUvsszIM9GZuj29XVW+iA
mg+ltHcJSOWf8tgPN3EdDc+yi54tyv17qOyqX0PpkHofQ1k8vtRGOWsoJuklYJAlr70S2qmi1qc+
zuHT6SljFx8p2AvpDXv35XwfYVG+u6T5QfMxeiNK6iSW6fwC1RokkVE0PI0UIgwZ+/qhLKpp3WiA
FK7TDxvW5MFtVTnDFsTg/CZtlbsbddCfIxPQve+M8TFmVB6JU48Haox7Yk1T76cIYsCY13ynR0Vv
VBE6m4hN89UHLRgpQKPvq6Iu1wVn/WPX+ojl/co8Y+MiiZaj98qpU4I1YZwvdJ5f8Ze03+AAXOjc
0B+hkdtA1/kxQ9Jm3xj8OUNQlbdTPTV3lWrex4J4b14WuOsu85qj6CCE9EqT2HY59nTXgtu2HTPq
vuVZuM9Llj8afTticR/meCr2ClJpKKU6vkJSS3wLGp3kjdA/poZliY60euJpmW390CGnvqmyC8tC
uSndJnsRJno28ax/OKLYah0G26gu/P2EmGZVE6HvZZ2SLdHucKJgs2JDzNRWt7l66GSB7TIn8j1s
5q2n2v4kal6uqFDshMQ//bhYM0I2Dj5ImK9th0c90yb21pUFbu2gj9t4mU76uToJ/sdj7GDGe7Oi
bl0efCfu1qNx25vU5f5RR5W/zcBafAThscKBE1Q/SP5m5nz+VuFgXo1t5d75zVztnSJg+8DJ/KuT
Myy9hjbvXdau7JyKsZ/ad+snJQOx1Xj1TiGBMtvxKgoKbz4Cjm5dHIuFPGI3fODW+1guZPFSbHur
5wcwP381fbYjK/lgLZP6EEWUvPt4xv+zzT7E/oRxKF8lAU0g4ixcQyyUPeqh6W56ya6+U+SPtikK
+2OHZPKtuzSxuJUQUHJ3ZzuLkEnQyZAMsGbsT8Djol1A3aJbdeOwgbzuhpRzfxv1Tv/Q5/yUlQIw
ljeU+8YLyWZYUC1Ip4tk8OPutiFEP/g6+2OYnsC0lPELEXTaK8B0MjZg8foNa89jCO6avVhTignf
XxhWa8BH5Jp6dXYt+BHSXOCVtskx4Rfixv2vtjnCQgcNoNnYXngZ6vTfzxPgDP/uoDMIRhhYnkit
YnF6nvsXAachlZzrovKfkP9EMmaLvVYdzcx2EXC3u2Y5yOc43kG2+cta+j6tpc+O7Jdjffy3kf+c
Z0d2yzN//4Tf87hw2p1pqzlJhxTplFQbpFfis9sN4EyyaLqxLfYygSy1c4oSpQj+vaOLSkQBFihm
TLrruK2OuQihZFhSbljg9U3Ypntr2UvQ8XCHjaJdeWFuBBiITK+GmE27vPJWM3hL0ADq+JZOPD1y
UtzxqohvbZO9czjSNTqbHZwY/+oAutVuK5lNN0XcbQI5+9ds8Von2ah1JJwGtJMqfMi9wj3BfxDJ
JP33FjjvI/fYj7n386fWG8x2qlLv6KUivAkCkoMxnHUHVZt4AzQK6q0+vKdKqgehqp2QUf0SVaY4
hxrYoDVH8BWxa4X9th0r9TLNPl853jGqlb5xykqugUn54N/XEZa5CeubrN3MXgfKaOc4B7gS/WaQ
EMHupnn+Gvq1SSYx9Bsg0+xJK/+eINn6TQ5IoYw1JCGgBkX7kiCT/h9GAN2s133q+TsIebztrHok
NXwpL4iB1UYqVz7jLPsOoUj6w/ffdK+7awllcbBPaZshdFIh0JsyvJqy9o4FkJINRBfhq6ucbT6G
8pvnlL9G4Ld3j4vobEMjpK86FXSrXAq44AvlF5C6XpUtYmVfgeQCzil3mDl9UOTSXGdnPo3n0c2a
DBABT3qngx60K0JU7jD+z8wLbgAzi/cWuuBkABX2hammWsEpFY/TwL11ij/mWvK431agjl/CXE77
sQeVZeJDfkrHsN7XrGYXwI3ltmhREgDfGIoyECSUp0xG3RY++HwhzQRthF+TQ+Y606sYcQaoMQZm
nraXEfqDxLYHaTevST5i2LJxjc34xzBXNGHSLzuYM1V4Wh/+GiYEJN4i/omjXbwE+AhRRKF9y1Du
YFNGLD/3RdPelJ5IVxkEeu8eKo9kbvSNu269mnsRgxkV+8elCB1+Wb95EbW8kZGIvsmy/FE5pn2k
TaP+l+sb/qUswFYVeyTwPcBpbhhA7vbvTJB+FB4tdT09ga0T37fBMyMaGy/KZRzDIYZioBTNm+SF
SiKn17eDacjd6HsorYF2MYvNMJl1Dh3GiqhRHGwgYk3ehX+atjeq+1PD1V08s/Kcetxs83ZU92Ur
2tUItOONyPmOW15uzA4qpM3PLlJfyVSyFwcSz5U0njwg+fOz7zv35LgdkjdaTV9yWt13qBj00C7t
Ocj46ywg05fh3BRpfWtcQO82oq/F7G7NXGcrG+9bXAAJrvHCfRUeopIG/S6s3SppQlLsaDnAs4Rw
HLlKVrW/wHRqvDXY0sOZFlUGB8kdzdnaaVabczaGGlmJsfi7ww6JVIQpdmAft+NGsvGpD6KrZRJa
7iFU7uV5aXIgGrjLFS1RYoKZNcSX7oXRvtlQdwmGXFehBAgfv/ccylU/C39S1twXKXNeUVAgXImi
9a4zxOrY/z1gcb+n8xScMTsdn9zH9CjMgp8tH+5nMmW3OkjNnvKxuu0gK0jqLKpe25b3W0YjuXPa
rnrNafSm08BceTPzhxiyWds8xRXbo3gCSvwsk6oJ0V/gt+k5yN3+hdf7gKTyNa5VdEKWuF1Zc3Sm
B+hvboulIFDVpje0CJvHzPTlyXhkWNv2rMpuQaprHkk/rat49hK3VNug7+GCw5M/gzz+5+WzzaW9
2QR1SxI75LPDmmCKmg00S3RdmW5aj74s7+KmijdwN1wclHzY8UI256yZ6oOAW3iUYC6cCBbonhRa
o0aI9LZuNjDQl2e5mWQx3pdlnK4Uq7on0ddpMnqefnXzTiSymMhXP11ywKr+0apuO4k0zZM53LEQ
XNSETGmiRcazxK2RhElp/01n/IEMc1X8HECmONiM2dghL5Bqcecu2bSa8WOK/e3O9iGj89FHFlH8
7z6bk/vnvFi0+Xowlf+hHogDHoFUGud7y8CENpYca5VDnLVopPuMOtvAlApUV7yR+iF2swPc+Own
lIqHPK35G7AQDxvFKG7KuCRHF6VttrLw6QNrkcXmKM3yo4hWWP30e+s1bjL7lXPPvLne9XAGjmOG
cklZA3+z8cvprW6yE4/L/tK5guwokLwEwGf2E5RTWQXkp6P6txrJ5ReqhVo3TM+3hKppPxNfHUiq
g61wyvyESil8W+addyKtxy9u35QbkL7ECzHlM+oA6B9guWy1CPKvk0DdDhVN+RXCCOw0TZXvs3Yg
dzQXOcJiP3yn5gtcZsgNyoqYC7cyhWhU5rTkJ82iV7AdYAT9ugu8aUR9g3pO3CmMroPp31oVj68D
m6YtrQJgjQsRq/eCtaud+HEqTXOGromv3D7gr7ouQFfD67G3Zjy3F91l5r5N+/7O1OLBX0bFNSn3
sp9QlGYxAd4B+XTyb1Vo9A3yCfgoFMRInySpmU8UmWYOLP832WrSw9pByalb20Qryvdtme+QKyCn
UowQXGQ03gWqw87gls6687R+FNEYJW47mC99pu4KvB1ZopyNEKLOk6pQp4kM2Xs/exD2Zzx4cueb
D8fAEd+wUT+nfUBeVO/Ney2rfGPNOB70ynGw0j568WeZKotQZ/G/1UKI/nH2RYQAIPbB4Pdi9x8K
b8/MkEhHjfNo4soDt4mQ1dTMw61rpDh2pk23kEvWj2kNtyTwJf2uwAvMeiziz7ETdI2HSdzALcBw
rqpH1eRlomoSfQ6XLipS2UeXELgeP8Yujw4XNUmX9v7qQ6hdzRqU+rI89UB8f7S9dxx1Lb703RCs
eF9U10C0/r5G3LHPaq+4ZlCNriKnzr5IKLIzOOV20mCoAAoKnsYM3oS/7AQqlPyRZkXiL9n5HAWv
HoVB8nfZQWzfb2sS8999yzywXOj/KCsDytzfgRIUJwQ1DNyI4B8Y6P/ufQC+SQPQCekjQWp3LfQk
1EsZpgkoZmIHolh3Yq6BNtPethrpyH65fPRUwRSvbKMpO2Qi54mtMhmCSRrNF8tzsXQYe/cXJ+Yv
05hwQvWIPgr2EEuhNpAeBjjgA3ugng+nkw365DkNPfciGjYdSms8oVRJlixR0A+pzijGEH63k6TD
MYkWeusSxPx2UicyLMuckSdaKrj65a3vq/y7NmbD/A6rpMnqVTSBDAN131faR/Nr7PXdClqW8N6d
BGSxgkeXvgicPfSH7kG4Ir+EoAtsg9k4xzgPnvMUgFoJks0ZEF18Aj+02DpyNo8VNHE4K830IwW9
uQ/wgoCPB77HUDwZEYcbHre/JgEI5x+TELY2vydNlinQolRXW/r8Y1Kx/KQlbPr4SanvmEc3jZAi
AQFoNwSx3FQgdvLnuc++eiHzzoaI4jirIoazC5SxS+HLduOY7YMFg2yIWydhM8UfGCTKSyVLvPmk
ynBtXPA3HceLXtXws1t47r3ux20LPGXPwoIuzQ0p6msWiFdJZYryaNDqdp3/gjKG6Y1tshdrxrLc
Angvzn+1B53vr7Q07aaa7oUm0ylfCiAiAwIx8XL3ebFtIhvUXlRn7FBsQNzmPlRiIRyXaXj2Fgkq
jcCn9VkVnf0h8p9s76Td8NzGD1k7dgdfCvIi5niLJF304I40v2tz81AuIrA66OK9J0W0dmafbByN
ekC1aqu9Af6+tqvWY1O1jyemP0zbKyN1SL1pF6r+Z7iEZiOI+lvAOBGaYDqFd2nA/7xP6+9kos65
iyd6sQ5u7m05dZvLh8/rs6ifgc77wxrgNNwZgepuxi1QPa3Lwa6Gq4YoM1ujXEF+VkUuH8K5+LN9
RtQ3VqF8WMaHWsZvgX8uJzD8ZQ+NrdD5JrC/EZfqANefrQ0Z3H00h/gCZD4nsu/ZpRd5/eT02cbG
mVOl1UECH14Z4euHaczVTjFSbG2iMBWSJFIE8VngI3upiqtyvekZ7LPHDxIMuF5kPRPH3cI3pkeZ
aufChh7hZdE3r2EvrtmCdQ6FOkayCt+MGAsQxWN+26Q8PcRO1+14Fgf3ZVX6CQNX5XvvbwPR/ayg
dXir6nuAwTVEhP+6cZy/W/7sqsBeKJI/x1RNT99ciPtsygHclyVHRAG3Lq9T1SFl5HMv29reATLJ
pp7eGU2qCbF6iq9zBSlBf1NyKs46rDlqr3X0Tct205W9903W2k1iT8x3JZwkEAEjti25iZ9kPzza
Ea3kCFh5+dSrstlpVvGDV+rmXi/gmx2Bqtg7FQ7TRWFPW/dLvZF2uRgXYho3l96aefmEuD4q0Egj
sio1LZ7kyG+IXzZXe/jUsDBBXe1rvPR9Wj3J/rB+z0tTvIj//fSPXfrP83+h2yDz4yFR989aSCR0
Oidzx+lxjo+t4xl94BKcpDgOhvVQF9HJCiPsXaZTBEABNE7roksdcMmGdKsrlP2BOAU6fGATpyYY
GbLn7qOgIt5E2Kp2U9AX2yitgAov1GJLMi6WGjd9jfpEDQRrHEWNThF21mcaxM8VE/6ttdxsTEhV
PAoO1MaLqvSIfbtdZxUN36C4/k5BlLtTcefciHkYEwmF2c0UOw0wiPEu74cO4j/9PUSl2rcWyBq4
C8P0UhDNV7wtr2LKzE1dQIXOGatv2pim+8Iz3aFFdCoRQ24m3QwPo+/O55LrL97sDw9TU/mroh+y
bRQjq6Bw1n2Poy4h+Oz2wiucfZP271OLOnAykAqfR0bWxovbrx5We+Ur+hJMQbqDHLjaRY3Sd3mk
LiWovG+lJGubV3J71CWaTJ1fadHcGScvDuPIo1NaQYtiLzg+wVCsG5RbW3RCi65q+Gl8nLfI0PAm
fs3rFIU2idueGJ36W6TEcJRqPm1IODbbVqTBbYvdaWXShm2ZAaMggWobVZu0oPcsdW8JaHBfPRBm
klrVVZJSpRDwTNvaZS95WA3vjPE6aUzbbYpZF7uodb0VdgDzEkcRT9ogH75lkMO3WWPyRJPHoQri
n+Hg3CEo3vfIzq8nCsXCJPxV33t9YmTOdiLo41M9duM+Ys4xnetq401QsZfdkLhgV7/MlR63A3hx
2zrViMCr/tZX4O91IB2+a2GuDMnWH0g5AbOh8SpLc7ZFuaD+WIIWY9V+GPAvWWA1zQNkC+V5zPLi
zl6axvVOjgCFb2kSjtOuuGThRoW1dzF0gv7AqNeRqWsTVeoRrNxHr43LWxRRcp9qx3uuM4/e+IXq
LlPYXiEEAKVfFgVCuB+Fq6uzy7P7GLruQ0YlDyDEroOzAwA63sx5JN9MBNRYabfdWtOZolumEB5G
/mBudNSPSeZU1VvgFHzdujo/+bG+gKbJwH9GFTGroMlj3DWo2SRUnu3kZH61204BEBNwzTLE2qg2
9sWhdbUe0ukJmZHqtimLJ3gn3c00FlhJs/GOxnTDs8uwU4MaLncASb7j3DV3kg3kMo50H5ZBzlco
qAVALwAFfel0p9TcDSOlRzWLd+QYMcKgQsIh5qhL9mFzVMRNJqgmk3Ssho0CsvwMN0ZvQL3HsbaY
EYnilRt7+lChPvOWx2pamb5zUP4lItXp45YGGmESPC62MkuryHBAMd9Z5eZGmTw+Vt10baYivGWy
3yH63AQx+V4bDx5e0b+bIByucy/Vyq9Zu23529yC6Fsg0pl00f00wYNh1Dx1Io/PTTpDO9yUkFUI
DRFJgS0dJfzSvWu4TBSW81U6Wl2r5Y4G3lVi0z/ZJts51J3cGUOylTVBbpI3jte+C6SE646Gj61w
h4PponZlTcqzGcib+Fo4VfSI2sLmXup6VS6WqqHY5NmgN6M7Oud5uYBN9uuuFGTYDXn09bPpc9jn
2BiKYqQ28NN/z6RRdwKL92eTKnYcm644MJ3GkISOcs8DL7sYzrtd3hJxg1TitCWKNLcza+kmlijt
YUx2jXEy72tZyxPqEffHHMt/r3nNzgSVUrf+5M63Y9PXmxTkj3s9C5SeDoz7qMq7tg3BOmCzvENd
62I/BG17KLK4v5245sC9yvbNT6uL22ClixLcAq/qvhStJisw9eSVIO26B5HK3Q9Ki1VT+5DbAUU9
eBGeZkJnOTJMs2KUeF8jBBa+20Y/mJIPHnyIVQdU8GqIs0FxEfUzgKgsx174lg34DU0u6mtYcb1v
p/6GYSnthM/MbgzBlXEpA7YQ5f6LG3bvfiSLn1V0AUsTBRawmK8Rcs9vNCdq1Qxed49yL3rblH19
ZmN7igvkBNPM6a5QGOlV1SET0NTjKq/b8oebI8yKK/gkEQuqLeSF9WmeSXjxwSNZ57HxXgMzXYCB
MCQqYw9b9rZzo+Yrz8N5Y5jbHAFT0vuqMz+grcBGiaw9IuIuupOdLk6EZ6jkJ4fpRsZL+BKG74Wn
Msgy+mnv5b3eRRlcJJQsutNg6X6LQZNLvEpO95MMDBjmrbttq0G/AJ5AggQj+OI4s6aWd77pavAA
ur1Ls/JA5zg6eHNRn/Fdit3k9tFtHDTxmpulXNVYxPvJ59O5UqDjjzxOH8Mg6K60HY8CylRDTEIa
pHuzsS8vHAX4dsgg9xtL7srwWa4jw5uDpX5pFDYHU4T1KGoF6lenWaJR0/TRdYfq3k1rQKZ9eArb
oVyRYDAHrb1sMzOveoMQ4weyLuO1iSHtqEn+nS97bijiRA2OWnEfOOwUu9Fh4MO0GwdR3We+iYFX
6u5bFLco5qm9Hw5SFo3L6VPjBvPG88Qbm1q1risSX+VygcDeJH6BFzWNHN9JAAR567mlapOnbXy1
A/EfPwQ7VgRx8tmGym7Qt4TYWJan2GFlOEZX9vHsj4eVkbfLwGoYzPwyOVm+YbWqLk4GABD6QPjP
AynPcRF/oYLEF04QX+fdw0wIX/mzj4K1MVTubXqkMfMuCgKV1Yz62qCeoCh+XHb+oRrK6VYtF76v
JlltERzzvUKksA4i7b+g3OlX0o7jT+TnZjCV4agg2m6dUiZdH9cbA+wb22WZzUenxEYdOOHdiH1k
705OsS6byHuKiozuU+FUKNJYYb165Ss4M+V6Zh0cLldN5zkFe0SSkG6LiIyoByTqLXMneq4brQdU
UtIPYU3l3rZ9XryO/WtIx3zgahT0L3gjqEjYdS+sM11S0YA/Dyjqvh5kSK4izhGiggsBPveuIDMk
AhAkgN+DQpDGb0wy8/5iWoIQEAjVg0SeKYEoezzYNk+SKBnmHqJih10LwukP5KLwvyCs+jRj9xmB
l8x996vrONMRzNP5GDhQmiQpaifzaYEmGsfAERSvTsfLN+PmIKyDDrQQlxkA8PwIVvqAAmgkWomR
tZsIHPow50hIZpKfXTVWBz5XWA/KddYNnX2k9uL0fqLmPouyC7TRWY7iQA4AFqF3qdfWd8DTIEl2
mgo6th6y8QheEyS17VNUT8VlBK4BKKRvn4Sq2U0sgke8P9HjPEHNAzn4vxTidKkW8ykFaxDFrZsB
CWArELcdRdOlN736Zo0oz91NTY1YU9rOV4HSWAnx+hHKBDJfP9pQ7WPnlwzci2WI7UC0gBopDmrA
oEWZQqzcsIIDvBRQG2PanLUuf92VRIkNykaGKPNluv7/aDuv5riRJQv/IkTAm9e2ZJNNK4kavSA0
0gy89/j1+yGbl+BwzM6NjX2pQGVmFcBmGyAzzznUYYm5HPJNxPsqVfsDlPnwIlpQTioq0O5M8/yz
DLwNvOsOpJUBt8jZqm1+ALL4sa2UhI8/X4vcwTqP2jxCjsIrc23VlvMottYtTnrSzFdF7OoQTIHs
6lKbKvwIG5yaw6lSTXdUnYwHdZqsreGHwWPIVR8nZ0qvFB4tKz2YQaNNSwrhng7WXW+pJj/TdG56
pQ4WJzZ/6QH1ncP+52QUFFq7qTx4LonbMkqcU+M33IstR1oCfc7FKHMZWueOKu906Luo3ZM2pURR
goQclPQXPwmTb4gJLIwoSvuF73tt28Z+8EwvSrQ349q/t1XeFChk8XBFAb6rad7vLH5alqkMg6fT
VWt5ZAfAteHSR8c+5cNOGVL9wWieIrMB2KjaUK/4vMBQIsCcrHp1eu3b+gB+Q1OibTmTDzATK91F
s2I8ylCFQAK52+oOWqC+2uq26yjY6NX1mNbmJW7QtDsKevZtUljeoYyXPnFHM09tRKbFg8P6kxba
zdPQDBsVEtxPptPvvURVHpcbdb9rtBeDjtVbEgT+ZWqVWbaNpyE+ZHoZ13DtooBRQv9/hIIppRZb
/HD9uEA5YBhOfNYinpjN8dGCSWM7eel8tDzfvUlq5UsYF8nTAELS7OrmUzBN9aeCbqTSaLW7MlDq
T54xWNsejmq+YZmiwuIftZ7UjN/6d1ZBUxXQLf8uj+2f2jzHL0EW19eRGlIR8oLkxQYtszeHJroS
L4gIuDtDs6R7BS8yE7DcJsqz6prqE78ftLFgHp0e3GJY2BubB80bR5lpGOwt48oymnQHi4gNYipp
IGyiewwcuP05I5WAfoWr7sjr451U7VgW/LwriWORYgnh76RNdC9rda8PjqVWdvvL2o6mM37tyfMt
wdzhNYdipjNevElP7s+c5uoypU2LH6xpVA8SnA8p9c3RhM5wOa8aJPm+7kiMXdaOo79zKGgfJdjo
W31Xh65/8aZ208FvkVVXl7XRQOGtpyQkf0Iyh8qWCmtyRIznynK8/r6H+v6QRXN56yY3dJ9En5Rm
22vq8EnRnP5TVo9fQFF558LMx6uqB7ypGONw37VQ0EW9B3ZIieyLrdW+VzN8ahdTD1nBnUmx2VdL
eG5jnphpNA9P7uAO97JHXkcpnCd5dHTzcZs5+cAtXuTsaJ9Ob4IA4Deotx85yanvZRnqG7o8rPvM
t+KraHRPbTtnD52VfO7UJHgBj6yf0LWA8dobg5c6adsDufbpIF6aB5otNULvJN7CrJ+zpugfgsg1
vnTfmyoLrvSwUHflYNUwhtj1rgG3emxiipxoWkCD5JWog+xjy/nPYbocmlpW6dt3Ae8OzUwrD8lE
+iCwnnxAmF9s/rxnz6SNd/SCLwbvtkc/LU4yU6zBvI+D6Ulm8ZxDgZoPP2RW80cD344qyq1V+GWu
4Q5yR2p0smvczsbBpzNlF9uKcT/56utgKteOMgT3q5kb/vKU+sFnCVrtqdlp+3CiUvzBUQSxuql8
0AJrsISQj+BZBx6z4e10fs8Do1Vr2mfw8IdoaKdf3Nn2d3NLU/Ok5epZ1Ul30Tu9c+F6Af9eh9to
UUGRAV2l16MUMT4+3jm/4Q76J+LV3o7SIvP2Yw+g5INDgsU7dErwzgvYB/kVe2jISpB7vezaNO4m
bWYa9zpAxSRYpjk/QRf2OsTcKpzSZZCj1bHGrY4Pcf8iZN1+piE+2cj+6zqZrjHrmf5FyIet1rV/
e5V/e7b1CtaQD9s3wdKY98H94UzrNuvFfNhmDfnvXo+/3eafzyTL5Cq1fqoOXRg9rX+C2Nfp357i
b0NWx4cX4r/fav0zPmy1vmD/1dk+XMF/tfafX5e/3eqfrxR6h5q7Q6PYQhDCrV20fAxl+If5Oxel
KFblqfu66jLvzKS47HKZXxa8W/aXZxCjbPV+1d9f0XrWNUal7jzvV8/7nf6v5+dhhkfvwYy5O1/P
eNn1cp71vO+t/9fzXs74/i+Rs7dgIKxq6A/rWder+mBbpx8v9G+XiOPdpa9biCdd/uUfbOL4F7Z/
EfLfb0VPfbebUPjZmPHU3HVj6OxrOuK3Mg37hTLAzBs6d/DSo2Vt1cr1d4rbFPoxbRD1a2qPO8rF
LYHjFNATR/PKLSD1+qQXaDbtxB30e9NMvTM9vyDoxNTPXnpTedwFlnqpH/XJcHYmRaUtuL8tZQZa
Lxe5touYm+i6iaQbmD0oPeXQGudE2a5Cb7rzunA1rVJwvm/EsBw36Xc/apRrE8rnbZ5lyZGaFPko
NSue6Mq8Mqu8vYNsKX9SyL7cWl77ID6JqvjkHjy7HnfAwvMnCdMTpMRCki0nCdF9lVuknFtTdpWA
tCzo4TJjbbNu9C/Prrv9g2PpPknUvzizN8G8pPu/BrlBBi53h/NMJ9a0seH+OMscsclwO6beq3t1
mG8htqkQUoyEFMPrMlkrg8R5b7tYVRIeChPwrlaCaDHqmCqAHMpAlhCS0nX+Lihx3TPdl9Px3Ro6
T/8T/s4KuWLqbkdDHaDpg8Mf6Tf7rtci506OUrQr+j7vzh/s3BBFO+5PeQ99WDC24W2fBLA1/GcP
iZCh5PEWFii7P642OQpTp78CBvnbB7tsUjbuTV3O9kmcYnLS4ZCp03Bd0W9PzyR1QoScLF4iZ5vb
tXexi1PscrQOtNfZNzKdhQBPDl2KKX4dv66VZY0Z+bvIqFs0z7LxQAtAv43iWfc28Os1D5tKI0mC
qJHCu5YWatJ29niIvaJ9GAK1fai10jk5vftJTKsd+q1PVta6PGsQKkNGO/LBNoN+Oy0rxXY5h+y0
GuU8rhNMl/OIQy3nr1lRN0eB6coRPFCPr3jdD9BdSPi8cnPxXY4FsyvoXWhh6XZodx68nCE13JPa
GkYKr3mVNSelUmyOfUWt/3DcakatbiXcb+t+vGk13d4ETZ/tmth4xU4nSue5ZDdAR6+DUTaQdZLN
F9O7kI/Ia/EHsQsc+12oofiDLBcgNvQFmwief4TTyFmbBkDpJnXtm3BpikAhUv2WFbADLUoaa0Ro
axqkwUO21a8/NP0kGc3nBzE6i1oo+FeLBMiueOsNgtPoJrcDKkdLBpBPylNEFRXiSmjxZICQPUNX
ru0vpHml8EkvcS3VsEscrRbDHtaTBuq4snlcGAoOUVvHuxCq93BLp2BOO0gW7wbfqx/LYaofxaYt
tg5QN5JD5GgPMhf3h31GNb5vOj+47u1muO1Vq7/1BirEG5nHsNDfuPpd0RVjvrs4SD7RDzA63a8h
4jYU7vUe/uWg3K07dHn8utcHW7js5+t3H8y2GilHRR8fuzeV0He/K68qorU/b8khaO9+YS4/O5QA
by4xMn+38vIjM/iRug1oetqC8IMfV6FimqXRywAu7JgvYnMypG9Hk4jKrXNx90NyWfHBLlOeoPsj
nf9fm6Fz5w2JT1BTHiDmzIyU8zrkfvM6NYN209EmcitOsV/W9qBxtsFcz/t1GVl1f9eXlba9sN2a
AA6BQQ2QAZpGFNEErFV7xWl+MaYuC05t7gy3eZzzYBo11XU8p9V1YqSu+jRY5A7U0c23ElMvgYlA
FSaPzuiOqht5yDsxuaFebLkZHaAHaTQ123q6DV/x6MxX/Mxp94BZ9Xs5ytAB1eeoO692Hem220y3
4C4i1FNpqt1oY2kdHS4biB/GdSCtx19C1/cuUiCxvrgj04Oq8u1sEt0spxwLhZIMZ1svIKzz5rZv
zMvZ3tnztKI7Bl28Ydav5zSqjuSp1WevyyCqVHz7p46cR9hlw69umw/bGlD/g/8WGxnO/CF2cL7W
nCat4FMONEoAXQM5Wuo1pJPy4MqAr2m4uCs7IiNJp8OrrQBYVYwVCjvListi2WcIl6ReFbqbZvHU
8JhpO9nRHsMrCfm4ZNkbaG0E6zsrxFtY1S7VHWe07+lZz/duA9Ew/zr7px2CE9GS6ntox/B6WE16
X9UJ2r+IGR4scC6fJFboWv4Yq/azRZmG1gdFr5WNo/GTJJiBBtUDwDAJ06WNWDXgVROvoA3E67g0
OohX1hYddUjVM0yv3vrsszWpk2/qRU+KfD0Z+Ir+qXUq3mpRohJvVqAqU5s0NDUaLL9etzH9tLmH
qAQEz3K0OlZbuHjp4NCOdgxaQeJkGGBjvjjAbvycqfDNw0ARdV0gp/iwk5xigu0ERmg2luD13Oly
UXRfNeeKtibDMcu9PdGOF9lj/As4KORg1F8CXgCKhRFUw0On/VJZGk1W5fQ8FQP4PCVJqYQH2i9O
rjoUP1X/HKSzigAib9hlueyat3l9PZLv/Xe7+qMON4aioO/DzeO1NbjWUfN7kNn0Z23gD+tvIz0K
XsJyvg4qsv2tG8+fiqrYjgsxGvi54k7vkI0KlihAi9w722jMiNdL9Io/hS3FK1uCyhtuxRuZ6rst
8ymnUMweblv8pKSQUmHwCjrone5JhXD8unND+4DYlf1FmaM7+R1eI1IaP6/LyLEOYWNBumzCTjVs
6tmqjnKfPMeRcWM6+fbDvTKgSu7AZ1U1bqz41ftqE0/U1O8808jPz+Zyq07B58oomudkkW800hQW
HbM5teqgDHdvU4qiwVmGOXeuAUeXZ1tBz46NiqtGc6MnGTwaPMqEXjyZwW2hnyuzvTF6EwGYbMrG
Y9YNPV+yLJj5/D85WdpuF/2tYwEVHSIxrXoq2845S8ik+8Od7c7HdYFuz8kV36Cg6mUBUGZr20Kf
fom5nHdO7suiCC+bGNA73ocThU+5Coc2fGTbfWsjsTLQNZ3u6G0aDuay/ay45XZEFeFZSXdqjI5K
0TXD8xTU+jYaEL4V20jH7S1dUT+9he9VTFVhQhWUqWdnMQ10px+S2uYucpmWPPQ9GdZX8Um4GYMj
9TIgO63qm6cp83+BO2S48YJguJn8kS50OZSBr3dFQdfiLeBjVPXmkRiZ+kUbVBuZQ3UW7XVr7i97
rjFZEU/+dl0t+1r19Hodly1kXmbOJ3Wog+OHELtR+UUNvM+hVaOk0nnmye2ViN7BWeVQhnUufokU
twNV1mukzO018uKSUAoS01YL4BmRINlDjtZTok2gGNu/PJtE8owawjpIZ6KqN+O9A8HgLh61ZC/T
3gux9cZ437uzsxngoDh8cPhD+jOk3nL90V6Mp7DMtJs6r1MbORU2Gd1nfSqHu0APWpqTMufg8WT5
CKl9vfHrebiWqQxJ5z6pZh/fyqyKY+2xs8ZdjoDQfbHMPDMIHgFmrksqWDjOXWdd+VMzR1uva2EZ
8LLvGvDvaAvHy8xHRIfsT5YvJx7NcDg0UUafUlVvae8ZHmtHDZ8BAtBX6T/LYMR2SweR5Z/SxeY2
NKrOs4K4yzKlWt/d54F+qkzvdYHe08JgISQoJqBo2d6Ze2hjl3h6b/PbvnB+X+OBBtLeZaNutwRU
fTVtgz6crmQ6t2VHM5odbWWquKnxlJdfsiR9PRusSBXpS9u5NtI2oeumMEjauItuGVyiMX9ZHOyg
WC/OYosKiybidW5eGwDl4OonwF8WSZRMZTAiO6aPpgh2HxzrFO0W8xBaNj2CXwzNRSdnMgKkUlyK
TSM89haNj7t2aOYDVXio690ofFQjdxNPZfYnr6w1keSR2NRwg2dZD7j/43qJCCGnvUSsZ3g7vzjX
PWgKhsuXJnQPqv+DFcLhldRI6G1swDtnV2n3IDMCiASs4UfdxsEpXnqsNxLd2ZGznUJjfJChhTX1
XPoNtPbt9JDbgDyy2M+Ock1QTCPJYNW3l5lLGa1RrHGTyMvx5pWry/7Cm5ISe7e2W9YOy0uXq4l1
Ra06AOGUAr1JyvpEuyDcUjTAPo3hNo2Wgv9iKdTYO9lj/ru4LkG13+3Tyo3265pgKNLN1Aev+4gD
MuP/x33Wc4//+/V0/axuDQuGsiq1jNui0Y99rFvXrW9wv5X2vXE7VWzDrVdq3Ka2EZ9GIMDIQhq3
YhrEe4mR8ApQzl5rPbAkyxKJlL1lqoyoR+yqAMKnNqmmvRjFfTmjhI+AkPaAr+pN5EbJ67d0OdHn
sylNY7pCE2OP+l1kbklqmKeoyixat/nObwN+8pCYYO7J97v4yeVM7r6s2vbq9b7GH6NrsnzKHR+Q
4N7tUvcwFq0B1/F/bOriQP8OZE6tX+w5zDuIJS8hKJh/7XWrvJb1YpIFGm+fHe8UaFGW9eIY+sy9
tfVJOcTZCJ5jKG/plahuZ80qb/9qKg4JmWC1tusZaO3/His7pVHw3bFhRKvt51IxlK0cmTStXI7y
xVamCuJ/b95/jkMPVqErmGSmm+4/cGPJVKeNV8kjGmaX+zgxyVCHffBOhjultSD1DWjbsuCsOQHg
M+rLppnR4zyaBg3M8bOxmP2sS04Tz9JbmVoV0Hs4khQamOfiRddIwpMFgnB0CeaO/rLHzD3NQ+yE
zwFgpReGhI+tyX0MChd2ht7bsSidp8a3UZNcp4BDrvsAQpOj0ngXbwBZ2WNsm9YtFOHjwwxNijUZ
3Q0kaNODbzI0kQILdhXpO6cv+fIaYzu5nd3XBbJKBtdIL0tlJutHK4n3Dq00u9KtUnKd3XQstMh4
LAFa7buSPJlpWUjqLTZfMdttWdjNJUQcExtsYGbLT6U+/dYFlnYiNWw8Qmp6UuNQPWtd60bb4mUC
K/bYLq6pa5WzZo9XreF4EULa2XRKFP33S6QJWIvudLPYyjnXi0kDuL5j2mJKethvxJ62XrutkPg4
XrZaL0bccoGxk14uZN2ueNG8xLnOYz2AMIEHO2N5nnQjpb+i1R/clsIj/WY1atNM3608L0o4Pd9E
Qlp/iVm3WB2rbd0GtZ94M/M5Ret+/EIK7QVApfKpLSbrWHRmedVmdfoJJr9fdRoff/wxYIwQvKgD
0jJCBTSp4GQMiLyEDFANbWNnV9n7qblMJVi8ErxOxfthbWHTnt7SY70dOss4Zwn9QKPvfqW/VfNP
gQZdOiAeWL7qUplI08TmmdyucZboZmx3SW0MN0X7e1pY5imE4ukGJCn/qkpBpxJkaFFDIoYVHfPx
hpSQeKclRI5kqBtAUhfPx7kdtcbJ7n8gaWaDi17iZDuZk0TqgEJXp3gKoGsPkj4DBs1gzFqoXI0V
CfuZ35Ftb1W5+3uamtkN3cAlqc8oy24aOqK2ieNrW1nUuKm3j7ou4t4qdxTzjFYzqPVhAgG4KKQv
U1ijpnsv9DtEyL1Xr6X29eOMNMAZAN4LT53F1y6L541WRP5L19GOpPXF9OJXkbXx2iZ/8R1kB4si
8FBRaJSNYoHZ7QwQTZQNvJOGOu0Fp23GsX+ZakL1AFvNu+nqFVzdv12bpkG0dQYeydsF/Wl0tMcY
daRxr+A5Z3thO6F8Rhf7RM3wZgiqvdhGWi7n3cW9LMn6QtvXyw4mgK69p+n13q2V8gr6FHefANv9
RU/iLw0Qg0e1r/T7IavSjdjzrDd3mUobubc09QJ/5tZM++rPVXviBWhQKsmSX0C3NZsm8Pw7egHn
p1JpH8Ue6Fl1SH3TIjHGSaKmPXQm7UQtPJsv0TcjjMefwxwgV8DX2mNftvMV6ifVlWpmwROPg/TQ
27n9M/qmt/CfSCT0ZtOjHUML83pnDd8kyCc0HXdQWKRgoN7k58UI1CDdT5OTnunGc+7zSlG2SmDx
a/Z2FOSkSsUWvR2t3stRPBbnLoccKwrsx5C712vei8adDIDYzTsr9lFtRDlw88Eh0yn2H8syc68l
do2A551MmEXPaZ8GT5D75c9ancZ7X6Xtv2gAjsVKWW6t3kl/tGO8nc1p/BagLraf6+R9RLOUSP4x
Qnii0jjaZlGImmigAPjIodo8wm6T8SlS1PDeF53l0HN2lgon2EVEOZSHE2fVXA7ANyiRdePBGdrt
vMUhXi91+dCk9XlSyhpQyPJM827Zsjc14PGmqc/tIrWr9yR8jcornyYaE68HV9EP41wqX8hgXSIM
QD+bbIJ4yI6BROXUh7WFbx0V8O+UnrUbmHXbJ3gUpzu4z6+MnMveqsVUHKxJH3YSK4Ohpt+hsNNu
ZFZ10Qymsr+Cz7154OFy2881ZUkfMTcRym0b8nCFQXZkbtrps6PnO4FAQ4/K4zByKjtBObu6o21c
21bPABS3aaj1ynPkT9Me1v3CBikDLa4Moa2qJ8VaBnrNM75FOKS31tSBFHS/Znw3UilYPBK+YNr/
7jAPEIGsgcOCe62m8TFavq8h+7Ko4aQWj/UAF/LfZr/ND6uk50zfLep+FVqBk3Ml9o+qnxKSx8Z4
k06huZlh4dhJoDjWreQoSJpj/LbVh7DEvVc8LWuiI5QrerxrM2vXtnb+YJUpD5pmEh9rvU13jR7x
pKmmAOc7FZ1Rs/51KDPvoPfqjBQB+tSiXS221uvn7aiMzaM4/tamLmtB+AFNXWNkSVo3w7abRm0n
hceVIPpStnxXxwxRLzr4w/BZqpYX94U7+s/Hl/KmaSBJd+Gc7orOPvRF99mNdpBfbix9TM/D1Pfh
PlGAejr5n6bJgjLOBzJ0ad8eZfYW2i5Y5HoZ3uyyo8zELhFv8WI3F4Gkt3g5pYR63+wKAqZyYa2W
oSh9e9/09bxZbXK08Gee9cKDxlZiLBdeQvD6r+tadwAUJJFDUiGlNSTOvqiS9zHrji3Ea0eqUT/R
S7BPVWXdXV4PmcJ6BSyaF2D9i6iyXcLE5OYOVYC3pZepeD7YyPh+94O62mj6oO6blm82YRcoG+Mn
DfX9fUBrMT2s2kY4CJqgym5NE55QiZJFTtDDvrBQmf95Udsk59dSiRZpKH2bOXC3MpnQkEKeeZOU
9niWeYA8zqGfKCWKTVli3geCut7zbeVcVoubnLBGZZH8G73XBsRD8W8mlbdrJZ+MBxnmtnd2ztAE
+9VWA6+jhKgGmyxXTR6LkWofFuEwGchWw7dak/PORx8Gx0U4LLQTAzHqbxLwztz12gE622wrtnUP
cnL0PTWOc9lDHHaueWc94FZzOVX3dj66gNLDPJvDRwf3HD8ovfbX6+aVx8egNDvefJ5+BYMSlDCL
aCukhvWjoRfgrB3zvslRoUccsn5cAsQkATLEznuThC4LaVa2Lgv/uNe6/R/3mor2qxfF2snVw41j
W82TDLFWoHiv+d2rrk1bQIqkz5553alp+9T3mffQZ+GSo0JLZgjQV/VVoi9zElfU4nPtNdoBjvNQ
8CjzMXo9n6xQl/3FNpmj9zCyv8y6UnuJsvBlTCLncRy43asSI7yWqUB3vNm5AYXWnAXDk8Ve8Bhr
NzKRoBBmerCM5qdowf2InWj/mPR0TdUWYLBth3TeTmv45MgKiQGB/HqqdavlVA5JXGS3uRitLcJH
vwbnt+yhgry6HThN5i2VLdXPD4Ea0mRBn/5DmPV39ZxON2KSoYTV6Ygotg6ZI2FkHuGSj4lTLZoH
EsWpTtVoxg5KwshuX8mjRCI/cXIoAxyO/q7VNG0jjylik8cSOVpt64oPNtnApOq3Ud2i24cAQGkZ
gi/sHWkYYFHnulbTmwudGHDXV8KwYqr3lqVDkdkjLnhQwE8e6qVAOidldgBmkByqpZq6eqdA/zFq
dNBQ0ou24JSc/Yc2eZmKt6TkePGubfLSTk+VNrys/eC4bLV4k5l3MtqGZLdAEaFp9GUuYeryNRj9
3V6zvvid/g1BpvxenF2rbyDJ0z9VWe09TXp4FHOYIcRnDOBwRz2yv4yF2lznapnsxGsFjbIPvJg6
2nICH+3jywkuW47OhxNQTHx3gsht3ANUpnS9AnNpb60w2TIl7SLTzKKhb9L0bZr0Jwg83dvOn6Jd
Y0XRrxVAjlmH/xQhOPMw6IUNqUWRfB6V+lECaKB0ILsIjPt1JfKA4a+VxkOw55tf0zmzDoi78Lay
YK1Pxwx+mKVnpV+aXdZBbDnCK9Db5sfV7kX1cKholCTPhTjYh6UyVaSZclkLThe9qLeNp6c44s1k
dUFdbrpFn0IGu+hIVMlhHdOC1S7D6hbbNAfhbh5IBInj4xaXfcqaQjFZ6J2h1/btOgxd35z6ktal
N3tAN9KtMUK0t/vPIZDDfm7exRRtNB6T1vu1D8biDq5k/VwrB5lADY3Ms83t+MVeZUexi0WO2mXN
kDT6mXub1RwgKAmnHUXWP2z6br/V/odNAwSx+ryJXGerg5xaninkAcTyXfs4jsk3Ma3Dh+cPgMJf
Ef2in3ZZSX+ZfojikWzxMl1jnWW3Koy+XZ6AxHt5numrYUdDk3sTG1lFSievn5sUAJ+qzIBRssqB
R7hyPk02yHQIa35Hws79rPH9SQ5P82/nuK5vdINGSPSLjGde82ETKq36U2nvRedrWWNV+usaX1P8
2yaIkOZOimmvDdN2ygqeislof2v5ft70kLjc100PnYca8PQVZvO3xoH7Ab7IaZs2cDk6w1TsqKjE
97Qej9e2OylH3WmKR1fzKp58wGEZHnTLC3nYFA0PY9/oXz8s0tpagW3VLB7bGt4Dd9Kda3PwpgzV
CW4gwQfVziGxcuNLUo936eSmPxIjAUnJ3dsT/Jo1GFMiQkU1vtRDfyf5s7+KeNvjbyMAsbnbHBTw
zu2Sz/BSZA/S6NDtVapbX6ypqQGAhZ+koaIIVfs0wrF1aXPISoNWT9QwDsYIe1UH3+6xNPJ+WxQm
attLJ0ScR5dNZX27k00nuiVlU+mhANjpXDbttKnbx4iW0FrMbYrqDA+BWuW3aBvwBII42WUqIvXC
G6thIncCw8pyuyP2xVTHan4rW7ztIyYEPbdOrGi8zND32zQ9AryC5CO4nW09uW8WIb0uDPMfXUjH
VOt536ZZ9XcpD1qXCKtV+01Ik45Hp93BbmIAVG/5VOgAmvuiTDUcyMhNkj9djRY82MhcKjy6yGqK
NtVGh/Nh+UEO7F0xzqTXpiy7z0q4REXXvKvikYaqPztqW+FZYnEEZNQuK5Le4128OIK4NG91Ax7i
80iqKisatXl+ze8MhpMdRgrUone38/tJ/d4mLyiFZj/I9KnbyJvmO43+plsA7FCEvQbkfbSvU4V+
PiV2j1PbHSy1dW7sybecHemS5JBDpEiXERrz4o4U3bmJ+HugH0KvMgV6d53qgNjlL6PNem/Q/f/S
jTB9rHa4cfZmmoQvfxFvL3Y98go6Gxu4yAroPdKk5lO65CRlrrpBvaFsbCFoR+7CK7VxY9pZi2Rs
Zbw0VF7qliQkyYG7sO7KjbBswrMCpZUC36FMTdv850WVZtKcl09nklQF9LfLoMBTSXsh+hnt/B/b
4oiRKUMRZqDtSbX3E+zGpeZWt3EzTY/hMuSjtW/KAnb3ZSYDDf9m1HDTuVi8rFPvO2rFMoPSET4O
OvuQRA5uVlM81tnN0Ku/iEkGu/OKa1fV28vKJqrD67y2fkOip7uB+xMZo25MesRBi24LEbpFjWko
ybcvRvFIpBxdwmVuBtlveaqq9Msk4y2PTNq+mvthI72W2gD6hvtyPDKXGDmSAZY0eAuS29UMfS8N
nGXXvS6oGyS2q1m9T3QHKSOl9Ry+kxWdV66r/f1UBe4uTozpU9OH5FEt71FX6eUKxxL2UFtTbsQ5
D6oKoBKhdfG60D9dIVrtb8Xr8lNztifnO8ji6ZMFF/QzcgBFXdfdtqiV+2qAW0wiCwt0djXl6rXs
o9d8dBprmPbi1ZtuOGngXWHD5Iro44gfYr08ybYSQSckhH1K9SSzKIeIkkfO6lZ2I2fVQWJfTdBo
2eiNmujhWVrPY9gc6p99wKwUPCJoolAivRp4I18b0OieQWXz1VwH5acKcoyNOqDMVvCi+SR8AuSC
mp0axONVF+Q0XCw5VR6ntW0UhRWseEwzvQiNDd0MyZkfJfhaShOwjWI6u7iNtW3qZ38IDB1EAPwq
O6h5hQrwUoJTlhKcv5TmUnJAXj+2d2ISp91AYKN65nCQCHHYHUROsl5s6yaa1dGjm3V3YlcbZUCS
Bs0s8Prabd1V+VUZ+o/+rJhQfwmlVZDpEFlpcKTOfvwj47cccpXFEzYeh2jBJAcb7eCNGOFuJlwO
L6FQV+b7rqMshTz1zvNewqKd7tcUwKSYwAL8SLmSxIE4osYcEcJu6h1fsMaDOFK9oeZdaC8QZKQn
pyhyvvg8/WhmnXdXtugaZFaEoII/z1u1duKXdnCLjTNn/vfKre6GgYT8Zpy/lTzw8aoWLQiSvvot
MbMv1pDk3zqFfy345ekzzwPZLszT5rHrCxICpqWd3XCcr6bA6U6V6g2o8up/OnMxmu/PbC1nVsLy
rpwK8ixF+o2i/fsz913yJS4zdRvnZn8/R/kBEjPYuGdTOZrFpHw3Bt7nXpfokGHX7h6Kf+8WzH9/
oo6uHY0hVh8SCM22TlOVX62me1matln/O9RGVDrn5LuiKepL0DvJTudD/xCkvnIEvx2foiRuzmMb
z3vLm4tPTuhDGB2a2q8IabxehsZlKH4Q/NoZJAE/XMY0e3+6jMh0iz9cRs2NzdngPnnbjXyeqwH5
CooQ2SeoYItHo+VrZZmZnspAL1/uTPmdmLjbanZeY3RHmcrycKZXSaatMV6Wg+t2mu2yFGAAGHNI
kZ3ZjHa9EVrPfqFljzxq0ZjQWs/oCVjPfbAkYRBBuhFbHQRL1+/CdQXJ8TMdRtmj7b8uRxKMemJk
kU0wO/W2a83XoVmOEtrfbaWnu3SZ2VE/k1tJDRKniwdyHlR7NPVahaVyJ7oOpkZ2gRLIfAsbLJp6
6g8xoy6KVMwSJTo1EpXP03RbVuoj9y3+NipL+DCnwaxv+4VBRQa97XvujyGDjqB/vF4dSCMQrb5F
T2O9L1r/CrnObmuQP7uW4l2awH0Fw4QLGSp91uKF89q7lsJfps/I8brQy9q+v780DsxDGG58f3CP
RaTVxk703rXFiKaCexRhdxGLlyPx6rC4bdrFW7X0znRDi+o6JGH3c2h80oWldplNtvpJKGzFt8xW
3xKpvkX+cR0Cw5fI0qgNgGS0hfnD/7B2XUty60ryixhBArSv7f14o3lhSDoSQe8JkF+/ieJoeqSj
uzc2Yl8YRKEAjukmgKqsTGdcpx04lGgLOO8GyajiCjoherNIqXK6zN52x1Hli9T89RKMxrgeK+x+
pXB3iW1wgBTi8Q3ArlWVBenLGDcVSv1gJ27aNA7AZFFns90fNcOYH45v2n71t5j9A9s3iXcYYi9K
M7bTpUsZqkVkHyPcBtu1N9J+uddNADvQabHIcnGJLCxcXSdRaTF66jUIwmileM4OlN3xyttpGtuX
P7ykl+jc4iHDCf7OwD+t5y4SF37s2Su/EEhwamFWyVt1V4/4l1JaY2A4s1F6TXHDu8tskz+AZWdt
YL2BZorTn4wM5zVSqmGZhe0cEygi0jo2kH0pAE0X7ZF6u8w5jKCtuI8iYdMcZB4gLXoSOeagKTni
YMAjpfkiF2UKBatePFRjXYN+B0ClmsfioQRxP8ha/OWkwD67rPkATcMw9Da17b73pjhW01Ay/W28
9qBODwV2aweaNKgdaLyu0r9KOxOYe6Vdn/CrtDNnuemI5kS9k86MUy+y43AW4De/9tK3iZrCY5/H
/s2Zvmt4q6UneSxiTy0LNzAejWj8192o2LtNftz94Wck0HJXbaO2bZHyo1A+SHf0hxY4iPuxUuOD
M3T8WPVjBlVDfDgb0H1znF4+2enDHP7ylwm4QKehlK65rlwPASKQmBynVrDjyDp3BUl4viDbteNv
TcQSWL2gcdduXkzuqhNQyP6jw9LzZ1hxV53PIfFlWOKGLnmZPaJ+1QPi8ZeJ7sDrFizBKZ+tS9LL
JGOVtKBNcX1QoP3uHQuA3TP329XMxyi+PiH3yvcneA6wW5o1LliySGRrGnF1do38IZL53jDAsonq
pWRR5yrZdFD5hJacz/bdZNYXU2d6DZEHR7MHxEBnerHStvctYk6QWaih26o9qCNv7b2FGrJ5EMqL
+1ULcbPRmsIL5Ei7hZEF1ZeuQjrSYbk45uFQvUCPbLY3I1SKIEhkr+u0qb9U2KtaVlne8yIEW1E+
Amms7YMejgqo6Dq8huTqQ+T2zxC5KFfQ3ksfpIlwC92RTWrbqG109//jZ5QILxQmuKaVEtYy4BPo
9vUbzdlOw9i92kyMx9EEZpmsaZZbSyXxRqkEh37Fup9Agh1AhMcAQd6maRNrS0IXk8cvjlWa92mu
0tu4Zf+Qmbz82De3hW2Pr9rLDLwtz4GHKQ37AXvN4mg5eAkgH+88kK0UYqVQ5HjHHe48JBBqXnlA
XW/JgwbYI8KdWgD2gWx6wOCCvXWOA/gsigHiS9dg7RYvgEs3+3Bo2Fro0JcHu9M5n+0ljkVv2v9v
djllUJ+tw4VQor+khfQ3KRvKdVmI/Ak0hnwHXcpgKcIuf5KiQdGyF3kLI0AzmUIEJSrQY5KzxcHn
M+TyQp1plUz3KUjIImydJHS2VnlUskfWy/hOep3cDanrmwjDud2hwmKZLaQVhXubby2nbYd/qMMo
QXd1zJnqDrM7ZPugNwMRKqCnarCwTJW62HHZv3QrV9nyxTTaDoJTKltQM6p6zTBpQAZW90KVtIK4
AkpZqJkrKJhFjnxAZjq483v3TGb8dcFQFAHkXqUNpvShgpZDCGZHvZ41voX22G3SDOe763KL6Eg2
LmJESKAF8GkZptX2uviGaq2Lej85UJ8gBRZ0TpB5mddqGsgQg45BhnSywe6OM6QlN4POsuW96u7j
Kdx0vYhuyNSbPvSORfMP9ZHpOuhq+31Qp6b6aPXyH/L/vw6Ke6DFwPaAH61vfcRJPXUTJBGgHlUr
ef1tbKKjkWC3+VCEXflYpOFPS++6aq+JFz42k2fQCfK56f7epN6rMyJW7fnalCkqzqwsqleBsQ9t
XVmsuD/dohVRnfHw1xb3imIhM7e+BySELZ1csDufWeMGstLNCURww0G2EMsJPL+9QXyZrwwAJp6m
GkIaY1k33/xa7FsLeNtFCTg3+AkgFJrzb1DeEa8u89gyRbptnnIwNO2jV7xPKScAlnrpvE+JkvJT
hM9u3LXy1SjZAGpG3I2owVtA50C+Fi2eSXdS2/7qV/IJNLEBCEuXqsvFhrTBQoRVzq4HiosaxMlr
ajZ9A6FwKHKSUhhphlU5884fdpIWcxHAwGKcJtgLnv0CssEL3Ngh1p8FpDrmm89d/4uPCcDPYZhi
vol63q/E5IX7OAjGVw9y1r0sq+fWKpNzBobohYKuxyu5xXFq7MERDJ1N21tUbAh2ScrCrUCx4gqF
yfY6lhX+11U29SteZtD9oPbY2T1oRWx7rSAqBF1Qd1pz09sCy/RP6IzRnnjrAbrqbujuw341kX1y
rNmfKO7J5GjAiIIdq2q0JzuZqPO/2v+YH5/xTz/P7/PTzxkQouNjbsmcTYCqto1luDY+kL8uA4hs
R9bf9EUK3vda+khdFMm3hnthuga2HfGfpgfJiB4w+/ApgdBL4kEVJsFb+t9TXS0f083DE1D6uiqH
QrhWQ7BLR3+K2moZWH62IRtpJ/RgPr3IzFzwgYEXG0sptyNrj9SoOePGpJ/ZC6f1+7MHlvmnuObv
C3BSvbvNMDLtFnRlfwZriPuU/nKbOvWv2X53o+FlGOFf7OLTzyccjKHAdNNVDjTpee3dxW1s3wHt
KVE/jA96aZ6yDswW5NnavNu5LvfBlchwKNH+zRSD6lA04Loln9Fw3EXTAk3HkGOZffQTwL7sfHqC
uZrdMxlOJ9BG3JI3TasCvLf4nBwyW3VQHlArdmjkuww6mM9mhZRE6IXRmZqg+ts2eRc/GFCke8hH
vhp1jWuacYaqp7ZcUHOaLL4DGbM592ZKAAijimJHvTSlgODGmZp6yjEDJx9NWYBeJ+uj7uxEIWhR
jADBCrFkFDfRl7bJAROHHNyJYil9VE3QxIujDTWtVMgjM6FZNNSieIyQN3qwszmUQg5NDcrn6/C2
rc1l4PVrq+NQKYyS4E7VKFVjWi20kgNoJ7wOQON+APvDvz2k3x0bhaX+Dw8gpxAW1ymPv8zh4fy+
UjGHPjz2LDlbA4mDkIrLbVwnTbs/JMaGiPRn29wPUn2Q7NcNWGCdwrC2Tm0jK8HAaoo8WH3yqImU
ydwkhA1haoR0ZtMVU/MxiNA65PVhoha5fgxkKEc4iQil1Akrb/osPUJ+0HsANNh78Bh7RhlXcwZJ
rAfJ8tpfI76t1tTZeUZwHhGy6nQnmYoiu5RexsBKi9Fp7CRrlNQ3Gxrum62Fk2jzbR6tB0FKYwt4
f3xLJtMfsKkC8fOWfgI1+P1RQA94Qb00B0MOrjDZcEcmWRmoIJJeuqMfAera9cFhrgkAyK+fCKQ/
UP0y7snSmTlUn6ZvYRIPewrAtSDI3U51X80BPBnz7oKF9o466UOGbCxE3xNxRx8wkXYo+/h9eJtX
1Uq4DPTNRervY6wDwO76+y6o80eHJcVjjn0SV6m6iWqOz7jD7KXDRLujTiCkpx0HUcKSBnwMx/sq
B4nr6K19t0wunD8QaIJhEVoB0juBfQd892mNpHIjVfwNNLhf3R76PiAaCfa5gBqjl2XWGwZSPw0c
K8NfOQlAM8XKMBO2dzQE3zLqcYe0uKWhF+0d8sLOIqyabOODtUBCBum1T2MOttMMGYxMK0lpKRdt
B7KWfbL/7o+c4ZkFjej3KF1WgLCmQCroyN8fMcDKi6slj5HQuHZ8ChY2FAn0JFg1ixjv8GEowaUh
wzuoeIV3roUsC7bHwXaAjO0dOAIQ83dR+iX94EQeLEysW9V/nUbHSZZZIFxNH/4j9KSbLB3NDtzo
KcmX5qApnbqBZp9+Qj0wBG97qHeHA4re9MkO7yUXMn5Rt6dmw8yVACvsU4yTB7Yt/3ajpWJwoKAd
5N1f3Wo9GwGZP9z0OWaejez0UKO32+tDabZ+AKPykEoAJyBMtu2mND1CFyw75pZhb0egEG6ELAFj
Ly3/oQ8Ruq6ZU35hsfgSC1n9qBPo3aWeEguuAIFuRPmjD+ovoyGKL3ldJJDGSb2HkeHLXBkiu4FA
xftTakt9foprx8kaebAG9MdvNTffWWOgNC2PwGwRR8wnM7QhZ1qZv9lokKbg8CMLEhuBv84Qe3uA
SEx5cJCygTCPYz+QLWpfO2kP99LCchA4kB1uJnBhXf0hfQVIY2til9pYzd18eRm6CaKlpX3rjMo9
cL1ZdYHd2FjpmCCNPbU3SLYroF1/N87i8WTk2jNZ2wfV+v4/ZWqeTLCcXG8815otwa+b33zKJBif
465+oz0y7ZZpozwOEJtvQ3NPdhn4N4L7wD5k05c+guzANbxLYWBttxnEzm032lDlwSifqwhKFZCK
sFYx8oyQnEumCw9bc0kOTvCcdrW9FAWK1Zs2ypbtZEabKXbsiwHE7XyxAiZOQWuvhzxEeIs6yEVC
bmlZ4Eu2IduA+r+V6cQRhOn69maQoAvpnFRtyqLF368uDQQg2/GATeP4CvZcDxKVjnHodZOxTR0o
76UCec3R8aHeJ7R2tJVP3rJvQeE/eUYBJqzqRzVy403f+Gn1fmOBHzdtIQjiWMguFlZmPdd+161E
39o30oK2QNrE+QEJAzA6hFOwrhhUERIrLJZZBfKdSMvTFfqu94H2BpAHbdNC0i9RprX+zz7kSJck
AduJ0N7XyehO5F+Logtw3OInOnIOpZhumTGdSIYsTdh4q/vohEl9DcOnRR9OP/r+t3HgQwHLvbLf
GsgyLEB8JB4ED/3N6ANjI0FjeGZJEK/7urWeS6P/mpcKauYxePCwq/sOume+UHqQwX4NAvhWnVHQ
k4BZ0zCfJ6XmQZBVnQc1JQJagJsY4ZAe49oxltkkkyViTukxChVI2qmnC5Px/Za6ptREAMXJpwNX
SKAVuqyyNFAIHlsQXocWWHwKQjBoGHnb3Bt2Ui3LqhVvYy5vPAe1XotBfh1av/uBkqmfwnf8Zy/j
4GH2lX2TemYK3adWHPCXrc7pyNm6tX3vgSXtSxxG20nnj+giyzEAtkagbpzaGUe6OHXUwaIM1Cef
j27hi/FArc6E4nw3BtOWIEGlgk750CCiNyOENHwIlCx/t7UuGChIlJqcyU99jCXUEc1Hfv9xPqfB
Ht1PuxP4N1CeYnrG6hphGWzzESzpwNzoIE1hAxRYOi6oyjQ6Wl9oUAhtp/XVNiXBxTLeahy7D7Ef
VDglm4bC3zBazU0lc/dmlHmCyt04QLgAxEmxvlAHmOzCBXcKsf3kjd3yqhmz4Xx1djxN7J1WD5/c
IOQer5WTN+ACfwFBTHBuy8rhiw7xgH3Aw5eKsfAytji3rAC/37gcDGSzC2qupkUShwbeLmO+Ap4I
ogbX95NiWQUy6zW9mDqy22NvX4qsy1dSO1NPmCEDtzBbAASTdnb+4+VHs+eMWyBbRFm6Zjt0NT1i
xArUZdKtScSH1y4ySiuxgeoDNkMPIQ28T35isEqxIkcntlAexCuP75ktZ9s8Ax+rXQOZNlss8iqH
3IRl2bdxOtU7J+6yfcGd8WaCECQ04pL6i4Lco2dExg9f1ju3ZN5b5+VqSYNyN6l3MrPAPBL04w3H
lPOg3HTP9Eawi26HGJE7DwqBa7sNknHNoNC3yHWlgqsrFehSqXqJoFVw5ra0gKvRR3twbQjQX6H0
AISM7344NYG5pK1q4M0R8ll8DDbLWG6hjwZ5Y6RzboAZVjd5Kuszc6FQ37LchfgOKFDMuBkPZWDe
UcvVJroDb0m2611dnqCH0iTUURhRujErwO+8sCneZwmyrFuxHpHU2PLDeF3YOGiqlIGQ8Poo5Jbw
0wBBs6PZ1JjswiRpLy1IFda+L+M1faNK/bUy4+IBSm7sRK0mDLpzUffg/UMfXYLalGsXiIt1Ugbv
NlSu3oWl4c/fRVTVFudq4jfkT19FkMe360jIen2dSIbtLYds8ZnmQXAY9BujlyDIBEqVSvNfWWn8
s5WJd+sMEO9uQ7DWk711HW9pNRY7NlGhnlgitt3oW18yaUHJumjGLbmlSKFnFg72zTSww3+admJG
tXAlaLho2jyUxYETLLAxer5D1WC4zp2p2xALGTUTxNY/NYVuEmWZ2dTh+tobSgQlzOJnhGXhaYCm
0KFN8VtS0xaIlpeuj0IE3Zs4miNSVMAl6qaZAHvYapp+aiJlEJ/TqkvnZjRK8xxVxo95JmQ8LklU
fKVW1DrOZejMZ2+apqeuaLsbAzpi1CcsLm6bLLhQnwJy8bYZOTgD8EQwatR32GDtQhCsPMXGZABT
NG6oLx+Yde+CMJDG9U7fPIxdvKS+aoriRzf/WeGTt5UJsO59WAwPMi9S0HJlw9HV5E6ADfNdwuwK
Wjrgi5pdUE1Tc8e5o1ZSZAwYwNjaUHOwgOEu0uBCLRpUYIO+QIBgOFKTpvT8/s5Lk8dR055kQ5Pe
GzpqW1TC3mKDMUDuRlR7hdr9C7kgKSMu0KDYXwd0eWtuUQgABIWehC59HrfzJFFeD3sO6PICDBMB
UtmVu0jqAGjmyraNBTMcAZGtNljZ/RTeVlkZ3qJaMtvFkDdamORTM5TZFVV/oV66kPN4KILIvZ2d
0gYvlwafgXneNABTkumk0e466PqsQj/GSkBhG6SFs0LBFTAkQWSyo4M/zsdeIJcx0NrU/rT6q3jM
1r2HIHjVmdukz4adi2qhh0g4/4hkyr8XZoDMgVc+5aBL+5tD2nhPwVhWswMW3mFXjTh06RkyHJbu
PfDILGIXmvaFFVVnLzP4C2s3U5jHL1Wt6ouKI+C0tbkvpNimAI5vkIziL9dB703s1hNEsqapPM4r
o2IBviOxKFHeB3mkT5c+BOBNDCNUftHR6LWV7iDz7l1w4Im5ClZkCRjDPicty22YFVDDc+wAsq5Z
u3Zaljy1ObaCcRd1/5SIVRnMtn+2SGNV3ph8cToENTLgs3HS7nE8xPb7YFUNiu308BBiN/PwyTeb
J6Q8hnWSYbffaCyEq/ERbWNjufT6C7U8E2wKU5e2S2u0gO/Qvb0v33ujCOXytVMCMaWHfowPfFVs
zAAMpjEorBELQCH8oGtUMg5aFXxBHpC398EVhbPA4DHzrZeP1B+C223FeDAdaWCmB3ZU3DKpxzqL
x4Onyyrqzi8ujr6jZuSG+J6Gw8maoLUNFg7wM9alPJEbeUxGVG67HmSxe4CP+qXv5DUynqMx1waE
WVIuYsuUt9bgVxdgXwygWZE6dWVV4vNZaXHSXyN4lAZ3IAQEh3lmf/davz3S4tQ3cXCBDNq2E1jp
lw2Lhg2Y9JrVdaunB7gy645kkqDp25g+B0ga4dE2cdVbmFV7EO8YPyzHOkG4dPrSgllg6aHe/wa8
WcbO6c1hh/JSoDb1IM9B3WJi1vtJifJmCu1ikY6FOGe6KjWNAY+WkASaWx92p3WKdpXL/FBwcCle
SWYAC4Wuj9F7YFc1iwN1ZPh4rcvMRo6fhVBy7c3xXIMh7aX/WUmrf4mYisCRC1a0oA74Swv+r01i
SbUhJ7C2vo9hbm2/WN/tKNvJuojv+pqLB5ZzAOMzE/RVTRI/ZG3ZnPDG+UKdkxDVGRTV50K52YmP
abaCMi4EFnUz6LECLuiWLqGR4BWme0aVoseDcKcW6nHXZBycb4DEZXf26NWXDPjRRTcE5qtolLEq
a1bsqZkiYwF1TPmUWvoIBpztQoAZ5jVMagVshenvPeEnR1SduktshxZ92rbPUx6Js2mMAQh0AQOA
kGy3Mko/OpS6qd1a7WZGtTgjXglNtKhBMgworBWobMSBmh9ulp4NYDFwoxGoYGq+obIDDFtV+TVw
EVPXEfPEbCSQVr1/UUFRnlAR564+PJCSQAlAIuXS1R5hB0p58oAmUfk1qt/nIA8DinPgIgJHMl5I
5n2HZNp6qlEDosraukcpvXWftcGmQZTyhjzyOOFAHARqgegUeHa9xJ0WeNuMe3K2OWqy27EB5gpD
aUSj50Q4slnbpZzyZeUaGzU4Xxg0tfYp6JgWnWaGcaawOlITIjX8yenb92akxngTo1R5perW3VUF
BMPorO7it961pYxXdJCnXmrSaf3qbHcyPCKokywoq9XZHaiCk2LYxI1vAKSc94fW5v7RBGprzo6l
ISi5FDKsNIDslDprRhVvR2CA5pmuA/6cE5EiqBKuUoFtD8sAdBP5kN4GKVY0NXl3dVjABAzBUTH/
7WoaEheSCHYul1GX9cnSE3m7Sowu3cztKpo0Z3nM93PbCrH41mVxoSnK3E1vR9XjfKgHA283z5+h
xBYkdeqQxcc8kukJu533y+QnAPv82RZlNRzz5kh2GtGFAQeNqklUM/ziabD5NIQQDPZQS8lDgy3I
5ugO/PvLZQFQ1PpKA0J3CKMjjQqknYjzh8kZnUfVAiYzxjd9aziPZOHGtAd9RH/batPAzXqRVL13
JI8CGYlV00IJrTEaFzsqlEq2NTikaKiAlOwBxVjBgpooibUu/+VJHq/72xgQlwZZ+KDPHFRKT3V+
7PQlVhztfhQ5MENTfqQ76i7tXoGcmCvwNn6Micid+smzmirw+fx5S/1GM9RrSGnFWzuL0hXphu9z
XR1W4XOyYo0pzz0A+Gcny9JVZjJ+VG75ow3T/mTJ/v0SJXZ/Ipvrg1/PsbMjdU7aowdbA+JoHy7U
o1BBB0pn8Krlxt01TTUNnjiaY/2l/agst5FmIBOlqehidKCo1F7UIlcaOIluHjhntH7NdZ3+97nI
/vHE61zs1xNpZlYU/IhabLw+8TKqU1TeEoLX/2jiuMOekg6vlWsvthOfm9SLhLjIWHO2HUOeFWvD
PZa2Q8cSIHbINt/6AKjsE8s6kI0uhVuhnllfUGYAktIX0eEEAd6u1hufDMDv/cR4qbq6/FZw/8XH
B+EbqKDnG+BJ55vfusxQec+Qyjjo7kKP/C9T/L/7QAIMVV7g7147veOcauXaCyJ6yEUmNg10amd2
CO5B2aWqTOfS4Vd+Zv5jPDH+8rdBoc+amR3i34NUUvGXiNvxSRYovuxzQ93SpYu9DFqZy6tlQiDu
1o31hjwVWvTV1GyWRWVtrRhnVFda46ehWb80wroM5ykHC1wdptJBCf0EHdO7rUNhbdMQRLBks5Gh
XDSdV4AatKjWA2rq96HXZs+jMW2LmgHUqu0mT4OrXUblu90DY9u+Br7u2SlxhvywX/1/t5c16tco
ezUnvnT2CpSX0GQe52RZDdraUx80j9f8WTawejs4vlpe82cSKUxEYWN/c02K9Xb0JYtsdSTTbBfL
MkRFGeXcJiNMT4JXj9dH93jhbOtajMvrNE04fJ6aOkYrm6emiUxQOd/2LltOFioEW3dCYDADJOWS
Va67NJo2Rx2ACi9zD95Q4x51LU+5tpFfw0IoKAJBsqUZ5rE0wccsEuw+KGjSk35csD2dZ7qarnPW
cbrFeuMdqRM4sPvEyfrTgDL+lco97Lj1RmbeeWDhq0YbqVlt8sEzvSuzEVRduknbFaeIkGuTYXok
m+uD4ACg8BvqnN30vC5S4ZurrWA/r9Mao/95WhoUGAhmJbJNcY7CNoimHcBoTZ106T6mDVscFcYK
uyrVGc6+6rCzo/2MHwEHQU3az1DT9QeJQiSkJq5N6kUtG74v6cmPcOoZUEG8DdX0NehwJIo8cziB
UBx7PGp72kh3dInDAhKxabOloSFY1rFs6CHUvs4QliD450Nz/4d9nvnTQ8YsiBeeX8gNQhzDXnnR
A7MH882DEGsQOvH3vE+GZaMS/wLB3+4EGg+UE45l8NWqz+TgQJV4WXrglK9VVZ0L6IisqMPdcmhM
fYOyc71yaxmfAxHlFzEBe4DUVvzdZY9DZU1fOYrSV9CxLfS2OdwiRYzYQwvhTqy541tu2u0iTnl0
WxSufaEOHAFQW6E7DJTYzR2VAf7lkKGOQtUHzxKgVnQ0BEq18p5ssnOAshuH8b5GZHDDI0PehJlg
N1Zj3rV6U5sglUQt2RliY4AxH4rAEHmMPI8dEFXZU1HLtdCFmlB3dg4gP587yZ/sdBmRWjo4sbv7
066nBTu0cSitbvfJX9vpAelkiCMKcubOP4ajehf5Y1POP9613obcAIksjlOVba/TMmDqz4kvl7XR
qrPrIqGjgMm/GUIs1yg0i+/bNADst4Rig2qCYmnZVvXitQ3K+GSTvfk+UABSFt+DFORJhdv/7O1i
laa5B/3QeySDEpxSsnZZBTz8idQZYNxZ+k3F/6BGr36y+35cC7waT7VZlEcL2dXN5NvYVIJ8YBHl
fveds2hpTFn+Exzcz70z2i+BoRDcR+T94hqmuS9tlO57OJPdJYU/LGVnWm+jPeyla2U/TW869GNQ
vwG0CYEusB96fbsQcpgeTFYk29Cu00PttemN7YtoZQWDfAOSfjtWafbDHMVrnyXj8yDViNOnVZwC
q7dP+GaXa2/wyhevRzhQu/Ju2seeL451EzvLKkp6UGA77TH2remha60H8HQ4b9BohppTaHcn6IdV
96Bp+0Z2/DKIygy1PBegrbtrWgEgdeyvjADFdSDAjC5GXsTn2hI47HM+fGuctZvExXeAayCTpR1Y
645b1FCKdcLS4hbFL8VtGaLACwGHCvF6J7+1oL3mL6ocP/GU3ZAJNVwGMtMy4GKhjHIXGV2ykRr0
gX+1ccf8LF4gbCwPXK97c0eIaoEpLG+pJdywPOdMnK+DshKr/ihikHh+TFQgYbzClynZGAQRwYb6
fWLy8YTVLnK/+U5kb5Pm46zSfjx2+aJwNOXbTPw2X8mHLp/alYqmYwusa2/5B0jYLBwXLB5lxi8z
ZmGCNAaCA8mGMA5RwdozCjSeqZNMrrDOjA/v/i0Q7kiTRc7RaHxnSXQUdtm8lrFt3TMEzU5/sQ91
8dmesO7Vydp3/xoAoCWxV+Bz8xqECbtXEaqp5khWEQ7tO78rkiAnzwU3KGESqFQtB/9C13Tgngjt
W/xhyqcBkky7DiXcm27k1uuEF2/Ue+IbljDQp7SpcRp7Z7qBSrUPogwUJOuRyOmWT0qPbEsEhiK3
mkeSgxOiCIxGciAqbvoEouPer5H0TNMDRJFGOsI3X1uAj8gBOz3UXkTrPGrseyDEkw3+GcFJpjH4
hiFeveMtr5AXEBxq4b0JPWoOelXO0u+QLtqMlTdFqEkUa3B0Wd8TG5WFQMwmz85kylXAJLspZWRs
h2noDm7djSfk2SE+7pX1fY3XPMrzhuILthGPYQpw70LcT30DxrDKq7SqiP2lNcxi+befber5v362
qDI//WyxYUBkV9d+UemWUG2+bLnoDnNxlm4CNd8dqOyrZcY96kjafSXTVC4QWQWFHIXr/Mar1zwG
Y8BsdJG2XftKGAuksQucWjtvoyBmthQqxF+djG0ZY42OnNOkVbyUvhS96W3aCGLnXqW2XHnFwQAk
5CzdXp3pji59UoKhLHTd1bWjrsNvcWuGi7zx1IYnEd/7XiXu/VGXtI2g+gXy5IQSz+qFPEabM+Q3
+ROqf+QSeuzRQeFVwq9p/U8x/vmWnCY4UQrAS2JnI5XAsR9sdCOCu47nowYlzNa1hhW3vO0WVgdk
4ABY0KPrACJtp9MruYUmaE6dqkIEbsBZI4677tJptyFCLZ8e/jc3hW/+tgAUETJWXv/U5PkWpdzI
6+Gbt2GOmLa5bsqsWibQDXlJi9o8pMyF7LgxmV9MR/0Yk8C/RaJZ3YBNGxXr2p9bgbtsew+ZKz1t
3hdb8h8T733aEnHj3ZSjsh3U2mDY3fjAjC2RXYz3dLSlZmUmyX4++OpeVGzEn5qIZcb7pDaRia5R
XeoTcDWKnWFhWYOzDorAPDmEdsUiMbgblGfcvj8R6jTHqEOcJptYd0KRCeglchBVnyDQGbJNVKGo
vPSU3FA/XQwv/pq4FduqgvWoYcElLqLhXLZ1iVL+zAGDjO+qBRnjsn334W7fL6u2RfZXe1NH70UK
/JdQWkgrJG+htd6fexkCTAh9qWVXQqJRpkDzI3WPW+y8ug0Y37qFj9CkWpCx0T105wMpsy9r7+Zq
rywG6o+5t+crqwLQUGFn4GAZP7b0RcNXSJy71MZ3jm6F/1DxLIHCGeLmdEGOKpMI6f5qd+AXKsDr
T5ZPI6k9pbEFzfIlzXUdAyEhhOL1heUeX9sqc7ML6MG6jQku8Etlhfxs9k+WhnvRhcx0NwnJl24y
FusYOxUPZ5DQP01RviSXlGxjUDTQ7xH2+jpDE5tPOJ0I0PT5fbEwoEp2CPSF7qLU6QowKbgw4jwX
rMnaTY0N+K72cjwbSuftuCMfMtlO+Ws0TXltkw81yzJ37OW1x7W8cmW5EJRsJBJGsojfLwmikQ3q
5dHOlF+DcCj6Mdsy6iF3p/HKzZAbPykC+SlImcYxVH4EyNM7oNlPODt+jmb+Edykwb4TPRmx8QwU
ND8zA/yAkosRSvFjcq7HrAD3Um/coQiNLetOMMR4smgBxsjiHxWla4AUC2A/YgjXOKH40Sf1tzJy
u9dmRN7ecIV5jw2PD+7J1sT/sUz3WLQGsOA0qOb30rWLxRXfB6fA3yKR42m+NXhvHKwGe6oirVFJ
pHvo4kogs0bQ4imcBruYoWgPdBhfALy8g1hn8+BPVXBCsWCzJLvRg3yxbER98z+UfdmSnLq27a/s
2M+XuAKEECfuOQ/Z91WZWY3LL0TZZdP3iO7r72BSy1lu9lpxHA4CSVOCpDKFNOccY0SuOdw7Vof1
y9jBB1cAIkaZtefAFz/IDHK6LUsfvWwoZx0Y+Q506FstObDxcKujompVNbdiY5UNSAhv0+pYCS97
dJAFe6mkO2dG6SOvZVGKNH60ujp7hOcV6Y25upChl8UnZEnJOyqVYfnWpUU/DQK9OtCqxj5+h+OY
2bihxUTUbqkYD9awQC4QX1OxljnCg3Bwr6jYB26F3VgpF+Z4UXCFBltEN8w5tSISr+2KDPQW1CpF
ExzrGitUamWdUd7BZXCmRixdg1lu9WyTaJo5gG05KgHIKHc1FgdwJSWRe8R3yz3Smdbmn8CX3W4M
PbOGmVG4DRzwPZjg9QQbwwTKzOMZHTyoAuzcAIdb8U92t27Ug0yo2634vx/qdslfhvrlDm7X+MWO
GuyqVdtGv7o+RJY1qIRkMzq9HUD8YS0yM+9mEEqI97cGOwAlfZElf3Wh8q1ZjiPeinT26wXiGhFJ
3QbL4d8P4xc/boyuQncyVd6uSpWiLHg2E1w/DyrA3m28iVsXKk4mdEpd8jx8hvJmsdXMILuvIQ1p
IRR0SEfGTjrkvYUsEM3N571hvte1dBZGKw2iRsd+/AUgN1pVq1JFwEr86Es9shDZcp1tHG/1AwN2
e4gxE9FVbw096HVa0UanVPpYmSu/EcsoD5z5dMUfA8NLBeA2OLxbunasUuySCz1cTENRZ1+9xHbr
301DxUrPl36gFZOJozknEyREazBMqJ1QTO2mMztu3s/+UEcmneR2jB82+tEh/XF2qxPjMLdRqeFW
V4AldB5y/OJB7+Zc8sYGN5UPJnUqulbkXJQBCe02Mu780aKAvNrGr61mTo0Fl84lg78lKVp2nDq1
CkqBAPHA84UU0VRV6Z00zRNoUoq3fLBOmmD5G1f2ybdxkqJGumF1sIMY3EwOc7d22T1SQjqloXtj
Ljo8AVP9rYosqD4phjugzGesx4YgtsJ7EOjxcxiE9gkT0pJKdNAGsDnHZv3W9F6ESF+NjLzcKaq5
FC5YDOzE25cxH/fzhXipf5xFof5eR2dNzMWL7/fxjGWJ/TK1emumO9dIqehsWVZ0Bu+1OFT1sKcq
iENE5xqJ+Hcu5jKo5nXenMya5uyDjOmerOhQl9UmMrP2SKUuCKNzmWbPmZ2CSWMcmaq6CpwVQjO8
7a2uycxyLkMWrcmEGmKVAHSRAcRDdTSmX0BO1Kt5tLhd1bOVuY46MFDfxvPM2Njaeod8LV3ihsNs
kHsu6jN1o4+EvIgCSqX5h9H1AjS84XQLt48QYUfZgv3rdKtK3fK+c2z/cLszZbvBTAdNIjCpeGBk
W4nSnWmasD98qsJwkUZqgK6KTOjgDOAAqfRKnz4VDWo3DkT3kkTNb5dldSo3WoG89dsnbcpG2zHZ
fro9ODhIwfuv4u3t7rrUcu4y74XGmv6GTpePXtf+bioOOd+BYaMdwTTt1jYgkqBlSfcaVvWDESfR
QwjJxp3NGDJ0x3ro2ZlaVp8GrMOR/CmrVQ0qo61Mcv6oQHRHRkwY+rwWrDwGpqUtNCtLZgoCfNem
05/auk+P7VgSuTOskCsC5uTC0a+l6Mp7CdKrWkb6laoaHdReXuIFe6rrGi/fJEHG5lMHy/Cunb5y
ldLBxIkUPayrm3BLg4MTN9rBK6LPqEgdHHxZNKF3Z6pqBrgS464p1zQ40CbJITTTb9RIt6sF+h4h
XO9uunpttsg2C8SSBpN21J4Yz09kTwcnDF+zyNYPVOqwPFy7ttGATgQfaNA674xMlQU1UlUGicwZ
L91uR8VoyM2NHcBZRyZ0Cy2QcWy4UoVmQ+PFKQa2oRsArQfbearDVhJ7qjZ4ZoHZnAduq/t8aN/c
1nE+Qdq9X0IRsN94HYq+0hYg3UKOZug4h7xMoMAHBPUn8BRyUOIm9T5vAqSuGeepuoECnyoK8IXA
RzN/33GDQm0z5endcvMjhD72TZrPPiTqmWEFMXHdvGi47dxznyl+7bH0i6pU9pAjyLZRFSR+4KV1
HkYDCm1jDfiFV581ODm/hBYSIKOWf4/M+K6Oe+NFhXUPPVAjPQszaNayMLqdW4gIfoqIgTWQdw9R
D2XcFAKdX8fu0Cjl3wN0txM4g/EVdVeuGeOrETNAEkYceSA1MFvoEcBnsd89QaMCXM6ov5m1I/o8
dmyEEeFQm8wEsPdkBnTE+2j9aHYbLQi/ukR0AMnjHjTfgHdos6R/S2wf2aWO8QzZ4QJJiXqyqbo6
eioafrBz3f8CPE88z5EefVK2wY6Z3iO0ZvbBlx892xhiFNQzEx7Stk2TLbQwRIDIS+MnOks9EU1n
7R/q/mTnMZ1h3szjD3E2TZj9Hsxgmw9RvSnGZvVXzRrElsJrU6uNKNnS0grATH7E6MiYRomLakP1
XRjP0gGB3VPe5PlagH7g2Ujyic9KxFJfRqYst8hCgjhvnE18VlhLoz6sQaBtONrTaC/hJwNKDWkK
Vp+BR9nIW2M55s7PfeGAB7vwo/9QbuehmrmBcvdOBNkRpMpE2SkZLARc9HZBDYgTZqcAGoLmIhy6
BXKo3P3NzO0tf9V7sT3vONCcLRI19ippmge/NdIlWMq61VQcQMTGRYlbMuzmQbX6AALX+ECNdGht
EIYB1HWmEo3WRfr7aFxv30fzTM1bNSqt4fGSRjQjzizIDx1aqZcnKlUsrjahk5RzKtIBTl4Qc3rV
iRcOEjZHiwoEYnM+SolQ3R/GmCzGDj+P8aermAW0X/MG3JN+z/OrFul74mZwoU66iYC1WnbjjwIa
fcHoi27vCoh2X3k77BnEX5eYHO29X3n+vJYDP1RRZj4x0KVPtHUqzXZgocwXHrLmPpGZGxf8oDNv
LY2sAahefKFfTFVBuKKAz+JcM1bva6+RC+ZFwReVHLPCdD43EWhXh3oIdiyJ0+vYkdrLKIOGjoF0
ITOIxDaKMY6oDPHmweHj+3X7BdHSdt5wx7+PpK5DzHUAy6iZDRBRjt5tLSiyKMgxpgsdwdMGDL3g
/uBs0dGZia1qmyoJdwHOptbxzPRfrbqDirsETGg8gBRTeesKCb1rq+YIyirMRDWWEeD3t4e1g3nm
XNgIrY98adMfw6/7RSXgdKW/Zew34RnKcqMG173lMOtzDK5diCm2n42hY3MVhS209Lx2U4tG2zBE
Ou9aQMLniMsNL0XXHYhD20nB3hlk7WdWxJCDBP5Ca8PkIQX0HtBtnHllDtlQTMkPWqje626tdJYy
Vi3btAQzEMdECYhGsqNbdkUcH0RRvk53PH4UkYPsiywSX22gWBA+Okl+yDLNeQhB+LTDjDL+Ctv+
81gfM7wtDN/nO2GDKuXn+gGBjFmmV8UG0193xIK/Ow6WaKEPzbN1ZOTBrGBd2M+oxfaDYVYXlr/O
2h66Zhp0EKQzOrXG4q3OjuJ+g9y28tyMhwrE+oheoI6K1HCryyq7WhWu0cwpy43y3bAHPttcuFvK
b7vVa3Y4rBlyh2cx0bTelK0cszwjtlYtU4XZw9N04y6NLG0ZjGee6N/PqO5PrUgsBX0OciXXIb49
O4nQwaoa7PyxLNM3E17Gt6CoVnDEtZ/1xI0WyJ/qT0pKePb0rFqlsS3mRjpoM1cm+kESIwI5iqls
wSOHdY63oyo62KMXmc4QpoCWaz5AiBbJq6vQVkArj4A7SuKiOhAAQP/GFEc4crKTM06/qTJejKFm
m5BbmJJzrYu2nGl4SxQRNNCbyuMQ09HDNxe/CmkI6zV3/HChW1ZyciIm9/6QVctOpQpYb+DFoeb5
xqvke5819YP0g3rtulmy9RILSmnjYGQxmFBcDyrrFa79cOHaQ7qwmew3oBCkHHU6OGlaLF3bMpZU
bAHeu4h3A25aa5EkSBfv6+uQuoD2R0GyRUwDAEMoPJyhDPJeV9hHzQ23qS+Wf9KscE28asfGYQzF
26nPFkhZbLUrvGt4Cm3g5QvC/kcIXW0Q6zXwCoPKE4gUy7MPZ8xUR0VqQHZ7vTHnmg0ChIY3xiNg
4M2OG/nITS3hPiwhDXErChAo4rmax9D0kCEthTOPRoZxSLU+iar0rrZVx4emj9w5MXqLv+pVZsaH
zBzlmeCBX4LLN4YoYT7Dz1b/Ar4NhZx/I763lejB9YI/RGwFzZXJEoRD41Tb+++2jQ9GY9NQ/sXX
QV6tXASysDccPnMGZZ5O9c+Qi3mvp0QMcGRO9WQ/pKG79LQBGIO6jja8DfwVghyI68kB8yJi5WC3
ASgkiuONHiX1J7Lw64CvQ4jzzbDYSuYT9XytsW79xzIRzyNeBpSMJZ2NIUAN54sK6mf0SFX5sUit
8Pi3W3r+RdD+1vpL35txMw5VSE2tB2/YtT2CrpBCL/YdPACrtNTNa4qUMMgcp8Nb5t7lXet+M4fi
u2lJ+ahiHTtLr3MPyAIvpz4qybVl2gOpRL831vNyHWp+Bt/TuAZS44KnHQ+xM5hzxl5vmOkbrjoH
mcQ2KSDuw4G8bkVSQaC4V+9I7JsdNBmwNm+SR84qhu9pW4KbJjFXsYXk4iAq8iNA8OkSaU/FU2nr
XwnaqImvmLait1sfFgz+QnOtFyXwxyTUGjKMi9Wt6FRdsYI8sr+Kbc87WD2gV1b3TNnvWdZAms53
+5Pksj0YChuZoHD11yqaDMzuyjp9hmhBgQwR/CQyrDDhFub5gWRokrFojUVqNRtgO6kVe0XjkVr/
1DcSPiIXSQoCVS09YZmAdSUEaI2ik/tCMSw1x/q2FCAM6OuXQsnM/K4iW16gR7sAw62XnH1vBDCo
4ACmbot/TYEhXoBWg99pOVT/es2OHr04K5dQkhqOgHzFO5FHYj3kmXlvhrk1byzhvzRGeknijH8H
sB/5jY5684u/utu+QvpGExkg8se7AvwIDlwxTnKw6sZF9kD3RD9/qjd4KtZ2Xk7qQ05vJPfAdu/T
FMJIN0GiJPfrtaV8kOEOECS6Neg5h+CHdg8GGzBR5cjah3NlVlhBu6di3WfvRYIe4u3wsbX/uUit
IQM87D/2zQbk6BRpsgC17cGq7HTrjAssZCNCkU0WiX+kMh1GEzcb0m0Y2cFBx+KT+AxC1X5zrcy/
F23HL2yITkSGYKatuUbaaLgiqz4ZvgGl591jbTtZUbXRm7DqYliNK9cfY4G/YrJKq1yslKzMJTyU
SBDuSvYcmOCGw+/aPad+BT5uTP5HYGQQg3IbH06X1jwOSBWHOGJlXuqsqueZnnafQsd8bRw7+mYU
NbqPcSgrLrBVYtGbcCC02nkWgyCbh9+0V4Ebpe0RJmn04Ojq2musuXxaUDaRnhyy0H+lZRptECRQ
rjNpNtGOFmsOx3cQYPh8SWxexOulOjc+aiVeFSPzF9XXnQK0Y6znrZzfTKkeMp0xXgxOMQNh77AG
aCZ5tiEvnurS/5K4gEHb4GI7hbHfniQA1Eg1qP0vIaQBLAbuDcMO3PXPPSM9GO7TxHxOsbI5goIp
PWLVmx6xAwk3Vqc9STMI9mYYrDwjKa5xHDb3IrKR0NJCGbSDz2VeuoxtqFVrrPrgefLz1Mp68VYB
/LHH4gi7FsE1SF7CQ0a2dABx3cpqU+2OSkHhiMW///V//+f/fe3+y/uW3SON1MvSf6Uquc+CtK7+
+9+C/ftf+VS9ffvvf3NHmtKyODgsLAfsI0JItH99vSAIDmv9//g1+MagRmRceZVV19pYQIAgeQtT
1wM2zSvgunX4xnRGVgUg6S911AOGq5T9htA5wufp10ZbTPtYr/WjPRAr64hWWK1lNRukmlnxSQx+
spbEKwe5VD7z+yJYTyqDUVD/VAaO+OQjEea2zAgjK1wgGpNAIATMRHTwIvdjHRkXSbxg+I7vIE+M
7NnxYKVJdzTHQxfW5SrDpAdGpr9a41J9Apl+srEahhW7lYgS+UiymUyoLxnTAFBTYLO/f/Tc+P3R
C8EFvlmWhRi04D8/etDjZVpb2eJat0G/QRDYQ9aUPiwTrhUvZYSgybicaAfgoAvJy3uyEMA8AarN
kCb2Z6sydbVd4ssP47RspNkwOwWxYm1nWZX/EgelsQjNqD3akMTcFzl4MnrEpp4GkD7j8Yq30RT8
08jxHk2ZC6URL+4P9DPTy/5O+aG549zAnAtIg/0P30vH/PXhcAavL54OR2qIsIT188NpZVRIpM6n
12mRLnILuPyMPyFCkZ2hKNucAdV/pOkwqFJtRVMeFUcrpGul5z6HVrHhO6/wAaulsJIUrGmYmPy0
gliDZdWfDFUe7XGNiJfiJQ1Z9mxpOSSD8hamfcb3lX3va1l5j0T7FQL21jUb2fQLcNuC7iBy91QH
yrBoXefgf6RW6lAG3coaefnhNYNqbRlw4PbMZA7nVLgd7BSs/W4KyGPngjPDbKNyXrlAEfr1Fdr1
1vUXW67fV8LYSih3/LK0J4U5Q1nObmwk+bmh8YBOauH0wPKXHXQefCtbJ3moxwM8hXlphSAAQyEJ
RDNrAD3cJU6ePhhKL1eaPmRLaqXebRtPvTOQ995N/kaeG2xp8Dr6QC7f1PY4K+v1ihoKg/n/8I3g
zk/fCIsxqeO/BcVsGzBk2xx/Th9mKswsRg8qGe9q4RUF+TjWnVod9MqEMwyKJ92pjFdahHGt6Q6e
5XYnzXewRNNKSEGG0ZFUZSeVWBKPneRh6bR08jyf1aPaW4AkQGjvFCHEZaJiT52ogYr/sW4azGOR
u64qiSyb3pTxxm4Hfc+41Pd0xrvILGZp0CPbCoEituEy3N6af7OZKnip1v8w9/w87Y8PEwRQgjMh
HQNEdI74+WFGfsn0OGHuxe6qHqHYxJnpwC/cG4HmIOk70ZdN7KQvGbOWtNYli7L0gdJreQuGWxDP
IoyYS2CPm3xTIc4wzrPlOLt+OABkdGwUxNtgQNXQ+IDTSffhTvOGdF5GOuhdDZacdScKZuRsoQaW
aO8NiM4E8BKA1l3jKp2HeQ4uG9eJzwJ5Ln//VBz7t6+YyW1m2boByl3GzV+eClZU3EvrWFwY5HKP
5iiYAWqTCClso8otcaJ6IgwXXX4OxBAvPlAvZxA0ILpkqgN/HoCxElTyRK3s2j3y4DpRL6oy1MDF
nVRzSgXMLNBzQArZ21tjxmDorW2V2883q0ogO81mkG5sR9dQ7oYgxQg0b0NFNda1Egglvzd/qyO7
fHQ1TcajHdX1lcRSm2sv5UjvPbO9gV8xDUNXxPBCMHWJYkstQQGNLbeEDBe1frB2eFVBIJc7B18Z
41eg/4yvU74KjWrYpBYSVcZ6lnUCcwScimBNwY4fhP0SyfiWnDWV012NEUCSA4iM0C12SmNpbGt7
KCjFNdxykAjzvRT0zq3ubiHunZ9UHYBmfqjdvUzsT3Gq6gtVZXh1LWLEMFZUpAY9BoSK6a9//x0x
rN9+Og70Nhwd4gKOxbELH9s/zEO9w/C6683i4vv66HVOn8OqDL6kLZIO3U6we0R+AqTnIQEY/Hr+
lxyMGIjvuy85wkor6KaCJcMWwcPPPZ2yYdjA9Acn0QJgXMHFItqwhE8KdLVUlMGw9HM1XBvfBquI
l66CUREvz7TsCJpYpJqOReww6o20R5absZiUIB8tpNVtqAig0fuQVIQU8jJAqtlSmviWEyIocI1q
GQyi/gC9BlocK6OynIBDcFQN25gD6jZBr60ERBJQAtMn6DXU5rI717Q+QK9zr6uWqk3UdAm6Tg9g
DvK+jch+MQxbnYXheHdRA/xrBxDPi6kMKIUzlhyQoWA/6F6xdf1cfwGrSL3CnOquySwMwX+eI9bV
1hL5Tg12EFQveP16G9b0BniAx+40bK4yD674/FApPiBvFNKNfdH4D+Bc58jPgbeutKttXyEiAFiB
PQf7RfCG5VM6S4bCfYyawVi4WhffpcgN3aisMbY0klUjAngbqWWJd3HyDuBk6GQ1bjc3IBoH5zSw
yXI8UL1V1v2yskw118XwXkcNZNehl8mYOY0hgzVErKo76cGDknKVfAYB/I6UIeuw3lvd4LwgiVHM
Q7v3gZ+AfKpdl/qmC+Cw1w3TxB3I5LMMql3lpo8AM0R3DNPhucfGCJoXELi2suYBcS4PcnZe9pAl
QwWZgLxZU1EUsdpWDRLHqQgRZvO+qtgqVGZ2hoddX2Qsti9GkcV3rLDXet/ZF6rqArdeuIY7rMyx
zuBFBeWOydxt4/Rk5OmWnLUQDQK7YSy25DDyKUI21tWdjdzohgEQjsWSBHXbi5bq56C04NTLqq3p
lsX3xohezXCQwLxW7hzbdH5f6Ga15nGlIR9oAF0DUJyrPFDZ5U/jxNG2S/JiDYdFsywaSOKlQX7J
RzQK0iChkjwCUVItg2hjFaf4SaGODhaEA8hWDJilZFAgJt/1n2SWLYY+6x/DCAANWQgdsRbs2LG6
5QBoZHiRjuSGVpwvACzqdm1Zl4jAtU0bHaswK+aVzpwz+En9tSnzAIozWX+IDHjnkZJoX4WBQIHI
fPkFmKplnHj8u6ecfVMjIkPdkQ7gnLnnB2skNA2rv58JzV/fllg1cGYyvBiEruuYU36eCOGGKmqj
0xoIxutwsbYuwksEGQDd1L3jK30DqjB4RKiugXaUXzcPQy0KCN6AJV/YuX4OmxTrgbZIvmb4ViK5
jD/fLJDD7yFQ7QYbe6RYIZ4VBZJV7H8aZ0mkKmoUsKUzSDhCGHfuVVUyrSNMZB/PFe+jk/Jr454a
GCIg93//GPRf16XjY7AY1g3jPyFoh/3hfWB3HfK8JVOn95x22xmRpPjJMygfg8QLbgDTGMCXefvR
x5654J1Z/DoZUI88RpI//fr9HHx2iJSF87+/Za7/ss6xdalLib+cxOTBf9t5AmmqQ2gwCE/Tgn5w
7RJM6F7wGT7heHTKg20nWheOy9Z/VdM7vtSRSvV7tQfexqmamSr4DKmNm3UV1vbCCooUHE1LcnMm
thM8Gha4XLJ42fsViIMR8likke5fNK94P4MQAl+0CjCP1NP5oh/PbnYpJPL+YTtO+4ebJ8TCOx3b
YI6NhSkczlD++evc9kMXlIMVbXoXUC9rbkKUpRkgtW1joQkHkn1phxaCuiPgpFXRPZLeyqebhavx
AfEho5u1ngvVRgNQhqDrIOXkg2A6xjsHKNDMv1osKXbt2EpFOngIBPei8w4+Z9Cq+tE/ba0IOGFd
/8La/d9/B4zRu/Dzx8WPV9pgCeGGbQOT9fPHBdQi6RHJ8jYThsvM55NHBr5952h4KQKX4FApx0M0
eBV4wFHf9CkwbSConkUCLI6eakDMx2y4rT3DXPfgcvaxXwB090P51k6YMFn+w7cZfyRz9AZ8+DAW
M/BJHMc04OHhUv7qxWJQ9c3swK/WsYr4TkEufI5MIWSwtZb3KUgcUOAh8VzaJZCSvAtmVI8MIHsF
LkYEoIPU/+SwLIbYkSVOOmIOjwniomSWZla693y4XaiYWaClrsKWgdQxwGq5q/MdImZfkGwVfk/y
ExaNeCOlnomIlCtfRqrhOTyD6sLduF4lrCgOddzYOwSR23Vd8uEe2GxvganceB7HaWo3+D4M7+MY
GpgeBYKJeX7SPR8vEDBINick2h+lF2U7A79ufXQPKTBQeeo4aI8leDdOZEXVVOxVMWyAfn6leqqi
Rjr0TeEudCz759MVqLIah6z0rpmpNPXWVPfhYtKu16oPq/2HuqRJk0PNioXVFtCbpC50KQvgr7UR
l8nHOrLRrDIbNdAaOCx+v2tIUWNPKJmzxkqr2HoMLIgxkGNQcdSBz5RxugDaz7AOYW7AXR/pLmjy
lNbsqZzJzJvXnh5gddsvY7cSUFUbon4OAmW8UUSdXG3l28eBu3eC+yiNVSp29VlVMwtaIVaC+I3H
9xpPvt8sWot9Bwm2jamdR1gvoicCcfa2tiGzTGM440AgTgdpgbKOZMHjItrANw4H9NhIdWbEl3Bd
+ffTlRKnXyV9PyymMQKseMMhvLPLdVBFYIob+xmVTJe6o9vLaYTMLc4m9C1vg9r6ECwA9MzXNCof
cvcUxN5OWszK5oADQpEid/tNzKbr1J7LD5BueSZzGqdDWH9Wg0hzR0XXl3xE7SCvc7wFOhQe+DRi
YRyolyc9bVPm+JvQXVGdaQCOgFj3iewDHoCcw9X9BT2bvnM/m1kVHCS44TDHNCvD5/wCokd+MQdQ
YUFPwlnWwvLTeadFMyi2JGcyQY6BCQgb1EgDw8iWRsjrtdOATbiKX+M2jlfdwIMt14z8KR5cLEDs
+BUZkNVC1Jmxh+pod9Ga5oteuNEr8qKwlEhr/SQ9J7rD6lTMqCEV3femsLVz4GbRYajqeEEXgGd8
L8d0xqzpT6DqA419hz8FXSR2H7LcMcG+2sXrOG+ddcW1/BOkt+c9K92VEVeAljoI42j1vg0LxB4U
nIFzzC7hVo9sBow1Hhk8j2yWdwEr5i4mMVf30jO16iJoFgI7/zUVfc1BPhOEV6ehSnyHC/hoTtJR
7ApBjGDlGnDkUbFIS3YHSONmsq074LMhFZCt3Mr8SqPZua2tIbJrzbEL16+G1vFLYu6pbapJgYRI
kPE23arU6nSHPQukVsY7N2Psr0AiAthQhZcm/LHv9zz6REME69Z0Hypj/GDy9P2eWyHvkE6cTvc8
fh1W4DbIlnTV2EIG+2DbiKSPFxgPdN/wN7fTff3dPVOnrtJ+u2cvKkHYj7jbXZ12q1aLrLUqnW2O
2BwwaCpHYofWYGlBp32sSqStIiaSB7a1cahFahnQimkMWbfJsgaoI7SkB9W2MS9kHKNFRvXKDeRz
ZPoQkqY6BnpR/0CnU23eGGyGVDs31aKFH+AFYEbXsCqA5yjB8oYlSHwF7jK+FgkUKVvnTAZIGjCX
DFCqJRVzFhkXdCZD6gIFMLlo/TZdUV0lESxWwRxSqP02a+L5ezeMW/k18nJUAd5to4mvzLPqu14X
65tFUvQKH1NlGxpLDbVzxBNJm3mR53uyo66l10GOjXXVlurSjrWHnocvQzGorTSLeAHPbrjmdWft
WJQmR68rsVLvFm6ab2WUQd6Kpcks9vP+mz+s4tSuvvfx8BU7aONJZgguhKWbIiccxHdDxbGxNGrv
3LngkUkbI/ls6BKxYnRCwix2OrXxGlomiPjrIbnQlbs+s3Zh2IktqAHXuRSgFzIGe1+H/jezNQqE
STWQWwppHQO8NVY893Sg6SCZ3UeFM2cuch60allwEHPEyLJ4lR47gUJ7DH/CayM7POQQiQJ+YGRv
mvK+FlB2/SQ6Fs1527vXCvyUC8gwMMA+hvdrA8Wf7365bqA8eQYeArA532+fkCUMgLOOjIKfrgeJ
buD5sipfOX0OBnOwn69KcIAs3BgSOmmjY8HdN/orgHkztzGqF6cC1N4Ha9yGwZfx5HCxK5Jx1NLR
53KA0JHZNfpdGkSI5VBP+CJdv+ivrqPnOxti0kvqkKTrwQjlZ0BLYgjktNUWafryYXDEPbUPIoRP
Vy/ak5/DPQ90I/TOxysljgeiL24/4GdXbzvmR6vCKN3PbrmaOpqyWRpqyHY6g4cLIn+fphtB1uxM
S/HgImwIjgbiN/NsHBCJS7ssUOnTIP1+YwAKvkpqpV6ivJ+RgWYCnwftvmQP8qXi4kiIT9GlKgvg
7QqrhnsPORAHAQbMBTVoVrVyMGs+K2nytQRV6dqPOu054/jLj9cExV2xGHwZI4SLjB9oJBfT48og
rD5Dvot3ERoUatxRRJh6lCEyfuBIeqkH4a27IS83UCHpn4YMOivjg44S8CqAADM5ikFzkIIXGrMB
r6RHBKseix4KHgHyCTaZF0E2bAp8I/ptgTsB/iyB0OVIBEMNumdftQ7inOPbtNRC65KPBxljbVeY
obak12fgNGiQX33RVdMLNU+CYZ2B92dOnciqQfZuj+XkkUqiUw5UN1q8hrPMWGOZq++AoJrZyIp5
jLmmnSMv3+tu4z13doaHA7Dn5IssSx1pTizpltQqEi9eaAjdbcn5iEzS73Eu2YlK44gGsige03FE
0NOBWB3+S6vAdf8Ci8c+9CYBCjkg91QelNVgddoUnbFpbXVnjA3AugFE9qFZ6/INJn2xHfIQGnbI
y5IH1zL+Ou19AZWdoXvz9M8t90D2rZoETjDHjOa+7ddziXfkujAZj+aQY1wbjTRPFfAml6Fk/tFM
2N27caoh4NepZDGVDfgLgdAsaijdjINVKXRIWXiOAye+IDQOh7/vfFMiRpuhZLI06gpfM7pQxbOv
Kq/1JTLR2RL5ziaYuET4HHuaWCaak0HYBsWiBSW760f5gYqdaWyQg4ZVVOZa13TIl1mfRs+eXyKS
MYp6YSEdPUMtQa5L5r63hnEXLcDY1G+ptWH2K8/88o66at5yMBkQC3GR38P58kjXSVJe7OimknF8
QMb/fFPUmsD7SDelgeETi4WoWLv9wA6U5Tnle47FFAHwmYudzEQWQCYTjcCHzFBPc+FgH41sIhO4
DTQZ0ZjBaGQlybAoam+JLf3/p+y8duRGsjD9RATozS3T+yyrKt0QrW6JQe/t0+/HSE1Xo3cw2L0h
GI5pyYg45zcrYEnxCziQ+c0A7Z60sINlSR0KlmioscuSqxkHY1aTRyktp7MRFsNdtgWtd0Ovy73J
kh6qLxXSko8SqMpv3ehoV9mWh9kPTVjRQzVcxWGe3Ig5XB4vodapz70RnKU2OAKrtZ97E4CQ5c0F
XYFmgZa6J9maM8/7WmaSp5Gt+L9zT6UgbbtQfbMdL11l6qW16+RAaqx4nW0n3iWKqq1lMUzV9uLW
wYej2hH/YnxKwwm1MdmotrxUYTTeMW+U4nVM+mKbx4ToZesQGNm5mXiiPca26KS46avsmuVIlROo
Z+G+vKjohn6D40NK9p0LeSgwHEH/p/XQXFMDa4E0ybQ1+fXmalX4/ALK4TQWYCwmHBu2j8pKeDRV
jXaPs948EHqYsIRbrqECBMmM7KMexGGcwagjjpi/aN6QXatIXFVFUwrAojMbNs3ATmhptaKmPQUT
iLMgq4oXWYfR1Xcr0wFiLVWRN2Aav2yEJnmBSYO1oBcNT1/GjxrQqUBg7iiLcoRebkXSq8+yRhOs
9SYrTbayTUzJcCcM8uguewwjhtddSSRJFl3Cngj398+zM35HKqc9y+pWAdbIH7Q/ymLYVCZMI+gC
sigPQ62/Gm2aXuQreTP0iojZC8oSb1QeVGuN98aaP0p6H8xR3Rhq12940lTbvC2ctRzYF5ryPPx8
fNqm8ub1BNkcWB5XmWNDvyVpvNPFlL/I7lZOYlZXZ/3323dDkz2Q9c1L8JtawReFjx+ucHZC2dsx
jHviLMhsxT1+VcmzZHS2IPnGiyw9qjDcIG04jjsItb+Ho/NvAB2f+hVKBwdRjs4mNeE5TKBg733s
Zo9D0LiL4UJw9LoCmZmsQe5uHPPf/QyvG7adg7GfJ8poPSShdiGf3V5AAmbrZEzFn8FBhpm/2lWz
/5/tcjxTc8bmLy22ZLmcdUWK6NS1cPOlO/pXUYrofBWhDiE/s3SGpkhnlt9vX61ybAMsc1176nhw
yWDdGkP7JVPCtiuQaKtreydTwqzaLhNGBM8tq1DZK4idt2lArzjMBm/78FDStbe+i9onz/Sqp9RI
3yUSpoxDd+uUpbftmDpJyfqTDa0SknGx+9LZSpU6Owu2LUkSiRIU0H+6SI2tZBTVGimccTMNRTL5
jpff0T2MDxIg9aiTMCl7bJv1w9wNz28AIuWIArqtunxpCCmL2QSym0OcQffPeJOtWIxhcIyvQ5oM
4XYMidOVyoCapqYX6kUk3kYjO3Y3lsOE+sU9zMofk14nR1mS9W6n/x4q6+RBtZVxPbFpu1kGWscR
4tSnyWn6Vyvpmk1biWY7LEVT0ZyDHYfRSrYWZuzdqto8ykZZVfb92jNU7UmW8MtBnnfKihMe7P+8
mqpto7C2n3DKbp+V5NLp+fCkLfbnQ0YK3Qta1Zdtss4OFWysooGA0NJf1nnJpa07/dzH2fVroD2N
qi+L/xpo5BZpcQbBBxsIU8y/X0kOiLM82Be666bXnHUCogsaIazQ2StKrp/yYLD/rzNW+FvNCUB/
tUSPiKQRpVhYCMADhqq3zrLUjYp1whjjD1mSByD/0yrG6XxnZANC3b0bPvfEU5fB8jJB1CrL3R2t
+yZBdXu5Yiss6zwMini2BSCpNMcDcn7X5UeKkbVem8J2kUDl65OHuK5PqWEoF1maBni046C9y1Lt
DP25Ltx5l5I5O0ehwFFyOSR/n1mR1+3apPqUPVKt+t1DFqc0XVlmGWNLaLZI0EICmrGs9T3Usq9D
lXo3dWnIlobCBMyKICw0/WLwbpCNf4+A7fprLnXoOlZ66BeIgqHN5pOJ+uWsN8/ZAlNweLTvm5Iw
iuwg64ZFDEgBC/sY1BSK+eR429y52Na4shM9Aiydm1d5GLwRGzY8dLc9hkps6GkQ7gJ0npYWE/7i
aBBSk/1kK+DC1x5Xtr1U1so9G0sU2z1JYS1PQ2Pflw2yvLQqQfgnmE/49wIvodwb9Jevs1CZxLpc
6pSQVjPx/tn61W8srDNmNz/EMFSfBGdJh/DzX8m76s8V2UhZX+NBT9isKffqGFWfgm1SNpb2e9+x
4EGCky33Uv81PMel5lQDzb63Ooo1Mz5O39hIIIC+nNVLnTyTdbJV9hv6Wvy71fWG32OLOqhX3iD0
nTIbkORagUgSSvxHACgbWfVVL88Kuw0vnWs2O89K5lczDS4KJh1/LSdAJgd5gin8o8apcfJ9WJEH
/BJd3ImjUmv3NGAPEclfTp423oxZjzsNBEj4Te3lIBuMWRdH7z8jXD7p9UEFcjBuAeNhzGu9GNvd
4FbaKz+lshvSMF/LYtqANLYI2/iy2IwJ2zRWCmEd6d3KUPTtMMQx2CGGeiAc/Yo776S0hvYqL1zH
FYHVpShsLuzlxNoDIrzoBE/uHYGxTSn08eot5KBkxCJUtcJ1D+uJVHbQmsY3FMOQNEyycqV5qflN
sXOitUpewXOrjG912XxOlpHeQ+Kfr/9lkKJN6jovdPuSY6utKHHCWmkdhqAuuWPWkTwZ5jUzlr23
DdvaZoqe7yYw3sTHmXxl0WhMdlbL5CuLLX6qqzkT1dM0peZRTz1lhQzU9KEimrTqOys7E3Lpv4FJ
y008E2QvUZoKdDNv/PBcRHsRfMrORq/IXnLwf+tlKHBBcs0WREOS/pupXOQVyrb7/bKy+K+XpVeT
DsW2UgZtTf4wu34dYgM9uFK9fNVkGvO4DyZrVddWeZYNuIvkV8jv3VlF2Pcjz7iXmWfecAmz99lU
WduEzOdHXzfrdMEsxQ4mBmHZuucYJdjb2GN5/gAzMTKo4+QtrdrfI7Uge4yUHdK/R1Z6ZjxGSrQT
FpNPU9HuI7wq/mjy3Yhg1a8aJ0q/Knv7zUKlY1P0Q3SpKyU51cqobz3LLl6ItJDbcnrzz27ufDkq
KabPTszRt5Zg/BpUmbgKk9SqZhG/gwSbPMdNIFZhllY/osFF5YHMWRIwoypl8zFHXoVmSyNuyEX2
B7cuPln0Z+tqNIlFYbyE3tPkfmfBCaa2i34tRicJrLfPPNOcVVBY0V1rA33vuom9LwyNJBH4e2x6
h/HTtAtsbJhbNSX47JgQOs3yrkGlFa89FIJViUfIXvOK4lUlVQXd05tXpSnK12Ea1FuLWyL3XfEq
e1ijuw/nKb3LKrv2mlXsuuIg+89hb+2qTEvXspUgfntFHu1JvpSscsW4xmqne5KlVhgefCN8TOS1
o6hWtjaeykjD8mbs0CgAwZbfZd+xyOprFlkwviPFwEwnyl4JXV37NC++GxEYaRNJn2PtumBrZ0gd
jVZ8n4IJNc/O5E+Bl8dHqf6Q3RUNbNLosrCXRXQZnKIdPgujq/Y46zVbWY2P6bo14wwuRaYfCl1U
G3nRXrGOBTfjq523UPIM8wCGLHlOChPfHhNwd+P0+FMVfcBUWDFXE01+LltQRmLqIXnlQ7Kyw7rb
o+KlkCBdyv+Pgx+XWl7tv15AC3EBjdsC9ZVFsaGF2Y+exVusIUbWaaXly/pcG+d1GQ7Go1udj//o
1rrpP7vZLJYOKuvkyxRJS3CSiH9FSev5jaPhl9DO5jcV590cPeh3VfXEzbYr4c/LQ5T1Qb/z4GZs
ZNGuLPLwBArOshgYb31ot+/CqM3rmIUJaUwu1tsWZOIOicO4921y/n/CZl+rek5wAmDTKdY877tp
4CaHdaL6jFhLvx2TVjkFXtWdIHe7WyMqlad4QvBNwPH+bvXdVZfj5wQZqCGq/ypzLCpGpx1QaMV7
uAy8/OqUU3dAxnrax0HT3rJJQVUYK5J3EkQ/s7gXv0J1b+kG76PS9Dc3dUfcaLj3lIVkFseVtoMZ
0B1bMePW2ufWJkL781VdHhTs3scfit2gZU1MDL/Ifp8YarCflDpct41uvOVR6+7LiiCELE5AyvaJ
ksSPIianxl73muRRHELu0gzrs7VaxOZbqo5ky408Z36l2FrxSNEuHp0d0tX7CiPFR6tdh+3eISL0
GCsKh3VeKrAaXMaWNtmTZtKwf1zeFfSeDNs4pX+0ZhZE0s5VUaFcWj2vjPahpkyP1tQLlF3Ya+qj
dU7jYEeKHTLGcuXaIRGCJbjxaLU0nJ4tHcFxeSkRqcZObdFRlUXmNm03dw2yBcvYfBzmnW4FmKYs
r6v1+rjDvg2q1tQcGrds98GUv+E9NI4+LMvmIg/8vL/PYuPmNPN4/ncP2U1AefVJ5KU7WWxKTIZz
YWGatNhHZqbuXry5BWdUBjcmX8NBHMWOtlWI+KmslP3kISziH04EslSWZKOtoD/ZZcM2XsZ/dY1T
YlFpTC7sq06etbr6qudYmn5du8GZ9eQK69hEATOe7BbEcG4rtHLW8sJaxsPHj2CPZ7CsT18vFhTY
j1RKcU/YkP/j9aFwNIgc5fFG9v16MUdPDpbblOev+i5UsiPa1e/ylb+uHeW6uyIwpj2u4bwEjgZV
dLFbkQclwmlFeLhkTwur7D/VaSqs1pdlHauMv08tUmnotyA5YCjZWgVgcX6cyq5tmSq+aPHjky3/
43JtGu30ICS1sLzktFzHDjt2RbJsToqLxIinb7TYZW2GDq43aN6hCvmXy6JtJQ77JlFcVMsL32s8
3GS9NrrGoapVlrGArz60BiqY3QB3BuVsvmVEA2R9knnjYRYj5EB5cWx5yJGAKyQGwoJWIxUgD2Ub
e+d6Ochi21rVVg0gisu6oapIUpPjL31VV00iU7FziZ3WuSRps+48Yz4xCZvExpYGO3D6DYEv5pUk
Z50tO8oWLcK2cektlrFf9fLMC7Tfw2TxMbYOraNZoLn6o0qb3TTpyhlIQ+qa2UUeJjNCsGo5yDNZ
F5EwWoODrlf/akBqHALiMlZ2jpV+N6llcfxXvewhh5ImD7Y1y+XHK/63F5Njtdr7QQBxicwR+k2H
YNqqiz3itBzAdf0+lNJAMYVWcrBDdVPL4lefwQjVleopw05vnNi3NCvCULoOD06ZpbtBhOl7FCRP
klIyN0HM36L9Zw8PMPr/7hEoVbue5hZ5WA8FUa9rCV61YX7WVWdjGnjtflU5aYw4wlf5a0StJ93e
KKoL9JjsLOsfnZ1JddZ9hqOd1XXtHa15mC0mjh0jsROPdF/t7LGlKvxqstr7o7LMmx2AvkXIlbpi
OTR1Gm3YY6treZlHg+bgH5Ogpj2ri43T4u00KpO6StOgW33Vxa5wnEe5kN5NX02ahpyqL0fKyn+0
y3LToIXxr8v9147j8g5kizzIK9qa+7vuq8hdx8Qu+7h5hSPMNoGAtvbIuIx+GU7lZcSNkcxOUamn
Cm6KagiKsqULGr1bh20Nt5JfeSsr7dpeTEEmI14nNdqnxtA8V5HKs0SPnIPrJYRLhjp50t0P2SZr
QJzGe4fI4+qrzrbw8Yhy2HRaYtXPAqzAc/Esu8tDangs21XXebyGrDOFGiMaIpq9XrjDXstUMDBZ
ll4IxqWXhtjHXqACUQWFNvDfdTnKFtkHLGcLHrtHx3npLRvgTmrbojeQDMtS/VhYSd+8BhmGv1aF
FZ7nhi+ZFY2fWgZmvbayljx0hSldGgKQyJvpOFWQ6lk4hneENDFoVGBgJmyd/SEzp78g2q8goQyh
n3YDWCPDA7NkIiiQRt2rEpDE640a6Q4H6W01TeKDsqy74C4VG2OcxteyAUwe2Sjra25yeFwJo1OC
KwGCjx23X5rl12DOEFFty5Nh6eRxnSktyQ79pyzP5KGJmmJvNgZiT2F4sf8+EFqD+z7yWMsiV9+p
bvMpG7/q/9V3HiuxYNv+6zW+horE7Y948m3ktb/q5dlX3Vy60TlCNnt5B/96pa86+WaSGellFxfC
v7u6uRntKjtHaCu0mgvCsBjVO6GxHd2s2dTxDH4/e/IciJxK0bqvZa7fS+yXbiqJ1Nem02Z/dtr0
1A+Z9zoHXbMm7uLwHdBqNoO9NVj+b/Sl6C1eurMCBEdeKe5rDd8Y8YdstJAKeg64XVhzn+vEKrFh
C7nV8V7nGCxytmSgwDLIsjxFJn04gmhdeB+j95YF+Hyn43CVJaicL1muDrdHSZgEttzx/ijZzj6b
C/VJlryECImNbkBuON/An0MbHtr5Jg86QNhNHhgqEAXq8sr83VCDqMRyxXU3rWp1Ngz/pQVRFT/k
CbX/ukKFTsAtDsUuTyPM6P++MuR4b5MboC89TDihO2XmBu0x+94CurmbhRPvJ9OBWdaXQEuWg0FU
5JJhPa8H7EZYlVLXGeHOqOeR5Skl2TeOTN2v7Qi6OvY+9w7TpFgZz2o0DeuMyNYPVHgqzf5Ro7S3
VpNMPxtK6VynnrSabKhgm+PbqX72gwWHc25/Qshyd1PTFscMswZEAL9OY+DZR9K6zbyKQ704tpqN
d9eoBAcsHYg5Q6i0rbp8FT0wcGb4+kBwr3zNWODsaqyw17I1g1x4qYfsnWB02q66YfbdLmqeyyWp
isrM7FsOLo596GEKAEMKW5EuV4+NFsyPQ5IP/yz+UGY7Q+hXCU9EheClLGfBXIh/FGXDv+rSpV/p
5ljQyiHa3G54tlj7GjjQKAQZjykTG0eoNazYKH7SrBomTNVUP5refvVG1XhNutHcJ44ZbNOyD74p
0AhGoDQ/qhnJ0byf2musZsZlJNu5quoxv42RUJtdGMJEy0F5oYcxBAetSfCKbPTgri8Hdk3VdViI
bDHh/g0YWBbpzYBrDI2yG1P0T8LX8VFeQx6EHQECD7fQUsGlCXPG2xwpQ9OYvhtlidImiXRcobp4
F/UgwoPeEtcYHYdrUQk0X5vAJhJB8atBLMXMbIE+GZgwfTUotlVdFICbTpWjnJs3zocRBmgti9o5
2RCLvw3dD3upDvCAOnRLcJAsQeWDYA73GlxXFLAGBXdUWzlDHjY3Q5iR+FkaZJ1stTS2uYi10wc4
bLVCg9BXstm5eS0Icdcxox/qlD43VaW8lkC79s1s6tu0ypWP3FJWssOEw/a6qxLzLEcGOVAdab2C
zchzpqnkd39bQbRWymyXGLfYtvQbEclhG2YKDiJ/18mzOhbVaglnbCdv6uEQsjPqp9Hlj8lYebDq
VL96xassGAUPCD8D9HcYC+cvp566ZMO6O92YMPjWX6OqZXxolL3fTIGzkw3yrQRgH7DwCRGZX1yx
Haj4SteI9wnP91tfaqFPQp+Acz1PO6dqnI3s5gakCGzTY95dWv+/R1l9VL11mC8pht7fESfq77AR
kPow8Ekmk3T+qu+inETxPLtsB+kmG5JUVc+EWA9ykKzn8yL60A5LiMsxbmS7ibAPrv1NtdQPKaoT
ezt0B5yfStgg36+55bvTKPa698DXGaFoDw2OUXuQWcbNKpvfo/lGP0AP/zLC7ieXCy8PnT+pAOgs
0jTCwsUpCjD0/JIGlA1tP97yNFHXeqoBBm7cy6ShqiYVqeJe34Vq5F5kSdYvVbKXN4tg90j86nkB
4M+0xUs56cGTkj0DEobyshxmLJnWcTVGW1kELrrYKFfTropnhC3d7txo7XSz5gwhS7LuKyhV80E2
Rs44bXFhzjeyFb/b8ZTl+PDI1jpD0WsCxyUbZRVMC6C25nSTJSsgxhA054DtTa6vF7/pdLHT6AGU
rlMA6StZ/PKrfhjdyPK49GkqpV1JT2vVcUe40dr04rrIduoKRqYseecXBVYPm4nxbVpKskrV9Xdk
YtOL7N/wl91hE8+ss/RwgRE99cIkgM/FPMgUiGyAFNOx0dGjK/ZYLAFHnj5l+jSpNqtHM7qQl1LX
vKHhCVk7nYWtz3Pzaaz7EnClnqymbMJvT+lxCeg+wtby7snR5mHz5MDtTqeJbGuaOTuT6PrWdTx7
axbpRxmXCiB9W1kJ0pN70rEHhICjJy/g4a7BUfzuEug2WxSaNd000Lgwx6s8UyzgRlWJgKNu87PG
ypBh314uosfeivgTszShWCJnTMmDGuB23ATm2i10orjJgiTfO+PT5C0rIg9p35DXRwJjKo6GXs+r
Nz2C5Y18xpH7f/SBsf1ZILH3XKpGeAjd7NPrwz9EHHq7INK8fRIoxLbYDjNLRvyL5jcrmtKdvaAZ
3GY8xHXJZ0U/x42wKTYtf0JO6l7CRNwKZA+SAPR5pb12hvbd03TXV0GErc0uINqpOH5tkCBSJ4A/
Q9it+oG7hyhBjudUi20XmiHq3fNU5M/JE/r6LCAAkYjYAHp2IJ6WY7Mm07EZho55WU3j0whs0RdF
e+kIx4dE7P9KrByJ2cpoN2GhVduyVTJ/MAGY6mm/QlcSoFP0qdnd/EdbdTv8Cw/NbN2MslZPXgO2
lcmp33hRnftaNP0Kuj/qHPVl9r4/kcLmu2g+URncxV7+rc8Ak+hlBxW3eNZBq/lDjbm8rnwL82Rl
1RXTStViPybMP9L8A92vrcE3k3uY5o1O81NlmbC2zHfYANURyDG7E8xefDPuCRkoyrDS5zwFYGV9
1yN9BvDNmtKLCrGiwydk0k2ZM8FOGWZTVZlcIxtk9RySt7MSPArGotuBFv1DGfL8tQt+VUjo7iCh
vSlER1knzNdyJICURYvg1JgyeczOWtX0K3hMPslcocpEeAGI5PAzjcP6qk0GZmjpa9f32pvhHHsQ
lCslEK8avJB1gbLBeuQZQMTTPGAvfjXn8VgIFSeuJLsOLZ5PGhSZzZzwY5Do7XcReNJjFB68qt04
OuaJQVFjkWMOT50W1Sw+22oX2YgO9n13B/qxNutpAIVsHrXCVXw1ijKQdt2LMxckLKdiXndBXh9F
PBzqDmwuUkukZoGvK526HwY4ZoWZA3wF14VsPdn+yMFCpSRN1Ha4xfW4MkSBfXUdYM645oiusndt
F6GdGakrGwSkQHphP8/wGEwsgHwtyLUj23J3NXQKS/egPhDD9s2qnUBxqMfYE/DDqyrSN9VUNccu
QTj9Jk8reG+p/4+2WVepyAu73zVqdyhKAl2gIxklr6LJ5scFQjyC4kD3s3EedpA9ctjOZu1j9T6i
ozE3R+FF+tbq1Juql9URIPnMHRa52KWwP143EyCTTp9+MlfZ0GRm76kRi5o8KwOf2S882jriCnm4
CkoHD6rU/esZP6fP2GUDNzlV5Of6D912XkTQ+To5vUMIV3XjxP2fZcPPI7z5Xpo2Ar4l2s1k4It8
EcnuvVudJhH6wRiv2uI1j+Zqk3YAkevuZ+agWQJQ10E2tSw3sxK5t74ODtnsKi8BAr/BFJ00o3vL
rbbYolzy2eapsnGChh8PYUfUf/qLaoueFD6Jaq0pXpqo/x7WZouSYWTvEpuESjl026Cv8xXvNzll
2bjzIr6QrESzRc+s/lIVfFlaKl6zgby+XrF1CcQuibPtTEB5b4vmnGUF0j5J8TaU6kos3jD4VGIT
hWcaGc1k2xbBuS5RlUi4GVWtv5eB9hHpDqGapj6p7DdW3dz3G5iL1lHRFUHMPjEPqUDkom6rX0Ir
Ch9PakOtf6HSE/ujGWNN3qQYpoZPbW5oexR667Cz1iggF07zoqbivTLVyPeMka2vm10jxw63tTGg
LxyCTa297KBrLBISN/loa2/2u8SdVk5zLtvUd+3J9oWXY/iele62IN1z7YAs1mHTXnOrI5qLHAli
avCwWqGiSdl0b8T0Y1/01odRhDCyCDndhOrthxTNE7c5Fsr003PQv7K8T2vIsP80hkNO5smPBOli
JudxNVnA+Qrdc1eEocc9O6+U7BpqNmlWneKh5RnsjuYW8wzd7xanTyPV3iF0j2BX67M5ud46Lnu8
MxLIqWKIT/LQCys+kR09pVltQx22M2C8/YubQLAgsuRntuJ3bf0rNqx3a5j+rPWWHFhkngFjn0pY
iM5EHNG03WqNDsK3BrPRjZOnr8iKW9eR6d5v67Tel2GT3bMJHJ4SdU+im32zy9JNxqJurUPMQhQr
xuFLG8DSZvaq03BWrnRhIAjkJvs6c8MztjQBaj9GdJq9zDoErNSOIkq0YzwYMDSjfD4VcTLsc0SQ
z0DDjZ0mxHTpoyxkMQutFXhMte0HjBHJNWmbMk6ce9aG0SasL1UHrccUNslUDCDRzmBJnFf4HEaI
/64WFOSqTVTy5iaQeEsI69U2POwCZ1G9Nc2+V2z8BvLYfWtJ2q9qx+pQ24/QGO6AARkTlkxI5Kvf
5oqdk1b1xYdSkRP1knY8lJZpraG8Nn7L4/JjtGD6RPBaPqAVt4CTwT6AU8X1rxPGBxMYzopQtT5G
u+vw8BUq3poW/hnERT5CBFF8HuvDB/F0NmxJ1X9oXtD7GSipD89CCsma3fojLHhEoGNYfUAhGxHV
RuItVIwjhoP6Ff1Jj4CEE6xlMRazfs0VWERj9DG3SbmCl2SC6Q7bbWWOTLKmeYxs9sRBaPbXFhHX
a8NnPY1uvQVwxl6ZCWhdehlUy9SxLqy1iSh5d2Wuldc24SsbzFVv8y6RGEqQ8h4HNJIRhelCY4mC
ouYDNArYb4iDnj2a2soGMr5VVaXBOKX5w+1TUsxog8DxL17I6UzbHj2RNUghe4UbluH3mpHeKmtw
/EkkxiYhBOwbVr/Ti8TDkzwetnN57ZNq2ndNHFxnPosS22cwi29pFIg7gdTOR5OKKatW1BtS6Cj6
5fPdNicm7KKeVgQSQNeh3E1iip2s2sfdCjJDuzUWE9Quj1cw4pObPXTFwZtxWkXaEQ+Wcv5edAU+
I8W8q3Dl20yl9w44eN3VQwzxhfs/mEH8TpUr+Cg22BAMh9sZtLZjb4IkCv0gJdDa1OjgCE63cQxl
SARofGlDereV5Kovj+4wJXBlZ1297tAOVdBhY+IWEB8ICKDFGlirzsscX80KEpFMD20c2M9D6RFU
t7Jt0xmlPxQENQovdNcJBnB+Q2Z500SlvZ7cuj8i1GFfYqHF/OlmcAsN4TLN5IGas4S+OUV8zo0K
kK5xnpCm2/TWFJ/gdlQ7Fv4W7+yGblq111DMEEoTnFpuVcShyj9NZ+4wYhPWvkeKJopiQsiTo23a
Nih2RSjSlRm/NbZW3cNp1H0iat95epNhHsR0zC2/n/rSj5pQudll011He1T8nHT9pRGDWKHZzAdX
vWOE9UZeEOZJ2vpOtBtwQwfwp6hRoMwtDLQdTUOZHs1LH1FaV9WSK/TGLX+J8do2ZBuxUfSOYeDi
mJq5F4Tcd32opH7vqjeTgM7GsKfJ11rl2HrFmxC2c85b5Wc98kONlmZczLLKN82U/NUY4HdqRMVx
zrkXXR2f034YfSWeHH/EZaBl3kcVgmlFtbMjRt7BZgpwDxI9TOkuCDBdQ7pDOMpPczSHkxkA3xrL
aBV1o7VqBP+TrtSzoyJ6KKAGgdFpLA7u1OMM4hbVGc2xq1qzpTKAihhYIupYbgCWZUUmMvtUjx6O
LiOLJ63umx0k2000KlDWKjHvMyttgFaWr21TPCkqgDcEtpud0zSfmkj1lVFrJndYys3nmbe5G2HJ
zeHBDXEtWmKiXR8lG+SgWcGH2rRW2X2UXiSOcJRUslfz96YxwMqxLFhzU8ChwGd9NY8j7kOd95kG
uem3Tk+sA5mmMUUburFvpErH6wjIEM2iZpu64buDWM1m9HTcTEW6mcfQZjPc8wX1vdjaYaBuhJO+
Ywg0ritCZhskV9VNGoEmLJQQoRW9POcjelhNwBSV2abhO0jCbZW4d1ZtFrcrEUQ7YnDpMUF611Z1
+8Qa/4zZZYuMeXw3NE3ZldxIfjDdUwAcQxaLp4b9bGiRaDZc8iYCXklbNexY1Vpnpc/OrjTCcZeV
traOAdj4wkVONr6FYrRY3jT9KgMhubac5CnyxMm23HrTIpFL3jpTtz10vP3sqB6MX0ROeIZDpemT
bNsh/D53doGcV4wXA3rq22BSN43j1j505XQbeBZPkkCEG1SePjV0dzZV1wwvWkZYKIN9U+k6Vl+e
h2epgfBXFcTjGvPHF34qlxiL+wfhz3QrFJwuJmPtpGBkQoJyoPWdGkeTGkE7PciA+YziPSI+A891
pYANBNTe1queJcW2slAwr1CCAB1etM9VCoXLIBHokfOvRxD06WhOvspK2uywBuP58wOZheEk4vRJ
Cap51atacBGN8Wmb5OHnvjzGXSIO+cTj2lSAcxVkM0rn5LDLhHp6wnt3reFCt6oqDUWkIoA6F4BT
Sppjq+eAvMYUTcew8gMEVneqwp6lr6z6cbBmUBBmkWGNZFtPgZfMWziamGEk/4eu81huHNnS8BMh
At5sCXpSlEhKqq7eIKpK1fA+YZ9+PiT7Xnb0zGwykAkjCibNOb+BkNrNCiv1MU8AAnj1AcvL7jgO
UX+UW88itM3umCdAp+DUMFI7hNvBt++mInN3PNzqaGRqdbSJd23FXF4mxH6PSCLNxyRn0ebBS/Ll
1VxBMqDLxl1NghEZmhPRC3dFqP8SaV5zTOvis3FzAiiFOTT7Oc5ZInuwmt1sQpa4m46D0aFl7rR4
4dpanq8sC3UWvTAPvbIY4lW7cZqLI6NIwSJoDDZWV37aMagA0Ycl1yfU0uKzm5ulr8RlzFrKDY6y
YPrKPDROLxZh922gqM1x7hr0sgZr19AdHhs1BbsYMy1d1U35nqTiVyuK7nGv5Ja8TfFsoX0+BbOL
8ksX7YLFjVKuM+SWu1QXaz6e97qpipEfTWGPwXC0ww9ITRUd3UZD6p/VBVlZz0k+jSIsNL9V6/Qg
xEzCfV5rQ3rVFC/BzZ5/jOSbhQwlShDM4Ns2CHw6qeUH1K992V5She4CCV0/TqcgX8VqEOzmrN4P
bY2wQoErYhIfBgEvUWGyBgx2NI7yFyDmQV7YmT9I21X4VRju7MvNVosrlr+BsYoFIEqkQqB/v5eF
x9JqMInXYEh1BOigHyM45n7lwGOrf7pz9pO4i8udDdCQ63XLZXVMHQ8sbFDj6CCfVaWP5bFZClmV
hYmYB6/58ij/r90BRvT/OHpwvHY7DRHBxWKnVYOP2fJ3Fied35qowm1sxURgpEj3fZ17JHU4IKzw
/y7dBLH0adV4DfjMyKmB3FH0IP6201eEpwQZwFFTxDnIuviQKTly7q8dNoHbLu6vRVCdU/qBIyrZ
OKRV+Q/k5EIC5S00rQ6P2Vl/bdGGJxyuuBsnbZQVwGjSCWEy34I6L+i753yrDeHVISsW5Hd81z8a
1TV2/RImUC0rP44hMpFNo58mDWubHUQE5941fMNe74KXzMt3T9IgsR8oQoiU/XBQSjvl03GnSzQh
yGY5SsusiTijh3hD3WfHQI3Q5RYK0yrIWCduzQEtGMVazWSdV8oISMs19FXqheYdxaOiqtKjV85f
PGz8aQCtHsyhwFtTT8Q6JkWmD8K7DNFs7AgqV7DG/IQlxNpq2vJVzSE19iyj/CirklWXheWrlZBx
RsgK0f5iB9F+XpOF8TgKwWdjRNkWjxvdndM/QP03p6BITB9L5GLdKnN9ThHOMLRS+azoZrfO2LiH
DF+iK96Z5KStWfwa02jnzALveWHeHScqd3wCxT4gjv5ZFgGKCYnyowvMykeetgcxGmUXRWXd03r9
psri6EdYxR9EknwcuM3vfRhdEUR1fucR8TTGBb1Q7NcsYPpShEm9alRs28zW/klk3iUWQB/lqKLb
Eyy5kRqE49LVEK2IlqzLsE0POorzayc35z0qpvNuJnWwBqVprGdFtBumj+uyGpKdWi/xDo+IVEGk
VUSdfQHoj11h1N8K+CRGUsbfA6WyYYKTTNDvaaWWC3kl3qiGPd/aQf0uWu2PYhA16uQQJsn2k4fB
qyVxEw8doKFYo7mcXqMkzSG3phOd1EZMeXaq82o4WUv0bgLqOxhNvff6RvnA+noTeQYhVRh766DL
NmOYhB8gBX9GGE29mI2uvBuqpWCfoQ4bt8tBNlplvM2a0f3eEL9uPBdsfRtMJwKf4TozkVPqySDv
UeRfuyi5/2i9wfCd1NFeWQEYh6aK210L9+wemwLWO5nw3w3ywZaXfDUYEjOf1oyrV2bV4j1i7j2j
j65GHRDaUKLiV1b9RlYgJkcaV6u5sb07aONgG8YOhOF6xmNrTudXQgxfky4O8xSJ+9AK99ohbBEX
4Jkxmm52KIHTHcn8d8aPPcqcd0ouLVs964/d8kjZKOuykIc/z362/Z+XkLvtOZD9PGJlyiEk8gn7
YzE1fmyWA3bHsi635HjTxyoHyfo/Np/7n4fLNln8q01eR7ZNmijWhlqNK9Z2GdpvRVExqC6bqsMU
hnDqf1qN3mRCsOzPFCC7G/zY/q4/Tn2U0UQaULGUbZhG9VEW1TLMDmaJ+Jism+30nzrq1cwi++Rc
Tnp4szSVz8HNDR8QUXiTbVVu07sn5rCTbbJQ4aar8RCcH025nb6FdGPPkwTOjQcTNf9Hm9xRtHND
fmfROl4u/mhLlHalab16eLax4vQRszdeSzPTNrFbhTurQmq8VGrrolameglyL2boG8WPxtU+c4DI
d11VxuMcRPnGxoDoWk4zy6dwWiHxVn6PQVzsEgwg9yRGYC3DTsRkb63pXr/um4xYSlC82GXfns0k
27mMsSecPJkizWl2gDm2S1nynwokW3eIu3wUTeZcoB+qG4VlF91KaL8MYkyY4asv6SiOiKHkJ9x7
Iyx1AHKDopo3hqfZmJ7k6MeV84/IQXaSG+3dCei/FKJRv6O3VqyjwS426qy9kW7uWGJ2yDSW6ei3
qBvuzKYk06MiyKTpEOWYeq/Tvlc/amcAMCrShU1BJCnDHwoLqtD4I6m+jLZrWSkDaOxC63MezGqd
w527ZTEiBdVY/iSWP51kUxPq3cXL8oOsyQKicLhtoX6v5fGyTXT6h2f1zVnW+ricyTCNL0JMHjg1
Ea3LPB1uRRQU0GDjYaOEw3CTbXHJZBdw1EXWPFw5T3Gd/0aG5u8D5hGpaqKSYFCWa8gi1/+KByu6
yst41RwfVKwLV88D+g67B1NpsoNsq/luz0IJLl5LDn8q1+glhm/anKuYeKbT1nHDJTxBty3bQiu+
5gUZVNlklT2o26z8Jft12RQP8+SrlabvZDWZ2vI2ERV/XKHAAlsHqCQxrxLkChz0LakSZ5+09K9I
tvwHdPs4pJ2Zn2vBt2f7v48jxF8AhzT0rbze88Bei+8j2ThWNvngo+BUviAZaB6McdHPqeNxJdtk
0Zdq+SKWIkwU4Jz6NC+aT1Bz/rvjebCWzs6+0tW3Z5PcmrKgfHm2uUn+W/UaZj9N7K3cpk1eSp2U
cYRZ72Pr2WYrAhBB4x3lEQoZpsdhRVhne0UHDCN0VMeTysQMRc3FR0ggaBMwZ9jKqhaVOW4IHbxr
x2o/oiBYQD5LrHA5OB6ifJ9EEaDqpTpEXYVjMDgTpJpYe0X2h+Fl4NtKkwjzUjVJqu/1FuS+GDr7
YyyaYR8pzNjk3mxs071oqmkdmnDle2E7x6BhUmKnROdURYsQScvsd6cvWIJ50aesWbmW3pc8gazF
bmC/G6aFSpLIr7Kp7EJmE3k1n2UVxJTp4+H4vUbnYa2Ptfduxb2CJFisbCzPc981pkZ7tWBSJ6sl
Ui/orzHJkQcbdBdvMBhOcmcAouP9m85r3fvDZPBdVdWbulw0FUx3hecVZ3kgtsTM6aYOZySMC1ey
bWDk2UQtKlQe63svrnpINAx5oxzY5Njk6k5AuHNJ44geuohv2Pq8d7J2Gzl9BvYzjHcFaiHv4XCt
qibfegrG0Nmw6F4O9p0ggUXyV+s2JaisDyXtiU5l6rcuTBndpyL/sLRxYp5PL4dpTMZc3HBOcwzd
GR3R7KNXRpItXvCJHDQWHCPiz15n7mStrobm3TEO9I7xxsbL0gEVdHR03YO+lSJFXQTRRzsSycpq
UlLQaPS9VoSOH5ETWKJ8jt+DdNnEmdltCWMtsTGX6Xx+nzqj8E09D/eevkZ81H2zFz8YWejZ3jCV
V6NovnW6ghWPW0+v/GhkOMqReHXG2kUxoEUmJI/90K6gGupoCKKaVf4QRf8WBLX6jpOhRNysGtML
7jlxrbRmrq4qNfdn0kAXLYXcipY5hl2aL2ERZo8mbQzio2L0t6TNflW2a+xbbCwukYU+3MQU95TX
+R/Mvdtfrhld+jHXfmOzsU291mKx9NpO84oJeUEOWwjgEla68hBX/hYu+OuoaFYh3hgfZtIeYoC8
v7QcYTjlLcPG5Kbb5Qll3mJbasRpCyUpNu6QVCS9429M+upd70JkiIQXoU+fijezLxsCAXb8q4l+
qOFs77xWW9D5hbueVGKERRKVGGe7BG1VkLH2rF/nZCjehy5Z2IVZdJTVrEZvFNDEGea9/RZ0E3mo
bqjhahjjW9yYC78sabeggpN9W6MRYinFHrsnTBwyu9kT9Gs25kIrZ2Vu3Jj68+dncpAkKNaAoDaJ
QqKfpFa2SnQRE7yxV6Z+xXXwFs70QAZd7TYM9BK37wLUl6JVH7oj0KzNi6vFau2jn13tKlp9K/ch
feqdOjy0V6P91dE5f5iR493zCnl+LDI+esuYcNHGhHnZNyIER6wZV9OlpqK3eKt7IvdLrSdZfCtw
4pU19ICrW+ul2yiorA9R1pjtFvlO7us8S706QbN/1CqzvophPphqqiJroe/TOpsv+VIIdTjNidAJ
11Crurbf9q5io2Wk25dR1xzWvFO+IqKDZoBsNJY9icUYM035Kdcb+6IOGnuDScwbM457BGuXutwl
CxKY2Dz1F1l5XCqvW4ukakkYNR+i/dDnhCXbCMM012oiCEMoh8lqufwBkgA2Zy+wZ7IWwImojkLn
6NlV50MXTe+PqtyjNVV/jK30kmf9H2aZlIeciNel7+u/CxQwnQ2+crX/rx2D6o0vOj/leawwHM1Y
taNWrwCQIy2yXCUWBINGPUEwwAzCVyN1x23UQ6bUMjV85UuCJGD383RePIxkmzzOxRroVVbd2nyD
cUeUYTn/2T7XLfJFja2gyxg2TOUCbR1NQQTjlKJIRAHAGIrlkFUkkZe22KT3RAgoBM5hi/fcKj6q
oI4usuZ5U7BAK3EkX3YOIlF2ymAnLKSL7l21C/3FxvcDxIgA9MIRNbBUFsd3WYkackzo1c9nWdUE
UA7IeNlOVqupSA7B4IEcXs5ExjN/nYf48Ydlk21Nftxk4U3WrHwgxDqgiSKrMd7vG9tcAtHL6ZFt
VUe4GPZKVjPdsd4aKLiyJn+fCPV9ZufNm/zt+YLzGq1EwU9z+d0LsGjStWojqxXm8ryaBW438rfZ
OTJICUJQS01eLQ76t6wixEtimdSapRWqr9Rtc7RJFhBInmr6arNs96pNZijE/PPDGctplYSh8wMA
8alhC086vqfWmv8ibvE5EQn9XnXQRUjKR3d8vhnqmRqu8OisLiA4sn1V2sFRGHN0CgIl3pOHLPYl
Ip6vep58ZsizfYnJuZkTfu2OW30VeWljuZyOR63C1NhNQN8Q+4m/DiTiWyL4LAy00E0u2VgkIHHC
8ESKdJeM87s9F8YKOU7gG1Vmv4i5K+dVXmu83nypfZa/ykKx7eyVaCgS2cEPB4VHv09hoLtDTT4t
rHsAV0DP4dCpaGx2sFg8MZ4Ay8+Hpq1/YpupHCwtn96trua1G980/OA/8V37VcyuT4Ie5e4q2EZ2
9Lvu8vQ1TmJ0azNH2ULTVz8rK9GYtIqt5ur2R2TvSIll34x5HraGEicbV8lOoeL9YrquHs0m/m3G
5c9ujEzSO7Wz10CMkmVzMc5CaGxskgwFJsgPXmSkfw4kibLJcoEi1SQrHT7stB69tR6RXqoBAtzK
ckdEPiHlh+m5KBLMX1AnJkugfavn0NtbHplPgO/Zpo6QxzQdwEoDWPi27YOz9acL6/syFNrNUNsj
RPR6RRYq3KolETELuUsCLyPxXpW5eeMYr+P4p47jiXEthe3up7xD/nAEoNz4xBmVvaaQV4PTVG/h
zuvIgwTG8RdQD/WSEQFbo69krwu7WHxk5wPDIxKbdvi9zt3mPusM2jTprw6Je8DdTkTElEIxx+g8
esmvqcB0cRzQzsVq8a8ZGkwldA83wLD1rT4SV5K32s6qregYWgVR+bhy12GhGp8gP38OVlL9ZaKC
SS7od9x1NeTviGB9WSEOMYhupSJSd8C5b7ippRa/1aBUZE0WtSW0LcR5gmPLEbIIKh2ky+idAsgq
N2RUNGB/yR5sxCbBi+G110z1PpFa3Xg6uW5ZtRBSvOQJWvDLzh504X0wIGOPdn+WTQbsg50T2/W6
dVPt7vWGAOUJgGipySbNsBB8E1l6lCcso8/BYGRm7hLvSy1Y1D6r7j4FQFrNuLrKGp5U4SZzAyx0
lp0jKxvy1eIoa56udfdYyUAIOEjSyzYdj5BD7xU2LBpOkAWTki2fBvaiywmhq0ybtE5V0Agcwaw6
eet0sg/LTmUpxoHAnwJp4CCPINQ9HIMSFajnJUM3OyK+mj5+cx4PpR97031KCHdMlqbf2wBrtKKJ
jlkeMdKVIvnLFja60sydbk5k37Lhq8IT952Ypj8Z1og1SWG8V2P1K0oRmpD7CNGqPuKU3h7EqPlu
a/gZKr03bOSxhaGHxxqbGl/uHVQyPdivW7vAfGO8rwDDNFN+9CJmEFDR4pssEEcpN3UalJv0v236
FOersPYQ77b1+DaFIyivwEP729xlUWzc3bIz7ums0OmDaTnIaqJ43UGbgYfIQ7TBNu4MYJOTx4/j
i5Y08ohK695eTq/DZgvcPUAQHW5brXTOTRZp0tLbtcN4cMLEuQm00S9jokAz1wGglWYIOxpHmp08
mIhgdEVLjjVNIAof1G+74QaNG4DNf1+v6f4qcyXYwOwHGIVtyg0unY7FXds9qrJNmM260RjPZA0T
03I31wDsHlU94Kw53wUAN15l02jMpPO6RMXWow7vsm2ag6NW8GHIWiOUfi+spuQI/qgsent6rQCH
vDyaYEHiaDV4K8Mp4jfH5TMXaGfZk26uyO2SKTaG8CYLT412amnMF1kbA7e9xI27K/UsTv25XaLA
Te2s5N4yZpTPLJ3QWZsm22eb4aW/PVVl0Our9qrFsMp+O3iLjq16kwXvEQoePdnqZ1tgDh9NrI5n
FH3UWx8GybnR7D+eB6SsU1DeaNvds83FrkyMj4u2/YBgBTJCvjXa01mPkzcxevmFMTC/kEI/9pAg
jrKGUaatruSml0U3TZji8I82eZrVlj8bEYRrrapzQD6Fc5WF2xAldCAEwFCnrVIVQLrkYpphncJR
vTdJUN2DtCK85iXxTrblcUGsMgFiHhVl5U91oK5494ODPNg08GgtUSk2TOA/lYodVkY3uwm7uLk3
c3UTBApf0Htt7mWKyK0ZKYGvQgfF62E4OZ3ZcwPYGQGfWpNIBSml2c1dnZrktU3cg9wpm/AZ0wje
t95Bm4bqMpnjyW6inuc5GB+tOVRHb2w6UEFTmL80YbUpqo2iDtW6bZ1mrVnhDPAoaLemYjgvfQpF
I+mDdLEf2+Dj9q01ghI+fH8Oqv7F6kMU2yNyUvASfgZdsrUiBA9Si5VOyQzAq7R6P8b21+wWINia
g9qHMCeUCEy32utrwRzEb5l9FB7+Qnq+mkEJ+2OsQCQNGM1ltg98DOx6Ewy6qgxHEBMfWuPEu5AB
gQC3CiQdkHLf6yd1RmtOaIpBcgF2kqvsslH/ZN1FZwN6YV0Z6iXvsgNm1Mq57irosf3gHvIeApxh
fCTtkLD8c1kng/bM+8i9z7mlHScy2sQ7BMFEo1zlxSTgTK3UESdd1IlJ3064AXhVn67EzBjJYvhF
7a9a1HpviwjfBInBnmoT3mNonM02UbcKxiirMv6c5/mdjNA6Flq1LW3hnvocNxgCAWw+i2lAAd42
6hOiZd9AWIy40Il+WzkRPq66Hlz64ovLREfkVowVus+D75gGmdtS0c45c9XcGtWrkXHloc7nk4Xg
bBgBEskVLBdTHU7elO5bbWiOTRc0G+wjh3XrOOE5c5t5rQr9WzjiHwBiqtuEMxQNda6uFvCPa62b
H0oS1/sctcYzMongShhTNlnriHNVlkRJ9AH+1hz4YT31Z4AE+65BkFE0qV801c7LR+9QGFO9zpg3
sLQyo5WBm5bf9N3eqhdEYNhpG3Ow0y0A4Z9INf1YzET3Jllyn7vV+8DhOh91NiJ4vDd2qwDXS4U4
aZToJADXQkuCFXtnMNobNmwb9Wed6hO8OrM5DQANDsoS8DDaq5xRa8u0mikKr1FHHiSLEGYpUiQj
4kGoH3r+o7eVS5bB80Ucxc+SK+jlv2bXqI/k31RGwrRBc009TmWt3UwYHiavPeleuxlS8DdO7RtF
FJ+7og6P4cgMI9f4fqcIX56sq5DbG5a3t8oJWTk9mhRO/IFRLxPMlBiqXTfNLrKnn66puufRTYVP
KFBEhEIfYAe81cgt2c4h7CMcIULINFqBaVnZLJGSbxABCn9I4q82r3DJjs09Y3mfglhB3qrZckP/
ajIsYkbC8GQfMOUQtfVGYERfJaDL1kHS3j23hWPmtri/qUZ5iBr6wUQx/XnoW7/qiAk0xRuapuq5
j2PtLJbCMTGsdCBhZsUq0sNgY3Yg9SJNZ4WiOB19r9VuwjR1fUBZ27gMvxQyDygxxCgKEcr41VtD
9SmQNWfQ3ncFNnaOC6dJD8mBqCP0VI/p8UvYAuSZr6xIhE/es67MC7bm+Qo3gI8sUSP+vGMtEOr1
BLn4dfQIsDd6N5EVDm8IqzB8ihqEUqB24PDN5DyCvFxhm8WsgkVhl6pweExB8HrOwq3tLeqzdf8V
ukGOQJkBvNHVM0AMZgHwMNhFM1aNOoT5VadBZRK/B0iDMbDfTesB52tsh6izszILofoITZcbtexA
KHcKBiyaqiAfiV5MGAYkFir3PtXTbYzs9kyoMffnbkIULRevsJdvRJrblYWe/MGbdFCgemAdHNs9
KkHvHZU0cI/WgtOpk+5H63rnKqabNVuFbiyr6/2MwhIWqn8OAFF3ddf9ifeBASfYDjdKlU4vA15F
Z4fgcbkQiMNMv2eOewL/MDHLHgPu4PDnyKqd6EYIfClJNrrRBau2hESRJzWBChGaZN0qa1+7dbmy
UlvsgK6XgOI8C9ANg8EWMvPRKUhK6SWaW0jH3iurc4nylNo6TZJdNQlz1ze190fmvcNl6lQR/Jrt
Zg3nnbHUWyAyyq/Y6P3CysOjPob4I9Zqu2al7u17gGc7CxwouBNSUkrA4q2DcO9YJUEP1VwzZ3zx
Rmt4ywY0ihxqiMmkG2GG70Wu2KdnUQ+l86jazPwPdgNFDJuvixUwd/QGCxyjmwP0rD1vG4SB50ce
6msaXZ/PknmlqyGfYmAap7lJSJsy+/jKCn1ThOl0VGfkmxCKumpJ+NtaHKKg6pzRLZYvI6szBuKl
WMRzzGLUzqrZiOvQi+kikqXnpuZVobg2MVPdusl2VeiokZ85PEYwYQdFsP7o+oyZhxV/ppmOzqFZ
vlnGaG/HImb9vRSB+zJ7HTw0oSWbtrtmTpseI5YHxyxw4rVRQgCAjR2fLNu86qEBe8MbeaOwexxA
XBHfSzaD0lxnDCoJ7LE46xaBMy3fSwyYvWSkoQoDSzStxesKBOZ/C6UjX9SjbVp62GUYEZJaQQVS
Y8w9QZgFvwYH2fMlEaDM+kYPsHXFcAuOBGagHhzrsAeNNYXDxIoz4FxCI2cEpQ+8qOWpNac3NZpH
qB2BvR5RpfGnpYpMweT3Jg/LzFyAZk6UwSvpkJ6cNdBFnlmeQGTshwlGCnClS2d2V0Xg/1SYSbrW
MdGcfYmZixYCvwX+bOMMUwGnYHYvY6ZpTAW7/NUjNXdM2vpzBm70gdcGaMPyRzTE2Yda4BLjiS+3
DHi5ZZTAWUIFzayz0sl4oRzP1V5kMTGEAbDylHUgj0YDHHu1SpYKYM8ApMDUFOZRXgbXyve4CYtD
nlR02WPnrDHsBh5CSgEQXDn7JYppsVPafBe2b9LlvQwalN4GoAD+a8M2bfl7SI4ELwkB1n06R58R
UnCIj24nrOXWjjNCcF/wRgC016nG00X/N1P8rG/+Yl0jTmLId83YMEyCCkwdLK3VFJKQgMfZNAcn
+l4WlfENCXkUOcebnobWPhuU20wQYKG3qrvaXIwHkj/Vztgn3hiRrV97yewdoti6JKTS/ExHVkmo
BcJ/Bohx++Sa+nTWsuR9VFmlRnWIjGIEZXgxaaoDdG3Slr8HFOjzoQAR5k23tUl4g+Wq7IdwRDb9
1Q2Odge26yKNrUwsBEz6aW3B1RdZ367LzPbeYAE4r+r0PoPgezMAI9hF2G7rJP1WMTFAvjIGWlmR
TJXVOdNz5nxVDkBTUXZp50bMn4wM+Iu1LsLO8Ouq7PewI8r3zmza/QhbxJdVPXVa8MaNhV+o0r4w
Xeb/EZ291qvwa7KVaVcm2XxC+OOtnwF7m66dvoZIubyGrdaQGUYK0+mdbGM1dr2roIEbIewMJUVi
LufnLUwNd0Aq2IlIMpbhypnHfMMq+tUgzkEvvs7z1y4CLPajsN8xLROHfMHMVAuuLgJhcTCd13jB
jTbGpB4ARkQLklQWkx5/KooRbJL/Nsl2eXi+fHbNsQq5r56ATrfKy4xSAj1bHeS01tThOthOOELu
reg9aUEKBPexDbNtCJ3XFgbcomG8I1SOuiGedw9dDYkRkrih3GTB4CYOSt6L4Ibc0QUZJMnx5+S2
4RFcljVvmKzyS+Sm/KKtGi7ZXm6mMxEkWFj8e0NTgvZ1hY6CUKXspgVSyFw2P5Y9cOuwxeshWKWK
tsQRaA3BYm3Iqnx3lGKdqiEOuV9mP4BiXm5cu1xRbj3xibaWqvNGQhVl4zjnU76XR8aO4M4gixj+
fb5YLiKP0iJ1WtlOnq3lr0zRmiYBi/DZ4uq3C1t1JxVGHM+H5D4cwHD+6pbnN5qxsy9Qo5Y5YFmk
8v7LzYQlMiktjO9kNc/rXVQpOv4zy28qwH2GeGfs5Z+UPwPn5SiuB8RJ+nrjVdWXPC8bQzjmy2N8
PGHZKPFSRUDWxVpIo8+2sdK7HVIreDIB+nhgf+XbAO2WDPU4ZeNG1ZsfEg8siwEYddfAryOeiuRI
Xg82ZkS1k9HHu+1GJr0fOK9IDf/sYS5uvDbiidpIiG5F2t7ls7dT93Ug7rOdG4Nu3Rpi9PaYupPe
Ko+Zw/JPRGi2PR8a2GEdCHUbruXjkk9DblV4fKYruSnfAivSA/LK3cor++KIr6MH+kxuLgVEBN4N
ZVfj9U7fMqQzQARgzlgNYwT6j015toMjBUhk1yiOj80560FD2fFe/r2xbYlRt+tEpN/mUT/KO/e4
S1BLV6WVTWt5r+VdSUXJ+l9oiK8sGAD5TOQZcku2PV4HWZeFkeEY0nYREE1EH4fuJh/849WUt+b5
Nsg9DZHPVQ2GfS1vhfyRet9wf0RY6j4RdGa5Vv1TLLYhyF0+7q9ZOP0M8MrY5swGeOvuWl0ImLbR
tpghOgt9uulL1yGH7Tyxnd0cziCBseNbqdA5UcJt0ROy0qL8X3/4H79BbmJ7Bdldj/THkY+nh5oM
DqW9oa9lFyDH9w658b0NIGu8ZXB5Hzf3Aaf4x1fzD1DFv++gQRqvjGFNzu3WiApt3iRu9KfS5erm
eYfpBI+640LpfnYuav+WY2K5lb+lD+rXzJ7VLRqN/ey3eXQWg64A81j6oeWzlmfKrf+3zeuqGeGA
KF3LN6FPsi1TGJYuy4ugj0g7mXCsn6/PcoBdzxxg6v6ABNtevsFjZw37qbBYltSbwhkwPnIXcOX/
+3ftMjsEEVhhrzCAKyyAlOe7Nycvrr4AGI3SbhZ5G7q3pVuWb5KsPttKoj9Lj2Tps7MJnHoAs5K9
OaFCHymPl8Xza/3HK/rYlPvn2hv2Xmv68k14nIKtwE75FC0JAtkXsmBvdyh0H55f+PNdlm2yGi5v
odr32xaQ3i5y4q3cZ8qXXR7xPP/fr6Csy6cmtx7nyPpj81/7ZfVfbY/Xtqpt+++uB1s5EvyZeQjh
yq0y4DFlBsitt0E4LwOH7kE0DXUWqpO+xYeCPD3zAvnEB1vHGNR5LWZxdZgbsD4860QsZrXEYzu9
FoBShqY7WQtWdR6razG43dY0Z6YSra6u1bAkdtMjMLMiwbuVvIOpWOwizXlo1mFcvTqYFz8fvPyr
svr4nJ512fh8Tf51SjlkYt9jPyhfRlk0S3ctt/QU+pKZwHmSd19epATPOIFZ4bXrA2j1vvxKYLXT
Kjf/0Tq4xh+FhYiSXLdMuAZvINV9tyWXIuKGdYmSHYiDQw1JFnzDmOofcQ/cHRmTjbzHspCPPVmm
Jwjlskaesp/FpB+9xMi36jyeUrNCoMzr9rKT0ei1BZzdCvXcdVSGjxHAEF+Q8vODvKB88nKLnl4s
bBg7Hr7mwXvDLM59YJaD1L4HeJ5tC/lGPDsDVVOdA+c9f58uRm3dTxDvn3exyh160nQZZnI3t9aB
BV1IkkrgBfwBLtlgJu4hPyoPIbcG5cRAF2XUrM1Dx0xOtsDr1rvJdQ4TwBzyuTvokWgUx7af4xj2
mF09VlGxFpbk3HTt0QnDpb40Rmps5fXl7wrseDwI/XU2CrFVTeMqn+rz0cqtout+JcYUr8ayROkf
CvnfC7Rnx6HIsV/WHxM7lqcVjjQsH8D4b7TcLmDni2J4QZDd3ANNq4+StTPEXX3kXfirivL88Xzl
k3j2Mc8HwwD9O4OeaU5es7YgSCOL4Rg4nJR8BP/D2Hktuaqr7fqKqCKHU+fc9ujcJ9SI5Jy5+v0g
j7no1TXXrv9EpQS2MQjp0xtsRvAVCoHrnEsm/hlxW3sysUcDeLCb4Rvyn8FcdJhH9PmfvN/Q03g/
X4S5VeREl///qZir9bCXzvNQL76MKN7n4nNZ5O6VY4DtBxNahBnERFdqzJ2Mx6LoIj72PuUSWRw2
edTuWfa1/8Lq7y9K8T0/zTLux+apvQQWcGJDEHsMXvRi/srmCKFr8ZiMGXIwS2/QP9BaIZ7st9Eu
q3xfXovu96w7vUEDwCCNF9/nceJOFTO6OZnrhjFhy0FBKVIBJjZNwsTPmZM7SlKUP81l798+H3uY
OOc+Q9etJV8BT9+Y7FKNS/R6Mzahftjii+jlQbVVeS+mZWJSJ3IiuZ96mhaKIhtBaF57EEDmzqLL
XBS5OZn/xrlu/owvxwbpc4NQB2MYY6YYOBuAAOlOlMWTxxWPWMZP7fcvP+ZKtgikTv40jRR/4f3O
G797EO334nYNUNIFND39B37TILkh7pR/z4qj70MVoJxqZ+fx6isVxIMpMi/hvnBCBMFDtM4N8xpQ
NIhk7ieKnfuzU8p0f//20518J3vMz8x9PnO/mUWto6YN+yf/ee5E7t5LZL+WxUH3s37q9fUDvh4l
KWxs1OaTMiI1K8aVefYgjv23urmLaL3Ps0V2TsT/MRdFThz3P8/6aTkjeouOXz7q3+q+nPXLJ3nT
gI/RXNn4MPqmRxwPZ/YqivG+VhUPvEgIpUDOhEbE4n0Ks83JXDcmeIJCv6NPUWtk753EcCtOPnf9
1CKyru6BEGIL/n5Hi4dFPCfzwzI/VP+zbj5MPHei37/V/V9P5Y7pRO7PQtB+/crGoY1p7TQXFi+u
ObmvZOfyp1jFv3X/UndfT0ynvX+COM+XPvdP6CLnpEjdH7lx/KUYGsQaVOTmd7QYQ+aiyM0Tsrnz
l7ovRdHPbREMaH8qJZIIUWZC5OPhZO+d6a24he9ZUSvKI6FsltVJkWxUJ3uch3fAVNDG57I0TjRy
URYjP3Mhj4iSkRj2PXTkekY9LsXwQPQfSdYKZeC/dLX7oGHKxBDE6JLlIyRMxN9W/zbczreCJRb9
c5/5Npjrvtwuoihae6+KCVnYML06edRXjaXG41KsfyMABoSLov7Jq7tgc3/ixUWZk/uwOpfF5fqf
RdEwP7qi6BFI+Tt8i/KXM4i6MYnATigRj9E82N8n1vd28f/MR1Z4lbB4S/YGgRFtipB8WjnO3cSx
IhETg7kocl/6iUF0rvv0w0XLl0M6p5DWo3YGFXgtoVLgGiB6ECnXFJAc04srxxGvfhRDl5tESbIT
VyaP2jTZjbK1qBLL2ImHff5H78/+p2Dmp6nC3FXkxN8bZC0RvXune5ArtRA90cIAmRQVrexudHK2
Y1BzUYaLeETvcUpxB/SjGlZv4kH+G9UqZW+NdTZbJxWbg2ma7CMkgmGJQ1oTSVmxW7mYy67hSeif
+cYin3SHrdHAgIwBeY58GKribXXVPQrOtsEGQCCjXSOuqvhfygQqk1pkT3kIz0TwydXpDx5rRHfq
ezzzy+UXF/XTX3Rfut6vuliziOz9MQ/YnBwdfViLqyw+dk7EF5iL4sJ+qbuv6kTLVzLn3FM0zz9J
9X11aWKtt8DGEKs4L3VfmizstxpCgGsVxixFqGcIkGZ7fCZpNVT2zjQLmZ6p1XGAeapRhHdT6T0G
SrJVpnPIUZmcc6+sF6LX2CT9ThpzfSW3CSC9rssWVcCjLhInsfWl6QDwVMAUneLI3siBb6RrJIMw
XGZlvyYqCWp4sPaV6lUPcLLYa0Y0FuJ5YuFeFMqn2O2fJkT7Nw8Z2G/wb8oVqnE9qhwURV2C4FES
sT1R9qhAhGYRfwsdC2VBvTkPIVoIFrCFjcre/tYx3PEaF9VP+I67Vlfylz7VcdWK3Y80Z0pe4gN/
cD0ZpHhSPbXOaHx3iNazs+t6bDgoNeo4XbfwqrJ8LUcwvSzJ82dVjs0lijrAqwJku+RssgXQCSWP
qVGg3yTLqwKJYJShcnDcGDEWl35qIZSEmUCHo4AfKdsqM/PLOETFReREkmSZhe5ZmiIsTBDeyEJv
lRfID7lD966zebat5UnKL5ELDTsSlDhWUwB4Ybus3MIsRPVahvCpuRiJyigYruokAxPk1B3r4Sqz
DyA12F5zCLbXqH4N7RBcuymB6BJcXTn6QFZT2ouqPMGkG91FVLkyhM80g90ay7tWqGFfZXZCr7Gk
KMuh7z1WEDSEpgO0Kja5limWonjILoauay5K1DgP45SUCbA9k3sLdjU95gZfTeKlklu4onXszugD
ZnN9r6IL4/4eomC83EugOVD+tbjn5uOLwHAeUJkJloVfL9A91daWYuirYahSNN4A02eaoh9MC6gz
sFZlpZpqVC+wgkcGAwfw3PHzUwHV7lRNyVzk/txGGTHUDmkjE25arh7SUY+1paJrykEk2eD9U5m1
hbQcHFjujh8TbEbU4Kl1AYzaZt++R136prGVDi4cuj/Plg6fGWQiaIWsQCWmHX+z3fnqp5H6PlQR
aAUEcZ68PgF2jQ7Ww6iwl2wMkXEs7LQ9qG1Y7+I4zC78BQqU/1r+VvUSN1cS62dZa59KVIPOdhA9
dGZRQX2Vym9hy8aRhdjjWhRFA1uhz8ivp+uyX7QYdyyGqXuoxJjyhWC5puPYwabKkqDdMmasPh1s
pB9WPOpHcaqy0pWL5fg7yGE4dSbIom144RSr+RvUXvTH98foft5SG+uHqqnXqYyszdLFYrn1kkeM
CkeC9lnFWtnUjxAtqm9wz9sLoeO9KGG0W3/DtA4yVNIj1jT1EHWWln89KLKfZBs9LlwDAWpD+yFi
MWUlGHQn9NPaU9kRVs5j1E5Eg4WSxR4ZzAg0G5dC1aV6i9imshRFcXmSWJ5eVRaYsOn6mH0P0KWY
Jnrh1uz/3H9OHKXu1sxKOGfT9UN1GkReMjj403PP9J2OcorIiqTwRhjuc1ncbX2NhOSnStEsWhrI
HavuAeAMCDyvW4DrwlIhLxiU1PKtLD1/15qdh8a7X3zk+Ua0h51fbmIV1aZilCwC1pKNWzjxwH3l
Bd6pmZIuQvfE1tztp4a2jbGTefFcM1xDYQiPeZ/gYTglIifqdFbZWDaYKKqFSlDhN/g/OopD7r3n
o5sec8D/yyGx3YGvkJXt19PUTYbI7a2/5DLRwOWXbyd6iw8ZslytTnE98SjYdtSNGgYsipTnYEpS
BCbOoji4LoqFgdtBXpdDgutTcy6jXL6YO4kcDnpHXnwN+8gcHNpEVfy8cPDEGCTpYL0YQPFRlhKt
Xw4VRfHBNaqjOwsh8Puh4tM+HZGo+rrJAWh8bZi+1ZCHkB1vY2a+xdiTglwa7fhYD0V8tPsAwImC
8maTsM8os1uxjjJfeZRzvzvZavkj9RX5sTMz+VH1y0vDAHthbxqmC6KDvP1aDf0vq6zVowm05MVO
OBWbOfk5Rs3gJSikV/jI3oNo1HPv7GaheRVtIIXXMYS6b+nUsy9fok7RnxQ3yJ6VaC+68M5JHuWq
gn558ct4OLWeEp/7KUHcT+0WelSSNatxwZgNGm8qij4QTdnIce3fctThXmoTu4S5FL8kTomOtqLV
S1HU2qrbabimrnLdQBF/YRpN+w0bK6SLjF5dBxAqX6oWWwQZvt524le+AAXLV2bi6rsey8xrbvZP
QGiadyP/PtqV/WpIdn1I8gDpJFNt3qsRIIVsGekVER20dP32j2eZ9TuQLXU1hriIm5X7pAA+Q8O2
7sB7kgv9ej1iDQtf+J8qaJF/G7/UqYYFKjYZT3nnlGv82nIU5qzsKZEM81DFzYDmdps9qTCmv2H9
vhCNEjC2JxAYrzB55bOoMt2K/QW7y7ei2KMmsVecIVqKYhna+nVkl06UxBmbTj7LaL2pMKKP3jCC
S8gMXzuWaMVAiy5dVNjM9EzQPWxWYPGQ9URadl24nXUQLW3tOmtd6QzuO9xORpeRB8GY4KWVi3YJ
xyc4iKIVyCYwhaA9iqKJERE+kKp7EsVRGr7bvPMvojS0yZXxOr1qIfget/d2ftBJtzip5XPgQiP2
XeyqurS4AvRZIzvR3nKnfo7CWj4CVuhuqlrzqISoyheRfRIdRD26iJtcKpOLqBKJjspRYEJgKBsV
w9UM99jE9G6iewgd7Zrqt6rKNnZjFxgWlmtkzPOjOVjZMWggy01iwflRkkmqprCRmZWHVei0iI6b
QfXgKxZW4IPxhEJY/C4bhbNGNzPfiSIcHSD1avaS6z2SlFoLlmDqprSDu0DTD1RN2uOuLNcAxYv4
HRR1soWOb21U9j7eTUM7prZkPOp+Yp3zyABgMXWrB/n3AFpyz6tNOTOtU3AjImdPyajE7pIIXgV+
95+6uYvIGVL9u2hVZftvx6s1AJjGDB/KfqwuvVQAl85spO9Adem8iX6nsvus9535Ulk9+kCpmp0S
XzNRNi5iEHHd+NoW9k107bX4VAaa81ZWqbyyy9A4x7mDAUtZopaCLuwzdKSfEuJX6zBb2sCGTnLO
Q2X34fdGASBmaHb14OiNd5BMK9oGsS8/oqpSLsTprfFNzp3qZ8O+ETAiPUSHcdB2xGxzVHdz4+aY
aI7zuFsIWyrpIkrKDGVcNKpOOWPqycz9Veuq4aFEnPxvw72PaM7nWngkgJ+R8V/JoyeHK9Hug3s8
ibOFlk2lWUAnLCx9fy+KZtVRon7Dox3ce3qKejP0yNjKZgd3ez6FYelHE3j5wfINaR0rmYotVWft
DPC+e7xuqpOi6dbGjJLhOuDjsmpruXrmaZSB/tjWB3PnG9o80p/KebK7iClpnxmb26NZZ/pPOImI
ReqM89x9PLRJZEFS8cZ1WRTlJVTrcqdrRXcI7NrA3dfNsSVoLPSxAKsy8MHMVHNksdzWfQ+9/jkK
dOm3BNLy/kFJqiAVlxm/hrj77kuS9aaYVYLasTI++iba4ExRvAco1PY2mUTFZcmNj20cGlvCAfGD
DRUIjHNlED9jIDPd0X9nAP6AfCj9Uj18kEEnMcNmEh55tv47QRlZbdonD2uOqv7WNmCW0Smunpya
NWHTFsoDuI0GeA4OS/CurBXBNdfdqaqGB1VvTZIGcoxbnNIkR5GzrJItQCQQzk2ErAv+Nd8Uq3Oe
0th5U4ZQOuut43ANkO8t/bg8iGKjoTyXWmGzV8MWYSqFedm+yYG6ZZXtPHsQ0hdF58vntsjd56Ac
31XDUy+iNE4IcEs1HkRXR7GOgWK4V1HyW29bx3n8Tc9U99kd2UvMjOox1yzr2d32bmK9h7wqt3Uv
11ur7ryPTN2WXWl+5CCysMwpyl3nddkbNnfL1gjsb6wjT5g8ZJfSlRDP9yBvNK2vLO51U0OQseOM
s+7EZOm3iB0NPEQIr2mB9lvYHRqIqfmW1zzPHSqt1FaF2RibDkvBSzMl3BjDqsIbeSWKooEN2+xS
jbhtYVl9BOzEJ3tNAboBw9EFsbvsok2JiRTv0Za0c2oV4zeiAG9NHgwfQzABPWr4HOhAIbkXq2/h
2A0ffRkYy36qD6b6/+5vI7k093dtl/MAT1tWno3g2z/nn+v/1/n/u7/4XLXoYG47+lpPjXDZsWC/
5d1Q3lRLV7fmVIdcRnkTDSmL33ud6IJQZHXLp7ovx/LmRM5KcrahyjtRJMbEtnSKSt5wZyR/62Ts
o51U38zdRGMfOs6iLOEbePmDlNQGhEk4X71Sdt7a4llftejYrJJeyR5E0uv8X1n7oi6UqlirfiSf
vAIiHoOUKKDQLp/qKRFFU5Mg3d/LSbFqWa6h9fhPq6ifi+IIUYe23TENALTNVfczzeWYQW/s7Yec
y/W9xf4DRTLnPYLPxE2Vp3vHhUuq9ta3wWyd7xoCdEQLne7BsG0MRyP0VrJYDth9hU0M8Xhf5dJG
U53xFUWGbttwViF4+gItay8+w0+A87VFbZxxwnYubqOw0TWdG/OKB5Wr9gxuxMB1QNM2alX3B7X0
0eyeDHeEo87dXMfwM8i5LL5Eg0hatLrXNiArmOittddjPUdcp3ZviRVJNwSim5W6c7ARi8YRTRcN
7RhEyC19wRQEXkzYl1upSNotiz9k8bU/hV5/IDHSvQYhTvBRU7cPQdUqOzmsk73bx/rF91Q8MaR8
fIn9+A+gw+QPB/vYwR8kXUcdC+vfG34yW61vvEuRVdUtmxJNZnroZ8glTh00daIiVUA2jDq/KDG8
eCST5XXnZM1F9BfdMHhaYxo5YICGOE00ebIDmcdLto1uHmId+KpV8RXRIQwiDIzRtEbuN/iglRfD
a6JtAbXmHCWQKrReH0+WDbIYdrx5tJIu2GdIGR8dPTD2hD2ygzOM3SEp+n4vyUF+TLQMYx+3DU5R
5SLx1Fn2KcoHvF5LgiRBE7mbsK5lHBjkcmM7WQ/RFdFlBKDaK/sT+ToOrebmovaEbjDYQUYc0EBF
2z6ODVY/mDv3T4GBPHKjL9rGJyjlZfJzxR700u9l7aW3bbS80T19xXumXRTB0J9dfKiQoE7jVTH4
AUpY6MfxboLw4cbjj6iy1y5+ZG/sXlfo2gQT134MHsGS/glMefwhRdoPAr/Qyw2PQLlnq5uk5uXs
dvq2nc5gh/h3gAPLsXjoWVCZAyKdQEx+ZOAS1Ub/7oA1YAmYdEe0UftriZH6pMY/IrpWnh1jaJBC
5glgZZTvkkpBSAbxvv4SotbCpLzfpboUPLmSY10sBTatMIL39RbKneF2uzbuhjfdZO2kKN6TnfGk
KEOaIRsg928BAMC1l3ftThylhtG+1DrlkFpKtyKWmB1gBIUsVSdksOFgyOHWi3uVPiCIKLqI3KdK
c2oRlV9b5u59IvQJ+YD5PKKuKGx4aGzgLRMcAy9GXmPlWEvNS4OB5aF35QT5Ci5Jgt42ccsOpsdU
RNHOWQ91hs/lVFT1AdKSbmR7UXTjUlnATgwXmDxAkjMtFgVToqY+fk+5PuTH3okKHCzIiWTuI3Ki
DqdxelcqEKUuBY31fzhuRDAqh6D+X+cWxU8fbeEjsGcmtPhUNx8iPr8P8vGQxG/V4PtPjLnuIgst
Y6+6cCvaVHuUHcvdap0vLceUv9lysvBqFtlOlMRBuuY81k3inA1D2iFdNF6cpoJSWKf1a9tbxULr
LO977UlPEIqcX7qibFKb4QAd8KWnpGpAB0R5myT8QzDjAXWQ8EcRlCGvnap+m+zul5HR5Gfi3EcZ
EfczRIHinCqFv0HOdFxEulyc5wbRygTrbz8dS56stpZy8wJEBufm6QziENFxLrZmby2srmTP8j8f
8uXUUh/BF1LdlxiMKoKZ04fMJxDFuJN3bH6Fh5XdSdap6T0MiLAOxfFFan0oJKp11VFyvMbmNPoq
GQgD3bfvdTB9sVSK7Z1FqOBsyRiXhDJS//fiVIdTd3cOpkTUAcFU1viisQsytc4Nop+oK0o52egd
rgCiWJtaug6QhVk14UB4vyh/BBAXnEwu3xVvgP7W5sOLlbNoL4fKfUzHtF0BFWtvahOihmn1yYOt
IaoSIuJ2Hoy222WgalFwDMDsY1u1N2IHTZBpFO8sObiksVxsEta6VxmtXSIGRK9jo5QIrGfJM9/O
XxLztl8jEwUUY9T1DzxF39wqNn/mhnuQCWR6KOHAa4rKiKn0c5bXJvJ9BBnY0Gj+9INzctM0+6lV
4XdJJ0rNaAmAHtSQYbS4YelILRhIeiZj0j27ZVehac4CQrT2lp8f/QQqoGhNsfA8ue1YLURrGPsJ
npdoyonWoTbjSynpH9F0JnY80oe4LB5FW6jbxJwQWmJOHjzktSxdQpyEyHvGGDyInEjkxHsfVbnY
z1Uihxuqvwrx8bkfNbfKVmJtQzaiFqLOqnzkJu0K3inioMu53/w5cpecKz0zD+6o0ncMcaWCifTY
R07OFpHL5okSK0fHbpSjDI8KznqgbOMRqRjRIJLeRjVoKU19Skkais18jOJKP/MxR9nuP6f51MWw
Qjhk4uTz2VpsOpatNeSr+3lFsxuHfMSnnqMpSUvssPSVZjoQwabTS10JRRAG66cDRcP9I8UX9BPZ
3Ti6/nKv08Q3mD98cCJuQddq5H3l16t//U1z77/nVX4lHroN9+8wXQWR+/Rlpy93/06i5f6hTZ48
hAi7QhXfGrUtH7Opm+jg6iVhHpEVLSIZxOUXWd1ukG7ofjjsCJ2lptsw28BOra/OVRQUyxIDCy+A
auZV6XcjqwY09MA0tvLe9N1xaznNb2C5wypGWFEOfrZqhHWkbuJH4aAP5nTN3o/rX2XiOhvmTEcb
CdOgUIOVYg6TlK3z05SwyA6bhVQykCM0qyOHbzvEGCvcrewyemGduYOE96xXrbNoeezQ9RieSrcA
XNw8K17PyaD5oYgdXVq5Olkh/MsC1BMBnXVMdCvT1e9+1p0kdj2HDEvEAQmGfNrwyyQ2HSL4vjt4
xCxTnegYSMqtrCPpKocseXP8jK6Fe9SZi2AvN1V1fQtNKo7O9zoFE5fFmHXJfj7KI5K3Skokl/BN
la6iAQ7a93qEcVXULVTO8bEqHqtY764dE6HaKtFCT1mSdyOQEcTLQr6I9yzlmKzgkIPtQdFYKDvU
/aKHaqo74A2N+NIqPQ5gUzLE7q3s4PEn2dHyOgPUP0lGtHgJx6zfqBlaY6IuRYFhO+KyRsD0n7pm
ZCKBpKm6LXDRy2zDfUimBDkKJ7eKa20i1xTX6OL0zGGu45QEsZbv7MEaFqLICKJdQ9QoIAxV96q5
vjL118CotYOosqVCRZesH7ELrbK1qBOJproq20RoNoounxpQzNOG6v7BotpQM/Z3hyzdiw8Wda7f
LUyn1lb1ULJjPX1J0RhEcno0TAQIpyqDsPrFsqRV5/nhLcvXGYTga60owY098z99ULj7TtHOCJHH
px6zqqtI7BGtf2StjM1cFw9tiokbyvyRLIUSlEZXw/O6OURGZFwJ9hv3Y5vAXI+Zi/uRX1e4aNks
2twYj6HRyO3tvYxDUrEps1hfgvOl3c8N9ThNnsPKfhgdZgftWLBXVDT61XEi6cEIjt5U0ILwb9Ib
5XtD1PIw6PG0LITvg/sfwIy5Xx+hchSPDL3iRJacmXhXBFcM75pLng2r+x015oEH1rheoIpcPWRl
4t10gmQ3Ncwec9frj6KbSJiSqQtsgfKdKIq+CirrK6MAOS6OEnUwKmIoCdGZNVy/dGTPucap5lzR
5R4PmtZ8eG6JSshUr1pJi5NUuHBDG+a/6IYC5p6de/8sejDzu8qBoh2DkfsvG4J6J3mOeYUsal1x
ECvWim/jZdCP1lU0KDXinnLO5owoigYEU/RLETNhxHlDQjnWr9lK1rRlGzD+Rq1xmvv6xE4xM6us
bawW4cYeQEwgZ+nfctgQK+xZorVmoYy2tOrC3WiOhnI4+i03pJ6Dm15XcEO1iPhBTzzU1mJMhSYv
E5Ewdxlxy8LNUx17Zhu5hx2ehFmIOyn1uQgP/81NRfT1XtMaLz+8NRzwd5O1ios59EHksGtO2L8+
1BNLqJkgjCInkk4AJaeERS3ASVGJdG2zdVR2vPsQwZdsePLvwKsJ5y0z7S7fZHUkzFKzip2ID3PC
HBmqgygngvXQ6smrPhGPmolJU05fAW8imEem4B8ZBcJuqEESFEB39yAStaj7EYOjctLf+E9WjZ2f
QaSigVGlyD6K5rYdYYiKbIjsDJL/Ucg2B8L5bNqhsne/YvaABUmEzkhom2whiqt4b0bs5ThFZbZo
n2B3AMMM+oK+lgZNgmLX/B4a/ZeLWkScFdse+6+VoTx6+DoesqZ9s7isxwA7sE2t6B/+oDvrfkLV
Rpwmc46MOMla/N75aouc+AfYw/LXuse1knBJO8qNuiojT9/VGLUdTC3L9yaLhKgIy4UkN9tON59j
frVh9DD0IXXI/MPcAkrJnNxGkH6UjFVYQmKeSGnphLi2pj9L5BJEG9YFsiC8d1vlUKFs4RUmG11a
jhJfFPenTxcGijLXzXQqJBQtZSlJiUu8n4Bb4Rs/9cSX1ppxyrqyP1S+2d0TTQ/6g6tOVy4ZPhJF
LQ5QfouDkxaIjotsajutshZZYb0qciKJLLcA7eSghjFh57PJjiXXCgg6TDr+9cbKHSvdBwlCABNH
dPqZIhE/eC42iYayjIJvpjtxmMYJoyguRyY4pyJbjwS80sQaVvM/I+7TuShyjtJhbwWBl8E7QyeQ
RJtgf3NiNLq/bXTjGE3Ye3EfiCSYih1bHJsxqE6iKncNzB08m9mIsDVohaOBKbX8v22WfYuVqsR9
VEvhgE2ssXvWatRuHyHyBUmeazrpQxQ6NgYiEcUwQIVYCaQ/JVPK7ogxZL0YK6vFFUUK+6NlZysN
m64664eFl2Ct6+NPvZLtglWMKrtbYj+/nLh/UvJJWJf5CL6xGYZzUOkHts7XatLCG43OSVb4CzTK
2Cgdc/9kgoU5e26zZL+9WnRDckkUXhGpUxgrB5XVo1zUS4aMnC10Iot50eyRG5iWtqN8g32v7sYO
ByHTxpPWeq3LOt3obMKAYm9avFgqbxPUGFHq6UJqE/ZHgAmueOEyaIQPuqqYy0EZpLUr1djCtOoG
7X/k6cZnTY/3aZ4Tv8OSKKj096Ir8Cwc4g3yS8HagOiX1c3J90p5wcsRZrKfZasKQobfnBB+BU8S
sqUryWy9eiFBFbhUS0TZgk1XTB7RtQYKlxAFm9PLMVc7/I3tapUjUVHZxBrb/k9lcWHs1sEqhePH
1jl5QxQuAwy23DSU0TXFojRQCFe3MsK3Wog6PqaZRfsndGFkyyCplv1o2FsXrRspr3e16nMR0KEL
dJMrrftwxatOBxfTvTj2FLrECJL5WPXL4tU9jS2KgnaMZe7TaKtJA0RgCbx/00lbZhTjkv3HDybP
/toe4O/nkhmhTQRMxx6Ze+pwc2zk0YBv8sO91Bl2kX3rkUDaseMpnwDT4p5h48Agp/zROSxdOPON
h2Cw7dkyXluNjuYUrCdf+lO7eMuU/Xm6g9TQrM+xP/42aFymFS/KgkW2ZLmXTG1+FgnqSCqP6FLp
Wsyaho79Rt/CMUcO9RUB0VMWVTjgmvDEYHCvYsIJmg4pfIzkeGnWk6QIWsuLXq1fXd4XK1ReF/gy
4w+asIVj81lm4QRoQoztElTOgKKXcW4KaZN4lXsbUFwfC/tHHuOq58ne96GVNrXNQrBT2tU0AWxN
zT+CldsYjv9LQod1kfV4Eyv9+OYUBCwIQCrSbwuLRHSNtGCvKUTynFC+obhgL7UhXrl++zQo9gYj
XOAjPlAsSZfZbWWFJEU/o0JpNmPRN6vBj/ONZL/4UpoujDBx12WcEp9p041hStlp9DlhVxMZDBTl
wevDGmnKYd/I31n5+0tnsNp1Uz5WEVatJX5dxPPXppO/K3WLPAsCSbaG6XHdvoDI1RA7Cv0lLp7J
gtmgshzRX104GKYu6qFPFqHl7wxdkhctkl1mqL8gJFbogCSR+YqZHxXyKg1xX7FRDJWVZqdonkHb
8Oo57XfXK0pEnbJf4fg2qhHia7H/E3BusqrUZywUn1vwkuy6oJbaHR0kU6e9jbpv7BWxtn5oLEJm
gIBNV/1D+AYJE/M97IxL1rNpHzsnXaVbonRnTWb2z5gerltch+u8Orljg4FsOmyx5zVxl0393fAD
52zi1U9R2nwoDYbycj1c9ZCZfzNOcr0ZgUCs0dno0xmhU0QmGzDDCBt63BPLMmsQBAu/t1ykRZlj
Cixp0j7vmWT5ulIs6y3XXl7FFgF/LAWOWr4pE8O94W1Yr9naCZd9YT2bfbLS0oaBQEKGNo7f8LiP
V4rDhndV1sGiqpJX8KKQHGvW0H0U4JcEetMsMRKefGJBRvfrSopfEPO/IZ1mL6rX1kSBrggiePfd
3g7UX5kU/UoC9WdVaJgFlijzy6yhiHBv064ZNnbCZkGggGW3Y3BE/uC9KURB+wSxv27IHuWwuBRT
oCodpo3Y31plYb3Q8YV9oLJVqy/QvSvXvWROdOf8ofXDRZCZREsmoG7h9ftM4aWQgBEyEe9D64VR
0/SWobIvk+DBAoixyOPskkTZn0Sz9kVhfq8CFl69fvXtOFnpcrwDqEI8yK3xa+lcePV2d6hxM/OQ
ql4VINDXjRaiyNO10cqUcKNXpXpYSEbar1xN+mmjbOS7LUD0QFvrmEqptWVuh758wuaNbehE3xIF
2BojkUw/fU57eaPj6r2xfRP8MJiVwOA2k7I3R87CQ7v0fHvSEPvWaj5q4/HLMNbxCv2ZJ78cf2a9
+apmw601l2piFhvT688j0pyRifJchf+kYprnDBlrO6vQGcxUdtT0ah+5LjBtc9sF0soO8Lp/H4L8
w/HiJzNvTr0JplHuXvw63lVgcKKeeyKsqw2SbEjTtCcf4UAAbQijlbGxinJW4FK50kqeT1TljXhX
VFlHEHdAMw59aEQD8K7wjI+h7j/wpk4WViw9VzZCNnWgvldJ9LNDTk8r+nf4Zb+B7YKL1bZjG+wb
PXkaoJEvYzn7ljeIlwfoMLURiGqux6OOidg2YxsAzJ9G7Kgat2xAIqZW7b2mueFphIegTXy8q63f
lV4hTcEbFo9trN5THclfBJQXkt5heSmnyDbFJ7VObxHSPAtl7Iy17jjb3nT270mFQB9qQ/usN2r0
9iPA8gPwCB8fTdzYj5hiZBd4w0D4LGTTVZ7I3CWyQ1S4Nn7KSX2K5O6t4Uux9HsNAGGg9Bm/OKV0
ZOR7BFyWL5rG4tJ7FwVn+sxQt3XY7frM3VS7qks3FZeFQYKVP3uH/YK9vYD5f4cUsJVfAqJUuxo/
NbnCWKx3TlGG1mejReynpJsu4OntbPd3HGOhHIFPS/vy1Wzqk+rU18aOl/g53PLa+zAS1o1QyLBu
6OJ3C049+qRZu/x/dJ3XcqvKtoafiCpCk26FoiVZzumGsqdtcmhSA09/PjT3XqtqV50bl4UQsiVo
xvjHHxjNkPIgiP6cOTeYCGAbX1I2NIaiohk3nqVDMO53gj7j4NMtV8Ut0aMNdUCig1VxufSvTgeo
POfeuMKH55KnY7uSLo6AuoBwZBXRU+XkP3U3Nquiy9Va+j2JkYgOm1g/DLr/4FoUkVOMc3YZDUer
pcqu+/Cj77ju5t7cOph5u+1wtkDvcE7J1ljcOVrONFSGWInCncJy9xUPQohOERCaBXbYDBYfssvH
SOTJzIJuFOvedH0E/563GlJVrIvHtsAjasg0fWtaeDa0TfJAAHwX4m3PDY5K8t7/1se+PxkYkdGN
2Xsv7J40MWG76fcfosNpfNISeC/9R9P622jAUrRNyCj2M3+dAxE0DDhyiPHrUte4eCjCpEgDGYEI
9LpegFhn+2IevAMhk69ugnkPd/B+qL+Njtp4UlyeFf46aXISWkXCnMJDMeV0kcmDwfKzRp0Eq4n8
njmRpyipfgkZjVfC6BkrWc9h6xFUUn4ZONd5c4NKwiARLEw88jnLcx/Jo0OxGHXl7eAzNCRfBKur
MwKiF2rtF4+hRWBHS1aEOf6ZbDqAzBvGW8/nVuNM68zrl4RB7uYOAVJpi4+qfM1MydWhAqeZ9Ys9
FCPFeJ6thEcN5uTwNqLkdwDP7o52tThk2SN+b6N6tiu1MUx7pLAiNCNx8XZw+jtNjfUh0bI7K6Ig
J5O2NO1yZ4FMSTkrCtp42CHStlqnWAMIPTtx9IW/Fd6pGZy92JBcAZw02i+g32dSZYfQsUaSgTum
lbdFjY0ZFvdilcO23c921KxbHDF9lQbpbJ+b3oeb2v/Y2g1Ry6eEYNYSEBrDR7h3Wb1ByniXDkJs
9VK+Y7Jw05czjs/VYtH8IQXB1aNvINav4udauFRCcKA8QIKV1CPqzirBZhIKeuntIC3ZREO6Kkgd
xD3OhCrE/kx7LCAHNZHZ7phbYU1Ppu6cZMoVGPMJZ4JQCaaSP7YbDuu8w3G42MSGs0uc8WMeb2DO
POcwUlfkgshNYfA5ESV+ixID2shMv+6gVeqmBYK3XzWc+RZuW4B7yJvZHjVj6xB4tPJt7VFUYjtg
cLssUtUKH1SkUBME6t3iLkf6R8bCpllHrAPfh9j6Mh1t2obmgFkyElIcDWlP8xx7OypC2+fsrzS0
AxQmxCbG6Feo8bskxiMps34tpytXzgjcb+OaxLoJhGhjL2jq94mnm7jKueuMlNOV5nOWuLb5CeDy
Q4ZyfRwyptYmg/uJqKLMNB4w7CvWUGUQUFrGWs8qe3nBJgEjXpsmg30v2wkbX1pjHPeuMXjUAWkd
YDXX4p7SvaWGxI66O2oJZ1vViFWb189pXiJHcm4wxlzPFfWz6nxSfQEpVk4e7xSJ47h2zrcOFPZa
fE+G/6cu5nQNka3mNO3v3VK9u636g5Pofp6mwDGNj2pMbNySFRa9iC/CsbHxJ1FlwBxEr8XjkLn3
feshy0iL8+D1DFCkziDbf0/tjkT7wnoKu4de6Fh14yFKghiJO7obrse4POe2OAnD4dKNOvKcmGM0
unup6TqGqlTrONHvCBx5NgdSMf2+3Ebx9BCH9gAX0L1noEKASxri2Ty/ef6D52iQRMzFi6/oxqDr
UgpsCkzs66J1albrCRdbYs5XQ9Mzb4h3Wl2ey/wZ2zyfYWe455wMmjq2NmNq0IkNBruaSbnRTMcK
vJs2wrAT0A/uAtngfg/npHQ3SupvWp4zaunNXTjiuTeGhOHl2KBJtw+iofsTS6j3tnWgvmjLnAJD
uSubqpLuS1307EAlbeM6nJNSlfiBUQ0Ob0MeQu5rQQg3t5SWEXhe+j258VvMnHKa+iLQBrwBU9+c
Du70Wokk34TmLhcMpEt0qGhQo41DDkwl+resjBaEms4/TPnWfKcJuCEwK2kMkFby6rRdioh0crLn
ceTubZPqva0VJcfgdIwJW8bDMSHRvuvjofxdh2RkZHF920Xx1iJIZOtP47HOzK9cQ7Abpzi/L35D
svsDI+mZgXi11eCorCRX/MbXXHpDn0tJqfa2nLY+LsDTBNwOn0uuwyzCna1CFihRIuRMtdIW7V8e
goUkyXcV5ifd1TA1T2uShUKb0VPS7mMMNlaQltxVU5nfysJ2Kn82HLfcRZXx4Rra3p1H8BMfNo9V
f1cVVqf4dX/jN/NJRa220oxvZyyHcfbNsoA0WFwI5ksTE+F6N3I35VJEcFh+QomB+j38km95G/pE
LCesUQZB58XgvvjGeJwazEjwmSNL3mouQyM+S74sLFHuk8w3d9oSuRzX0ym3dVzfk7LfJgl9mk7t
X9fqhWsUGgik+mU5dDZNNO14HVPwPsL4Nj4QK/ScGaa2JgFr94KQNFwpGcIe+vbHV+lZr2DbT27R
U21CTLVnGGdEVyOdOOaZT5vKEhVaFLxcm5BswXplA73mXXfMD2nApSrgTADYPlR8eKtSWfdangEZ
CuttYG5pRGpYk/6z+Kn40Sm2xVM0O3sjp0AXEaF8rE5UADjt0cN6Jt6tsrcgGuMkDGB158fRff3D
whsy+VEoK8d4uM8FnZrToKdJFbEoQn+LG4IaJrMiD0o9YUCab+Fw3aXucGKsgNBPy29FHnVrmsCT
WpxbJ+vR+IxK79Pt25dW58TM7BeyLx5Np1yLiJxCIoBxASdIdrppG64WZF0wxPetpb/1nf2luQO4
Mky31iK7LtUBY1Lu/+6cWCgmhoPsbzOJDzgLADS4xbzZeA+X5tXTotOMUyGW2qfMdGaAu/ZPLcet
dLWXnEjilRtbKlAVhbduw2YIOVuoYvqy8pGKC31li/ymCruvUiChiPsZU0roT03/6ObiaBVOG5ha
T01VQr/XMageU01biyWft/eNDVJwoujT6k9cxHuMK26aJN7qmf0dew04VcMUkCRVohSTnTnVt5lD
oGgj80M9EJna6/UGVvhnZrTQRU0Suu1kk2YMntMO/ltYYhxsb/gTjn18cZMSkrA6lZqBv5NjxCtE
j6GyHsIOCUUY/s6l9mQSJTQ6VfykZR94Jpb2bAZapMPGUubthPfY2uqMP27fHUw/eawUk3UUgN9d
uHzYcf4xGcNrVqKrJm0B96uK/zlRt1OmzlUKPS+MPikhPglWjVduNWztevro60WXp3Mj1wofRuBc
4T1uwrajNl+QynHHFC9eWxPQrJ6YBMCboAnxh2+TSJG15anIiVOq7IfCU4IJuvY+R+qkSyyk/fJs
soQL19t1VeUFhcLkruw2iUrekrwRwa+06z+2lX+FdQ3X0qzuC9waO7dgcXEa0pbsDnu841yqTUh+
PCwntNpGfURn9GhqA+R0lL+oLPaTwpYwJhs0TXVAvb4cOBvhnM/CWuvMVPHgitCClCrQg24eU5IS
k2w7R+4RBeWnI+RHPs+XAZ8vxmrOmSvk1clwa9P6tV9WcDC9aGc2aeCqHsKxRlpUOt8iXrrBtXbe
Sdva2NgbcP8xyKPMA8/k6hpmfdiT6YCLPjTw0esxWeefqi3/YXQBb1zwlJVFRcdZXJ6t/KUX2ZoA
1bsm7t7igRH4cgrOExFTEEv0beRwoqCfuJ3zcAci/ha63S3I7SXEKJ8uAR1aLo0NKUTHXBSPXWy+
F6MjaPRiylr0VJ6Py5PouDGWyeOVKhDpgDKAx/WebuyRUO23ukv/0P0+oQLtDtjmk6k8h2t0L292
fWrq8J3yAD5GTIkSAtSfNAY5jUHYSj/Z2cYrzD0sI2C9dLIoGWREPqR2qtxau6XXfB0LsN25d7fk
ZZfrynYUPf3ob4sZK5pZ5Nm+bM5lpTEg4AAbL9P+0PeuJrQQIgm9/Thr6CYLLCsJyYpGL7oZEkXT
iHMCs30tqFOb2OLJ3k1tYdxoORMsiRKBSYRLo+bFOvIMYzdNvjwgj0tWzUQG02hYxYM2tZjGu1m7
uz78uw0b+pTrss3DtYuEAyP+2uRe1RE27hYVWQZL+tP45okEM24CLBx3nALpT4fKRZKOyOnDAUc2
BPxT1+q1Pf/PdjYoVHsRgvRhYk9r8zLnTbsbqNAbxT1saAAgk+6RfOHPvssXZRd3n1lTB2EM/s4N
f10yO4MpNz7hkXGvaaG7pbqIyDnO37UeQ9XKorR3lPETlh4XDRV2EYZfVir6AIjIW2MbIHwLE2e9
5H9yWJY8eZOopWSLtWPswuEL3T+xb/4ZWujbE4tw2IcHnJgxSAex6nzz1c8w/ba39aSd5fJ2yTKB
sRzoUwrne997wT8P28OSZIm5DIYpPc2681DUlzoVwyrN1WMZMX3OPe/Q1AJI071kJmpy1/tuRhsT
/0jeTXZ+ny6jA18rgA3H5ij0SAVtY3FF+KTAoyq7IR+jXMtIjszwuzXFteKytg7lIAjUsene9lYU
C8wmYHboDo4EhlvjiZpZLg6NUbNJ7frSpMPbWCxBi2M67EKr+FXJ3J47nDYi4G3dplO2Ip8b7GQx
H7CsjR/rb8nknv3o12wtZrINeWgeDWedeCXLY/pYqJfQSnAX8ujR4siKVkisV2OHl8NYjYHnp/TO
rq1WzFR3aaIbr5nPao13LN0tEMtYkA9lJEfRg744g7ilx35y9OK1Lbx8ozUigWgRveExgoTdM3eo
mfQAogfL4EI6dIkdAjkEpOqDBfbcDCZidZPv2FymrbNGMKSdZTuCTHmVebSYhW11z/mcUfIXCqgy
HBiuYKGCxJ2Ju+pGejiN3CWvzL0gcxwDRdPwZOQYAuoWli9DVUOrArCy6+8slXi/lGqfT+DMRm77
B1McuqLrV1PEYKqdAZ9cN/vsAfm421TaqoT00OZVfIjSYSmgzXcbicsKtDLC7mRs7vSiYLBi2l/V
MnoKPyQIS2BkGrVrd2rBLKHJNjcR0sCeYuQ+dDgrywqws9fRnQy3A/q6AI5KvfFLG5f0ibGHsyTW
9BLEL5l7xbyMEwZnhGzXxLhUUN6txibr7yWZ6euWeKPFkP8ILn+ObBnkPbjNiKOGoYA1qaXqQzpI
HD+4I8RShIHsE/3cKX1bUFOuJhfldDKTWC70i18Layf0Xm5xiDzMMnVXTlZuYpPAljni5hBFoj0q
8PbMg+CeZuOLU0Iy1btnpmZ8/+UM9QdENkza9CavgNXpW/GpTR2iV4YtXgy4SMgyOXUu81PZANrX
1qghisUPMveLzdxZ3IxV+4ZFz6a0l/qzQho3Dwc7YyXNk+qldGZr75oVbGZRTTeiXWZCDXQa4jfg
8LlZQ12bkyeOdmMjYk4LTQkE2C1AIBcabZZjvxR5UwSuUYYBlislXE5Ur3UaENlWYgC1XJKXfOQt
solL2MobOxBCLHkK8mSL9LVz+GxDo3P2aZJBYOKyR+bz0jj8x9LmLdETgcREDssaIxnHG15t34ZY
nBUnrD7HY1Td60AonFHlKuRb2cRZi91329Du8d5GPW0JGhmYOlNlucx6No5XV0EaDXtB4068cEHE
ai/KHcNiC4+YrT+cq5jwFrSyn7ojuofCDDdDOr1aCtXl4A7PbYjWExpQsysJomGJ7i5jMrOT9itI
CQLWib5qy+nXrtffRMxQAQ59E2OUaAI2d+pv/Jv5iKb0btB7jfBpDwXM4BG7USJMkDV8WhOEziRs
pCdhs+RMtkPs1riQUP3XZzF1LDdjaR4wKqlmygqbc07UxvcY2Z+6+TuM8zfWM4RbYBRuy7u5dXSc
cUJw6PAT8y1eLUxnq+coKBgZ4l7TIjIB99DUcKuYMTuk+KTxsGlj7d1vhLfpjYbAtSSrzkz+3E0+
e6TjCWY6jL0C3aDSoc9B3EvFSl+7w9hHBHhiZGtu24fUCqcbJ9SZbdD6iBJKjhtV41bDCx4e8mOn
5fq28e7wuKAw1KeXYTT2c6uDCo/NczcwEXFUF5hR2Qaj8g0KxXzmr4/Ocdu95w4jMuvXHJI7j26f
Jpi74jCMUI1oB/qRAXTsa9Ts+wbd+CUij0SrCLMm3GmtWu27qYZ3KyLXKw/PWQ+3UvTfygPQr1Mg
eNiVTx2gAHlvPr6/pQP4YT0PIe1hinvDBoHOp7ao12J3Oo4u0QVFmt5rosY935445ea6WlVQUdbG
QM/nLp74bV3+6Jb66gadisVRe4O1Z7eYbqsq/4K7QXol7qfMe+mMTbd54D9KOaviFPjFzncxFriQ
DdeZlu4LnUDnJrTuZOunN1XLuW3JdcSHvJpqH3ogQ3BD+vYm7pS6rb2NBXt27Y2CtI3+c5qqC3fY
lCrYWoka+VxTlfBA6u2ULoLdjr6D0DYI8nP9nSKyolVIH03dD4NYAr3GlZ3wG8BJHlX9pXRQ5mp/
wNrVhxbtmb7qWDuJ26FlzDaP5R/XXbxZBK1R00KsG/hWDH3eRf7cXpLlhw36VsCkvblucnJJlBHI
Q505/LftEkETjvsC+iOcXJO1lGB1T/Nx8W+GaV1L1uGwNp7SPkk5D/TXFnuJtWGabhBZe89x7LWY
/dcoiQUqNzDtqi3UpglpZAqFDiJdNWMlD3Jsnwa3nndmaiWboclvRyhjzI6ZzllNLndcPAQbe32G
j/DIrJZJHCUcaywqfWwqQIc3VtP2t0PtPeQlH2g556uiNprbzu9qMry3Hjd9r8aTpWO8gevYpQkn
QH5gxi4ev1Rv4CLuMpZPe+PFcmAW1u1HLXFyQdFFKVRs/Ma9FEzE1vUs2oCidRMiHRwYseKZswRt
qJ+0mdahM3TEF95kTT9uMf6GuRje+nN0jhx6FdqybWbWcaC0DDzGUDcG+QMUOeMPSy7mUa53Z1jN
vewzYBgneskn5p+C+1KEg3SjTb8j+cFpaBm3iW0N664soq2Wk4wgDe/XteFoFt3L2A3hSmCDHLiT
HrjtxPpszd9i9PaNRUx2+us6nKBzkf+RI9pa3e2o/TRCjMopOiqrfm4yyBQdJ5fZPqHjOPoNDJ8o
jDdh0uDi0Zsr1xd/FsUJhTjuJK1vWkFouicT5nXO/GUzRM7Bh/Jzg1Dx2VhixqNaY9pe8QG44rvN
EVuiI6oAX7dj6GFqk+ZPvsOc2nTJKMIL5MappstgMT2wRfge38FAYVUJQjVvehPq/tCcpz7Ld9Ay
DtMQXogLQfoCFpEZI1Qdl2NG0/RalPZPM49nIfoLVSq2xfExC9mDs1ODENRuM9Fzdi/VGXOUi5PG
gnK2LUBOrL20u4MxkoNejI/aNBvnHi6QCQ94WyX7oqHE7Xzrx8ysflU67atWdTM4V8bNgM/NRJkp
IT01XnzsmKWBuX2aoutOBmGxaexNW63r/HU7V4EvYs6W5D7HmSGIWOurZoet0gHOJLfyTDfR99cf
uUOcWDhaJE5rP5Hdf2Yi++qaeObsN3dK8r2IhPBC8ta3ztx+RBYgZJoucvqUCZpFxpNZeVEgsCgD
YWBia/MxD82whfjECnuTdukz3/+D+9XUjb+OwAuAaQH9W19faYq2yo5+xnZ8aE33p867V29qH5lC
hIGZavjkuwRn+ThKyZB2QBgLe4c5qkZqsCOgZBN54K36Ypa0/DpTZze0jhilfRmh8gJZwhNbplll
hzyfTi1fE7tzGEYH84ebyZp2LldQGVW7goU7dLQ3q09+MTcrQZ7luKt0aG3I3+Pmp3TbV3KmQKPL
6iLF1gi5c7Km467s7wsx4H5cfpmZBzd93PReAqVOFzW5DOhO6yV+Rpsg2IXGt2v+MND0NvHsn0co
aevSwBoB6nUidTi9fnwz2rOxSpP4XFcaqZVWcXJQq2WlLHbdZOsbaHM21YUK+tLZGWqMcBurJREs
8sHkwDiscfln4qahKY1QdJLuGCO89mXHCr+b6vQnruRiOtUdrFLj/yaVUzigOJS3NGFLBtqkXow5
9o8gG8HYkj3u2YmxGd3yKa6bO6snCAKbav6MZK0KuK4eaDl6b/vsZLRCknF5kEw6wVVWdsJT7x76
N6Z/Y83EamSIMRLuBHNqJzut3qj60s26cSyLYatKLVrLjKKsbvdVaVC3ggknZcK3N5YbL57PScEC
FMay3Oh1dxN5BLdHOrELMI4MX2s3fq4hVx7e8rHZNENLCdBFd5pB0a/K6jtioCdTwij9SEvW2mR+
Op28CL3bF34+bTqDejfvMgc8yEIslOPIEqq7LrK+anGMLFZNcgJdxmG/PhyHStjI3Af/h4yUT8Av
Ib0XJii7kRg4NC1Hi6Y0jigjxsi8IFi5xEq/JKqH7WEc6igvtgbwgFM4d6PpL1QeytFaEqQ4wXWt
G/O1HZMnGJaUo/hQ2d2AUKN0bsvZegyt9EGwpmw9t99lzbzza+Mm5E6OWDToKwZkRFNu0hQ0ksTO
NGlWphytNTRKHnkRxU4NL6YtQM3RcidVvJsGY+t2HVUJYKNPZsGq1vKTGJvvMB2+s5ZZRTqvDPmQ
y77nokHyF1ZvZux8J6P90w8Vfv3m2tLzeof5PfOyCWMFSdfuxF9Asgzs67IBPNMuVjU/xbb7krrj
Xjetg4wpVbXOPGG/g9xDwNHpuSHardevTr+G0DZSr7lhYA0x+GJrS+6wuvpqSmwDsy9hCXLYsgOg
7r3jgsTlXfU6h/66mWaxizvj2SeHVUr/Pe4XRnwSnzQFkQKiHSkQxXiyC3JPKxOAu/CedVzc+rC6
YHg0wLwaHuUAFtNFiGEr1zkjHCPQLqwfCoQMK3+eTmXvr5PZJkWJXZiYnCx8Uhizelvbax4su/hs
WrLKNN3Fax9Cmj48+QJ42fKRFdjeo+oMCjZ7zZLLBBqPBGi44jkjoBO5CfZittV8lnq/1mCpSlJD
x8S8OIZLZii+gSmYe1+H++WWx1zgdS4zeyXiEm06Up9Q2vfSam/tZvQCZo203YTWrTRp3eW9025K
OD3Kg/k4dkezZxocMU5ptD84ORD1CLa6Ug0OkvBSTZevVjEvz3ODvtQ9AMGzNiZGzX1t3vVG/1Lo
QGC4Ii2K9J2GsLv1HYoSCkWFWmUZA+InlWA7oUcT4ADVb9h+SM/Y9o049a6LH0pNMmTGmo2hhVsB
aPbdWdWiOxtV0p8BIGbGekrbQx9Rq1arx0PRivohFVr2QFu9/H7dULXoH/Ep4rbphHhBhnFkBI2t
t7v/PM2O2jhsiDWUl+sm6ADMIWzx/u9BUhWlrOPeuLHntn4Ah5EP0MUeax3zjusmi3jXW+nr+787
LHvlBJhu+Wvj9b8HAkhHpa9M7XDdD7L1eD9K4uuXo15/oC3ZxwgqGVvzl123tU7bBTDsbGxc/rst
T7zAwNTnct0D764JtksKoG1n6iLG4T8/6O3uPVGqm//ZLqgNsNJRDLT+u78hHVwsxIk5qXn77+ac
aLXbCIbR9aDX7Xk1ET0V23f0ItvalOFdSqbnkwwhTlW16m6uDx2/ypYMuHmTjGn/5DdRfjQlWGIZ
qZ47R+fdk4EQ5MhvuqB0x7PSWXyvL50avw0iyHqH68M099Mdwgax/nvgKFQnsgoBzZa3bXJc5zLj
767Xt/L8+pWpizhf30klRDbOoRcBSLC76mWxp53WguvDBOXpWfnmcyE1/g5dv1jSaB+vxzF4JVBG
I0/XA9klpD5Z+uH2+myX2sEEpxdVTV7dX3/YuWy2WcOlhVVWHAe9U+F1oYo2uD4No7m65w2TfUMG
M6v4sk+RzDGsK4Za/x4na6eRfqDcAVKY266zkgsQe7yt1JjfMYJfmAN1fY9FnbuuomR4yLDUXLe4
KjxOjXSCEPXNE7VXE0TKyV860DeuO1u9xjN+dm5uu2/laJerXOurD9HUP4TKIpdsyldvSIs/Y10i
G0yt73KGyJ571W83UlEUzFSYcFTBoNcsHLN+F45UNKvmBFoFJbfAhUY4KfQDookpdwb2nqtdzCzk
h0HE0epm+Z037r0Lw/8rUem7V8bNp05PQPXW+u8ms9tVlubTNqkjolF8Q94TJo+vZu6yBC2By9dt
UVYjqZw1ip9ByvvrE0ZkuCwSYb25Prw+0SSAQ2mUa5Q7HOrvfnU0bhwoZuvrw245QOWa3mYYPRz1
/nkPsp4r6NPM0WwlqziYG1ffapaBC/Gyz/X4PjPB3Sjt4e+fen2ibMN+V7bMtK67XI8/ajo8/yFm
3l9J+Gwo0vfzkBEXyQj0QlpQse+lnRIJWsdnLjNt02lj+oiJQRI0ht19FLl2a9q1ipgR389eGP/K
wv6E4O2/Ksf0iEDukM0qNwdV8eVRKyvr6JrK29K8Dlz/hclc3BreVDi82RVWLrG9QT3AFzRn833p
1s776JhVEEVqfvCNpNr6ToHdTtEON7D7vR2pzeGFWNN2bclMf4FRmGKYFN9JPXsoZ9O8teoCowXL
UYwmmAX2WSxvOXEYFEVVdpvROu0svBbOWSbyXS9xSclLBlxFpqZzZlvdziphFZSC4X8vjOJs9JO5
w9kmOhu+6ey4UNxTliEEqFhwucpuSkgnuxpp/96y0/ieaoSSznCdP1F+g6+E893Rh6/aLpoerrsm
9qyByvx313Fo/2dXC5nzg07G927obFbfPnuEPZWeyD7bqRBvU9yWgTOu2wA8d4OsVbxRxIWu60Zn
6heq+8JsSVZOw3ljJrO6v/4gXtYNLOwktteHxrKfMaDEjaza3tUsbQR3p2DZuPpEBzOR49/XxSmg
smeGzQ1D8O+ZND+MqkD64frfdbWP7Q06JbpBb1+RogLHUiEGRpdwb+EqvIa0M26u21TlhfdU93D0
cdxkJsR+122ustZqwp7p+kjFYXGLRdn++uh6IPRp/j4lPQ86M8e4/rCFHRLczDX07zb4nA2jXMc8
9P/sx/xjbWJtd7luqn2vxNKt2VcNEepjnndr3VSwKwBQuq2WCr474iDjDWpE9JjanIFlme3F5bYA
EWDZCDaZBX8ft7LBgA8c9++e14cY5wM1LT/+PcT1icqOuovDSB3PaQ8bGNVejHDS91fgvtRy/ghO
zP9nY2Q7+l4zgPivL7zueP1xfQIdKuPg5cXzXEMfz3znEC0NqIwb63YA/7lEhYTWgmvgB6hhy5DH
ru7MGqMKe0aPU/UMHC23/CnNyr9PIoQ3vgRPv24vXP8Ruw/90V/KXSmRxWhxz/5ldaxqXKHsibTp
cCrl5rq9j+mIVF+/MsVxMScaiVdNGV0WNpGzRqy0Y+tyNq2uv3YTyaXlOGBlbmvH66YmzXj2+vjv
r9et/z4/+AjX8kL7/Z/t14f/s802PeNQyGyjPDBUcq+mY2xO//mh6+190vO/zgK+eBG79puRIj7Q
66z+YGj3bYva+dTc8qUzjO4gHEvsPCONN35h4fqBB/yLqAzGZyg8StNjPY0MfJmaPHkl8ZJQYxZM
WBnaprWmo4fLVjil1hpWOOtfOd5OUhY/U42pZ9+ab5Hd6jBIK4+OXWk36nVvGgO2ojqj+5WurGgf
FiWtdYe0yzOLz9o33skn1x4wzK6OpYnNYOLOEBLGfiuLOn8ddIZok5YbWw0J14cTBhyg2PSvQxPV
N4Zs8q2OQOxQ9VHx4k3TATCy/DSUVaF6CsNjEQ/pQyii3+vbzabHNyjH6uJWxXAbRkwZxuUFy98B
g5KZVgo3sHQiscNO8ivFkvR8/WGVY3+Woodea3tYHGh06RKC5NkyEzGurvug5Vx+haaNBk4c//Pw
n0Ncdy/q+rUo8mr/76FzC1qw0IZu00ukAeM4H/Bt8W+vj8oMAZo7YHt/fZg2sFigpx6U1966DAS7
QwsCAjtMT4JKas3rNDBXTUsh392ZuXUy5u1nlRev0DzUHyKazz316E87OEiyyogE+2peVR4ygZVG
I7/A0X6EvqUYYch4kVjk9gU68Q6d8mIuV7kShznTqFcJ0dK768N/n8hyrSAHGZ7lANx9SV60gRhx
C0Pqk+fE0t+2NRRfNTrtIbb6m+uj64/rLvay3/WhXNRFQkXgZZ17n4y6dig9dF0FKnW69AETBRPx
1TpZnr7u02ihHuQ5mGhj2+zDbfUPLb128/clppEHjRnZl7878z3dGiRL2I3t3iMY4iD/vMff16uw
aDizeI8WSsFxrDu1DTp42A9RVpQP4dJyJHoDV+efbV7bd+sMCAzqDpZwKFfMu0b3vJM00+aEluWV
nth+0pFV4Tfm3NWti6VsCp/c5UQ8XZ+0cbVfwwOp93oNT7AbrHpXuvBd886K/o+x82puHEuz7V/p
qOdBD8yBuzHdD/RGlChvXhBKSQnvDjx+/V2AskuZ2TUdE1HFJKxEigTO+b69174PvdxeFy1wBD3q
8VFh7yQ8p8Xq1qfW3ZigsnFzX/nY0F/zPrKWIakha/Mu5VxrBLLxRW8awaqIEgxEKAVuqWaue851
NkzDvB2lR+HU1plhYrJjbg7U3RB1tJi32gadzqG2vQva8wBGwzC5LCpLXtoo1mihy/BbaacHmUXm
gzQKG0+FDw5kTMPHQqGAMO1g/3okvdSKoroTfEMv8nmkxRVrWQyVfqa3RMXdLpO7LsGhBMAzvI48
D26UVue0SBJ72w2Wfoy4RyCHSRs62lF+wfWt3g6pal8K3p+1HcfGdZ4Qfxeqin3XT8gieLyLshTO
tmq8cVikUwZDYw/aiVZnQuES6ta0KkPBfyqmh8/9ailysi2UH0fMW+phICG5Ex4RhJjb6XGvUSQ2
N5bRBLeFBbMiBPS2nhfnB3YQttXcMLKfXECAh752mNexgyYoB1IB6fae2wiSaVv/aGWJPHVBl67j
NKkf9DB6m//UmvE9NLvgPeKzSjF9IOhiOsYBVXQU0zGJTU1BRqJ6GI2pfdB5HyL7PCZzE22hO+mP
Y0oLXUqcZEcsVe5Rqwf3SMuT/lan05Aoo8zfxNwbJGnYbMrmTb8/ZRBsrJQm3CR9mTaEFAh8fKTq
LipePZRnctQHHwjDwlQdHrNpxddDnYQEAKN6vRsx0q6bnsT1KuyNizzT43VoRsojJvmrjk/huxm2
Z1F1xiO+hYy2ePVvu3ppczUPXUXQnws3/LHrb2cVo0rGel7GlBFfdZkZ96onizu//WkhbF+11tI/
t2juT1t+P6Zwi25bSQ8Ryli2JItXas89Fsc/DVFVrOensQYQIJweCjeCMOlcqXC7jjKe5mvz0wwG
rUKm6q9r52XI8PIwGpSs3UE5ZKZ/xDIitgmt4gNdeeUwr8f4TvF0XqmlvQMXedqbpp+bLea9Gktr
zN28QzWvnZ/OD6Vj0iuzm2hRQM74sf+8ZdD8l8aVwXHgOn/2+Wrskp7CnJaW2dnLtOw8P2MU+lDT
TD18re89X9s5Bo37+dBf90Vt+mPfGnbvAsZBA3bY8U/zgwnok89RKtZ2mcIuqRu83/PTr32qgXbH
7/vMmy3VBNbSEiwTIjP07xTg78csq1Xq09NTXUHxNT+bHyqfexfypGDxta7VnaE8fS3H1hhvohSO
2XwwFkdITb+dh3IlTZqqsrhcOfTIfjoHAyd7mQ29ir6mwKsFrq91wzMgg+zsq0F2LpPBxiPuGSt3
0NOfN+zqFoDf19rCMOwVnVZjNR84P4BWzs7VTk57ziuqDn2YxZBji08jJWnmcaTdeCIMoVzMi1iZ
8m1lQFqaF3WBZVTBq3kxL4ZWuOIGqd8Vrq6f41Tczau7EHZrLciQi4ZseKw0Wr1MIez9vFUx1SuS
NMdrgrLFbZWNn6d2E9Ecu6gp4ClxEB2PYQ1XiPno9GtpCTTB3FSMy45cpUfdI5nk339bMf22DMOC
DZ2k/vHrt51PGfPbphWA5hKX/nYmoafcLjZ17qOLnmDpn3T0iaf+tVhWAU40FwnNvHXeMPYJV/Z5
OVGz50RLst28NKTlkUslFp9EW7sRY11sgWF4hu3Wryrq2eu+sgekTEG69AAVXOYMhYhO8kzaDxJ8
1rz354G2EaCdLp0p1yM8m0oVntGb+UwtuuuY/IsLAPLHRumdR1Xnxw9uj+vIdc9lG99X0+rMxWcj
Y9rpdRM7j31tREsK8eHFvLW2IjIxhvjB11BP14KInb5TnEeJaWyTyajfzEfpekc5somiS1dJ3Icx
uph/pKO06gWkVzqA04/yoohGrsyU7bw4xMPzSO4sDKuquKt8bz3/SLemN6aNJF83baI/CFxjceic
6sSg46GqmIsJsjqRlG2futKk9xJplocuVNwOQyLADf25uVfQMHwdMo7jwEUUxL7JrdUwcZ0E7a0f
NO0tQUuUDhPEoZ7PIsgbAmS64fVrD63x7rvISE7z/qSeVFujxWg5L8rphFMXdzrXfEwnU3MJU8Td
uoa5rZtBXvUZfnsGAEjtpcK3VQWS2RiW/x5cN0Gbv5PhlKIT9KesAYHbdqwdjP5ddG9a1TfXULL3
2NORv1jlk6Gb5bqGTHhBNdI6FaNWkoHk2i+RUq7mXUuHPp/eqc7NmJANN6ghdxJTdjdj4baL+edZ
mBST1ipfvQKpolL2DMaU2DxWmCrXeWg5jwgHTvOudaQ/t46KB1G3NH4pKjrza8i9rlzazKP+9Rpi
5lCfryFPGVPNr0HiGroPs/Ib8t1245Wx2CRqPO4QB6QrHbDH/bzYyjhb6YGq34u6+rF1dH3jp0U1
1ssdTaN0g9uZPomhRA8qOekrdVDlJWL4bl9qcbUDmwxHVAmTlQ0372kY2kck0OK7Ux2rRBk/6pLL
BBDyCEM5R4+uJy8r6pl5A3ChM7LXLi2DLbysFPxd0hUXVOaIjJqe/bbYAHkmZljUS+YB7F2W3YA7
ghhor06ty0Qz1l6vhBe0jZxlQt11Pa8vHR0tEEbn7MIw83Ved0RG+A1HGG5I8IvbO58n6PaGLUjV
0qZ4PdtWL4RACzotlZGPiieXw+fGVgbaWsoWIsG0Yd5l3uq2en6kgQBFP6JBBQlsk0jfPAnqmydr
epgXg6SzjiPhkvPSvH7eQ0vpH9H0sSFTZxHW9+nYLifjKDDTTUDqzXIGsON0vS8A/d+GPoLJSkNn
MYPQ7bG6t1wnvqWdHnyuLxJ72Wh69QJtA7d5+w5tnHsY8pdrvxDezgcdtHWCJLuNO5octaK270an
LgFAN68q1KYVGEftEnQqCWhNEm76UqkepKrd+zLuQOoQlDVk7qMZkaESaXZ80RRlRwaIMUDtH/wz
cwzM2Jl/ja28uzD02ro2pweho1s08+shCq2JKNackGAe8f+htZQilnt9ZFjxtX9TVeFGrZmyzevm
w9oAFf4QNul2Xpw3qKH8AFtvHr52s1FS2VWeXmHetK6T0quunFZZfu0AWYahWTS8fZ2mMuxyW4+Y
+uaD5g1NE/arOAk8LBecaF6n1VlP2HWY7ufFNvesTRYWqCFUsnFc33x0mNIdOxcRwLxYDUOwhlSj
7uZFO87va9pdZ8xU3i0O9U1VN+ZjMfgY2NwbrY/EidYFCH5f/Y4MS91GsmBKM6+bH8Iwqy7wXGFb
Zl91zI2NN8piX7fZM1pgrOeup6801YluuiEzz0L/1lBbwDhDXMUejBmW12ljLvP4RhWhulLpDq3n
dZ8bvOLZGHTtOC+BUjTPbvZt3n1eE5qaumfQ+vN5oiRXUUXUylrabYuRtK6efTxUn+dgcoFcuxyf
Mb84S+nSmY5o/WvTBSiE93r7teR5n0vztaqHcvG1rf1l6c/j5ovcn3vOx9Fz6m71jl71dAH8c8/P
nzdtm4A7f3Gc2/uoH/1u73dDfMLZGJ/M2Ltp0qHdgWOJT1/r52ef68qehlmHsoHdv1Znkiv9Yl6u
xvYt8RHmk89w8lIzP83P5oeqHGCq6ElDgNi/NniaGvY/LQs73OWqnx6ijhzKz9N8naGtlGGtRRO7
bzr//DCfi0FBu/jjb//9z/956/+f/5Gf82Tw8+xvuBXPOTyt6h9/WNoffys+V+/f//GHjbrRtVzh
6IaqYiI1NYvtb683Yeazt/ZfmVoHXtQX7psa6ab10ns9foVp6tWuZFmr9ya67vsBAxrP58kadTG3
v9KtGKc40otnbxoyB9MwOp0G1NjM7lxKf4d4Hmtnettyg0FeO+8yPzhp6Swzid63XChh5zJQISQg
2fhRLC7laBqfD+moXQourQd6w7zX0JLEJar8YqtofrP42m/eQM+NAM08BJlchBRFzWxXZk53MrO0
P83PjD+fTXtATskYxqE7DZianDxd29dhk18XIVJaTww/LbmZujcDd9j853fedH9/521hWJZwXNNw
bN1wnF/f+dAc0PH5of0uiXE9WXqaX3aNmlySbjE9x71d0d+Y1pRrcyCZDNlGDzpkevixOpIu2MCy
8k4Kzc1VKlQT4E1fXbuhLUEosK73LBM5qdoGuPr+tVw08q1MZEP6TPBQIte/CumGP6j6QxLXzb2B
aeomRss9r3WaOjppHhbDeTHRaKr0hgI8fzrGxHuw9pNKYt5vzAe0FslytLPkOG/N8vin8/fFT+dX
DHXfNRKjpaeReup5NbCOqj1Rff7Pb7Rr/NsbbWkqn3NbOBqWLyF+faMbJ3MYsPrZBxWRDl4M79/8
Dvupy5tqgrLA2Actb36PvzZ3OVjUKssOn/sFVYNTGI7oIRCjvKCsgx825gOXWkNDaOa0snUm/fD8
1PPE9NTWf+xVmNZHWzLuKv3C3cOsMtatU4+vdb0YKurhIwExGzXVm32TCufO9LTzvD1llkPFXC9w
cnrWpQRvvKxaZ3z1qviup8Z8xzXgtxMmyA9uVNdAaLjsE7ilo9mfW9sOLpquOM1LQAKH84/17Zmc
Zwh8bZF5i9aA/IjMxVh54msXDq1F9nmorgi5Ghmf7PIIlUcAOgSEfdjfqF55N/SaRsBbSy3JqafX
4itPtr0eGlN9VqH/7xALWZ+L1hBeZnhYbw2HkKAwN1MCUzn6r846HS4NWAjzR+O/f7n8VfPl8C0v
Bhn6Qf3b4j9P4ZvMKxQA/zMd9uduvx70z7s85b//uMv/eqJfzsuP//HrrV7r118W1lkd1sN18yGH
m4+qSep/XcenPf+vG//2MZ/lbig+/vHHKwAt6qyks4Zv9R8/Nk3XfbjQhvrT12j6CT82X76mHHkV
hPlfHPDxWtX/+ENx1L+bmiCDVSe+T+MCxl2l+/jcJP7uaLbOVnx9umpo+h9/y8CfBf/4Q2h/dwFi
oCmjjc0/Jl/UCqcOmwzn74Zrq5ojDKZEtsbF8F8v/sdN7PPP9tc3NfHrN94U4IY0RzdNW4Popgvn
t2+81yl+G2SmSQgpkxpHDFce0cWL1sQnlPomU6thGTnfnFa7KdycNoaLYaWtnKeSPu/GFKJdkgFF
lV/gI/fxdzKeZaIYjRt4NeckZ7KKUNU75LY97jJkFybpRMUU+lG0lP60Dr3C6OnxykjLNdJ+dz9S
laj1eDJRIlVVnxEsB2s7oxpV3WX4Oocx2NG+8pdjpR+0ijr6T3+9v7jP63/xlugq7znvis5tZ/qz
/HyfdxtHelrniv2o2O7O10Njia7kEq8L+AtFIVEJN3mAW37dj8alSkqqPsYvioY/ISqIkx54pTXo
Te7+Ga/Gv3ALFdpTxLArJu2D4Ti8Rdd6Gmyr2P/n313jz/fLJdwUjmGYjiYsE6iCQ3ntt3ulF6BE
tJqwRBzrPaVop5eFkV7jNQZGU7v5Ft35VdY9ZpQ5lkNRgq2wiZwW0nnMI6XbapIBRO+TTN11gJLs
nKlLN+BAjtcW1ICprb3Sq5BmbvmtLQqbGQqm8EkHnvsBECozwf8NoCONxq2mj9ehhuA4UySxaXFF
0baG6gXMo8i5Q7Q+Lp/xxAS6hZzsPOmtf28XRKlSAdvjWYHAY+21OAqPlnP2cavgvWmwMrjx/XiR
tN64U1p9nyooPkNntJZogFviQ9EhMnUJiX8YxTfElfBRrfZtgJhc4nJLOW7ZBVeOosl15St0ySmY
Laz6XcebiQ85hlHgDXt8ftU60NNdIiyazQC0QL/BECMqwlIeihJDQ6srbxSpYHnjOr4KkgY/nj1Q
GneBF3rApPxGvSg7Pi1gnCGNqvZ+ENZdRsThkq5YAcSFXzr3y2XYiGuRZm+4IuC0d+3WnhJ43EF7
jYc7Um3FIu7FqwMgw2EI6JU18HEHw21BCoNE8BWn1TFOnQ094+dxtNaul5BYJwXgHIFaN0wr+sOj
sVExH5GFoW/tjPtoPDgYkFN1OWJHalr5hMaGvyXlU9yRfQ89QWfc46wwBRxTF4VoWmOHMSNYLmHi
GFe611AzQPnraRBRy+Y6Vm4dw4l3idSpPjpwPXDCJMAYUrv+BlECzso4TlzHTRBmr4qV9pwSXRtj
rmwz5uO172QxatDhOW3v8QTR8i6zh2IQL7KuvtkJsmZ4L7bTQxGrs/cqCq91PGwLaIdXMq7xiDft
o1UWzwhqFQGaDH8lYyyQJT4hCDg/jsWo4vZXxZPNcKQn5LBUR7nMIyy6A0bTWGI8KDR/axf4v9Wx
QbiROwPVjWGvBuVmxL0b1+3VQAxDoNcXk7OiVqKl03f7KpZvtn5tuO2hcdP7inHg2lf7V4XsnUk3
HRvRepT8WZyOB3p7aGP4pqHjBbIPdQ7AKuKOPbQ4BMeo0IQqHp3Yvkvi8CCU8SIqAnUd9FG6CiJf
JUIJ/FuKqSXMbyKLPrpePQdJuxV+sjH5Ji2yoHmpnZ2RgfRBwIz30NlVmgbYx8UJBc9+ZbseF1aa
s6DrUQp+qxznu8fvIuGIEAL2qkwDKr3mgm5X0bLqXRK2zKeIvycSjavYC4/Ihra1LO/7CWIMkss2
zTfP5AVk4pUZq9zaWrzyMu+GINNT5Cr5UvWjHKzjTSLkmhI97lXdxX7ooRgeyR9Lfe0j45u3cIIe
/pFI7pt4AIeFzzyyJqOoimtbH3OEtT3RsRUm4MrOb2zmRFoccw68mVw1hhQgpXGVZ9aK0hte3PZ6
sJ1z2MfXkTVcUsjcEU2xQvMPY92cqBHEUjYusdpAe4YwNoCaQ9owcn2Pxm8fyQAulfdNN9MLJQtu
3aGWS2vo74vEIp+X6vnC69Tz58+N6xFDCWX91qfiFL0mBOBN3++hwkgr+SrBzNyjj1sbkbrWBlqW
wn9uyxwMYNt/4AehmOYR76oYYM60M46462lD5NpPkEMXVu9+02vvxreSVdVJg3TpasmU6cWhF+k7
Ry/e2xUqbg8B/rinA+xh53LB7yCISMZ+Hboqnr8G7LCCnkItrC35GxVMQZzAYWCWm8YK7rzO1JDQ
NnsdFvgyqC13WcFZ0QREJ1fuqTc/GoAcI5msYtu+tOwcPKw8xqH5VCdcwpxRILB8VW1cLmXYX4xh
BpuaqlkGHC/ArbSyMRhDGnQEjAn7rpKQkEwN1fgwRnsIBdbS5va2pKnhcf96MOi9IkDv1thmOyjB
xlVSyAeP3qll07HyM/tBq8A/x9V7EMJpcBvjnQkJdA38xxlPcMQAt0wh806bQEzcFMK9yABMMPeu
USYZL3qPRBJa8CqS/gqkTsIlRIFzl85GdzD38YhjY2y/90ZzbYGy6v30m6X26gH+XLcj4/fC7cAf
+WEvNzkl/I0+mFd+DedoSNN9njR3vYIF2FcHri/cewaEKmasvaWlbNGW5QBGAaHZhgkblPlsBDav
ULxHGSDk8RoXakxO/89Xt4agv4cIILVDUoB1igtwKSiXYrtw3UGcCj3edoNzG5n9imzWp9QhU4Uc
rWD1EhXh65DSK7FM49VkIBLVNKsUFMme6HHMhHW2jiX6BEdPYczwUSxq60x6SLdTDXS6VFh85nLk
JdfyLELmNJhIsAN4UGoKo74KdNSwTuoWJysL1WNd+e+jo96VfTuCqXCx4/OBVyr8HNi4WrI/V/RA
kxXR4R9UQ8mQ1HKapUa1Todo62vuvvZL/jy14a0d866ewuVbb2/3CYlrqX1WRccfW3TvI3LvRakP
cID0ewhL2VbQ7+DiQifEtu86HJ/k3B10gMnQkEVQYAgkdM8DFuNw3fLG+jWxrHFr8pE4bcwkOnVe
8zjCyeBanFoLRb/oCCRNenNlQ554nt46qKc+F3B125nmk18276PClzgFPtHZ3cIk3wmps/3oa+lt
alsBH3RtXeXaE1kwyHDIRsef/95mLS5QRtt1aAI0QNGLjencNe2L4IYIdsVYdB5wRZqyyzaROY2A
/MHxMT8byWVglftmsG4UvbuKCjnizL1j+HlQmv7OC/DHm4Jykje6ew34JkeBLzDv51fH7REPe75I
kyHZTz/WsMRGj91bJ7I+qqgH7tDbD4UdXre8QiTb6y4WIDgvSZe5UlzJLy5A2MF49LBW19KhWk5B
49y038aWtrsfN9UWdIqrWsbaKnBOmcCM63Sw93VvkcHRpddGTpgWl3pt0NdlVtx3NW07GgKHptN2
vSL6pZEMWFAo6SxpSdlLJm+HnhyVpQgxT8NGBVgl801hiYl1ThBnkdbH3O3OiQ0HSYGqBINWB+au
GwQsBOGakIWVCeLzAmnynVY7LVmmzGBiYbw5daQdO5iZA3RLkJ7pPWQqxgpTsyegzBDFcKczel8N
dfmlF6u3WkPUCwA9z4y2oED5+mvdnnFJs3Mz9yP0JczKUfWXDn2TRdzRUxv0UV/FlewWfA8zwC/y
Eii2epNlQI80P4Rlgew5dhWiZlDJccFqqKRrNEqrfe9Xzoo4I4BnBN8WjqWtel0jU65AjU843L60
FdBCABaHFr9M5hOdnHjpyU7LWxTV8UqOSHHbIDg2ia5sK4Ix8QOlLZc0DEeJF8C6DXWCE40hJLCp
gtVTd7I4tNOD6hDp8bU4P9MGaBZWh3Rh2ogHGURHlpWreePnAbiNcMsyMlJ/PsW8bVDHdmO3ypmI
m+KQd6q7GlCYL3RjGwAj2CuNrY34nYPyEBQ5+Csd85AyfWDmB336mfOJ5sWi189ZFGE9nbJJ+lba
iIKmp7GKDr3zCmywznM/J0cEhrfMwFys7QidXEE5M5VQbw2bJkjYZ2JPA1rAHHd9JNfZrY13nEQ7
706YBW/LdPrpNPOz+Uf4msNPm1cmUyiKIzR67fQvYXbG+E8Gq4JSm6r8vcruIqx8e9/axHikvlwU
kUbKrFRVuCWNv4BZNF5G7jRjMsyCdnS1c0IxHvnIBFdS0YKr3glQmw421JCyytYJhleiDqvoMkCm
t+47Xa4K33X5Vo63Xc9Nofdq/cb2/WQlI1wljGAYzSU4E6jO46e38mKlKcKkT6WFBz2NNegDJdRP
SlykA9JlpDi5SHNIQlATS8btExszjtSrmAARq81fGI/ke+HT1g8DpDWp0jNKzNZlom8GNDYnlUjA
s4KzXHNShAfj4G4UrTA3scbPr0w8rF1rPlNfeBvlGO/TlFEqIqVDo2wSqJ/EgwBBFEohbgItOrhD
0yxMku8urIrrQ1Zwq6hTIA1VYCYvIzckJzIwchatPJbTdVY4rbEufXmdCiGPuiaRsHXyVmg6JqSR
yZSaDhVSg0w7WpQ6Akv6VxrhCARbTnm+nthXrRdd4/wnqIKvDEON7FtbX4wxWM1ccAOrlBTkvcZI
LCr96t5HBroIgEqsNHtymAdtQlnPv84nF7Meo2vIw9a/68bsOym85b6r4J72st67nWcchrZ7LuO0
ByFmjyc+Is7KgZ7NZNz3d5beMsa0nWNnKfaRLFjXjG6GGq0AU24oTTj3K9wCV8Jqz3EcuVua5t/M
vCZZKRffEjIJMau38RqJa7kq6jC6rL06vFSMTiw8fzKm69aBxvVwp1iKtoqzlqtlot+Yruvc+QqR
GlA50+VkmGRWj3V1kJBD4wK6UhsxYs0iR78opodWFWd4pO0yIH8eH12t34e2dY6LLiW2tT9Vg1KQ
cuVddpGWoL2qq6MPiDixk/zAuJxANPvsrLKsiW6kZrgXYWLtsNMuyNwdboaBRAdgydqhK8RTaEmL
P2KMhZjuwT7ofdyGlq+vM5e7qlo+eYxGVtzEjH1F43afYFcVsKcvCwg1C0FE496i8BuaxtnvYiwA
1WTgdyEkJNVUkb7TKgoPo8ABmgf+FTQKYLykzm371j+EIss2Qeq9121c0MBEN5W19nYIRIwl0uQN
08bnVvbxLqy3Sq/m+ybDHNyq+dHkkysra6PQNErD9hAEMFTtrq82dpA9ehgqb2wYt5onQQ0VTEHV
NFwVNh+IFoMywzn/6FOVofMFwGJRZ153afbUSxyrvw4Hzd3kuAUhXsfmTh2ZxyM0MFd1pRufcjBP
HOvWgdQgC3/pN80HPJTgCt7Ks5caD63LSKYfEQV1g7yWfHKDkh6c5ucA4nCWTAnZBdKDZTqAOmIs
AZBQhi9GmLc3pY+NvIbVmE6NcLCMILvaNT23jAlICsIwWWE+PxbOwKsz0mgtxodRTdyNS/LTNoyS
A9VSSi+13VNQmB0hR9HFzXFB405em2F6DhnSaEvPEf3WGhC7OA1S5KDP1GOgDFeMp6NNLjNn701h
Io17pap4NrIsUda+PVx68agfCG9O+djo7pYYXuvStDquMpJ8CVX1DqKxsntT6Z7qVlNP8rFEVnPX
EOQBB6k5e7OjnQFjqpo3qg+cGSiUWGdCW5d6j0RwShGVuWSQ3cWr1Kj0dW96iLV7Bxd6OmzHrimP
QHBWtkmKSlFD+2ckUvgOpTVL3INxrXet2TI9ogLXJzSRCrUhNrXOLmR8L/XoBArJn+A13mFwl05N
SnVOgtCYVEcdD+w1NUuSPPlwgttDdbJwS9c92NPD/CyEhITR5KCUOC8WcnraywumwN4hm1SamEt3
3dDC13OLYe2p1JIU2buTZpOki8GAlZhOkk4g698BZg7rSlX0Q0S9mO66S/ZZPMCG15rcOHw+DYve
oKJQJoe03DtZp2IwSxJjNToA8SzGJdQXo03XE5QmXCbwdQpmAuficAgqsQomuSczDHQu06r5Yajc
h76h1AGSrUsBVRCv1to6gRfz0zgvw71KL15NTUz108P8DMj5yDwQ7Nfncj0k4UqNiKiIpxQoIafU
r+lZxjycEb7Ad2X10GeoVy3nDU3o46juI2shp4ELYrsCwbuFUiiX2COndd48dPnajL0OyXQVv3CZ
t+DHuWB8/zx2PsH88Nu6r0VVjdIEQ3akL6XPHPTrEPQmCZBDdfz9hBoa6+Rzx8+nWkHJ1gz8dPV1
9E87zSsdxQJdWMFt//0V/NXv5zoa3TY/ALY8vZigpMlX6729/PoBXy/hf133tYvW880Na3VTTKNF
LoRwEEUPByzHy7ZULGJZqjyIYJ6zGYE8b3vn8iIjeRPiMNlbuVUzqePB9sLmQPG0/7HsTCt70kYX
sZfk64LYgAT0QtqurLbhLjoot0kGvs9NIZpMnwC+V28oiau1mQ+5uuYjTubv9FGofckE3wMztHH0
5NYl4i/1+nKrGGkwHOnsUhSgsUAJoMgPkVBf+mzcy7Z7D9K82+gg7Xzv1OjFgaSyZMHAghvkYJIM
ahsIdvlMhQnjdLO9FzF4BhkXt2Fofw/y4so1wUIRiphr/quFNAbhQXxJJfa7bNB1hmdShtRF34T2
CmH/nmn3UxtOfFAT53hqfLPQP04FHxK1pPLaaLz+EW5HNBY75HlvRGuBQCr6nognwp5sIs0Wsh5O
Rq589+a4Oe0268R9FHd3AaINmDnOee4gZF5IhTfp3gxIZECkaqDqxaMUH05PJdd02qsUzqqe4nqm
AqTKLloFQY3KX1kGBo3UgIBnBXor4m19es0K7YrKWBIbdbTNyGOAGPDTulXN+C8CgtQ3uYl1NbtV
4uzY9e6yBsyBiGyRmeJKN8mdpxgWUExPygeQzjcE2sbAOsS2DpX3yhHqyq3CK4AYt4423sd52+80
kaGqcPOLWlZkZ8lDwtgtjr34UNSeDx1kuMGhDKIQuGc+MCwq6SsHHRNkr6om78Cp9JH4hBZUIy5q
UHbx1kkxkvWqMRtwk/vewExdduPGOUoGW8sidlwY76QylaOxtLkmAdFh+O8r5U1d3g/x0H3XmZrS
SIsd42VQAHj33h6h6GVpdju3JYojI+ythnUZ6pcImu6Ehsjczt1bexI9n0oTnF/dnpDLkzg/rNz6
pe0qQXlTecM1fEHkUbzNffFQRA+FHj32gG4owjbG1iki/GMViKqOKAaKCDeOrnsrxyq+5UbKr1y5
65YLydaIDGgojTHFqBGayqcHuqReksxFXiWpL5EytbzQ8NGESI0cgmFh9jtD41vowH4Q8F0W/jSR
sfLcW5XpuyRwYjnqbb6sdkYiXAbRGS2HuPJImuYNLDoAZe7AXJCZ+oE4tuVw4yqhuixG591ukith
o5bUe7KQvDLlw+hd61MCTJqRK0NJ8c4xrGFtm959mNvbTK0emJTtmUtYi7TlbydUl8AoQa4rMbWr
ojfBaMjxmAfJRx5u4iC+zRP3u9Op5UTTPLhxQr78SNQfoPSXSjWshSDFbIwnfiIV1aWeZMg7rJLU
H4FFiPq9/pgnkqJkalMISkI6EhWgRKIeiolcFu/iIklJ2lj0onHImi2Pnc375vrxExaCfUPqMYWi
KYw4IkOWmMg+e0m4yW306btWWCmTlkNhapfT/6DwiYpi6EqB01hDB482MALu+MBzpbECPlqybhfx
lMyVU7Ir0aogFOLmmJOVJ4g2XvaqESxDQmZyQvUoMeSrsCNEpx4tINu6f5nSKuBuhmTBI1PDgKFp
IeZXBwW8lM+dO+kyCsXPFeWeY5XHwWYk4pdXK/sVwW8u7VvgbU78JCmPrI0UL6why1svAQYsRXIV
I9V1POUp7UGnjh3fK8umYGe94J+F3jm9kVrU0v8yU8iHiFNG7xaV3Etlum+Segh/De3F2fqy///c
ncdy49i2pp8IN+DNFJaekig/QSiVErz3ePr+oDrnZEX16cGddkRFFkVKBAlsrL33v34jeyHRl4ib
v3r6kBDSHxKr8owJH6NQj562hjTdrgYBedwHpp4H7dQkHsE3GANnuPlCoZ0dSCqk8GXrbBsakePL
lO4VM8bDqShIwe63r9/jPWE2rNRbRQPJI0q2Cdkxq+wHZ0XngJridJp41wvC5EGP/pSbuAtSeYlw
udl3NNLavGAIyio9P/V7NNkNN9pRG4XrvAH2qFZSB38yvIkiVyZz2ClDssos4VOO01OWV5/thqfL
Y4o6BqjweDatyNFGAjlrRUgCQ99Zc49GVl4+G+4gSL22IEnPYwJ00y/JW0g6Mioth0gDt6vaCxp7
OO8rhugMOhHoVNS/MyADv643Z0Ba8D3Cg1hbyx07p9Yp2MyQ+WkSTLXGRearYLD2kGhviUTXOM0+
lVzGDytfQQRThKFWNN2vrfmZUUNrQXsyMumInxdmOpJ8FYoROy1J/ei7AZ/5IW+ROPKZMDVzS4Ec
tLDUr2lWDI5edoQPzb3L3c7Z18njZImQNj+XQn2ksVY7odUWFKqFARGKrV9YwoPJbYmtXy85PfGE
VRmSSqVYmAIKSI++MArMwQ3o7AyaMDOJRtwDc/Oc5de8slZ3WScs5SMHoyf5PAzYo8614WXDRSSR
xquHxSuVgTDjzbo1ZZHUrCwO5Dz6i7H1v6Ll/H9GuJHwSoZy8R9q5v9FuNmXv5OP8uPvnJt//c2/
OTfq/+AYqGiGDDAhqvrGF/w358b8H9GC4aZCoNG0v176w7kxNJg1ogFRR4VtCBXm35wb43+gwIuW
pSsWLqSa8b/i3BBQtLFq/lBJIWlIimTydhB7ZJ0J9B8kjQF7DaxgkMmSFrGqQ5DrbLGFNCmu4RLT
aqJHl2MAcAGIpxKlkA/UBSY7gBqBEikd91kNVFw13FgkiEjoSx3MPA+KQadP23LLFDQ9SSzRDUKT
1JLEe11WD2OWfDRGHPvTFKPIVk3AcrTpbl4MyLKLimlSj0XkOQlp5nRGmrLrQOtfIWlnJ4QVQT0o
43GZwD1MgMYMdoldAFKQM1adyDmJoe2Pp3EhdVYkWBj/cPGMckl2BRkv86ZJfy1yT0SwOoNi074t
Q/budT88CC3m4pZKFzIZdRcCr0Qzi66ColCi5WHBNTt0F814rwS0VcR/ulHd5sdGUPGiNBtWMlMg
RLisDqNUnSWAlZbo4VQtf2u69sb2DiiTNAg0jN/jiyVK8Ja6/DhUqYlKm7Qw2JnwFQqAGyFNcfFv
aJpELBpVHMycUdJ2Uyt5uTWhudDAuaq6YHP5gZbpK0OJ3mBVWeRZMJbSVQQaChpcQVc6U89aU7p1
ne0gsMXnUJr7C+u8Uztg+50k8V3BPOfJQHORGtM6g9PDhKM3uwonCOGGtJDE3E4lzoB+Cpv/4QD4
6y1yaV2scBbvm+E77a8o36KXaSYTuJgIkVEM+XNQDeMw6YOjNBjdIutcLyqBu8VqPCCfBdwtVP3a
5PdZygFHqIJ6lk9ex47griPLal/0woOglJLTVNlvfYPJxnVoHUuzGgeOUBQkRvFQjaSfxZK0sjdO
N+wz7EA8lfvOTGgn6KnojnX+GVZWfkiNGtJULsL2mmS3M4C1E1NAuRN6Vtkq9zHUGS5dgRfQEpXH
kV7ZXDar1z1Xc6XvZTC/XhklV6E7vw8NqQMmQTqDzZ/VhSZ7Bng5cwd4ohEMuYhTdCktyfKGcCM6
i/ptQq72Utlk2WSumUeDS1il6ocifk5jpK6slOmMrHAdVqYZFw4csQzDtOuF5Dmrq1u31sQYzlDj
5a7DINVgbSdq+k5H7IjHeUmsCzCyBp5UKsjf44JIF4KIL7r2buAZ8zjQMkUIhNV0JC/7lM2niRwI
Jwq6MNEWD4YZGcw7MoJLPAgH4CtHNoyThKWW1uUYVNDecSexiE+J2H0kq/6Cw56InTeJF2T3yOl4
xfoe1+GEiT/r6wfBjDSMc+6NKTUvxOoM2HaSA6cR3OiOxlcWJfTY2f5iES8Hkmqgiu6jXwJxmVm3
xIG1Fp8CyWKxIiwBoYY7meuNy3ZMpUGNoSBIspEyJCw6s6zGWV+SEJhIKebKCyo56GKgm4N+t5Qi
xFcV9HTEBMonDnDqDcSGTf+aLs0xHUya+l1lD+b6iW29CktCP0cpWSMlntb+FPX3gzZ8ZSKqezrU
KrbnaFu22RgBMAwrerO5bqgPzZnezUntSbgdN3fqVSHVgxhGubtgs+LiV3jpIae4OOT5YrHu0PCa
blytmWfUFCBVi0xPMsl+69OzoLBLV/Q69vJxOEiiqEIHqgTSV7AvG6YTtMxlP5fzLt3S94RIn0B8
m/u4hPcFpZn8wJRtOBIWNae0JxBN7B5/1FFSHsTaeNOIasB5sDhOwkvOEs4vhuxFUGXV1pIY8AXR
irNm6r1gNVgPKgS5ZvQdrBk/GbEvqRF69RiL1ms8zZpXSmPtsmEyg7ltPqJGvtAuY2WZ0SBeamPX
jZrgxhnk/Sn5kqpqusdNHl7Raj4WoxD6qtCbtyqBkZAUU6BUWxt8eJgTnFqwD648qe2ng0UdJ1sX
u2oUN7jR9rZlfkdSAqNTRpjVFyqI7JfZz32g499cT+gHU2HWghSm1uaB3636K07m50rM8d4TH3qx
+a2aA7fjWPS+MZknuGoZN+fQH5b5KokYW0qs36J6xkNLqEcPK74K4WgQrTjRpjLNT/EykS97HSTj
qYyl9WxKxLXBFxQCpXkr0fUcU0k4KTRS/axaP+YmrYNVir+UtZpPqfEtrRgK59a+FLBVJGpxv9SS
V6bScG8oecVa7argePmghtRQMqgQ+w8yZyFddu1aWltnsQqSSbumFpZCYJKzLYKBAIGbnddhMhRt
YR6zcYumZS8L+MxhagthSdtgxqF2hUGglYG+8NRt7HS1TA9ZnT3rhjhdrFrbRzVIiFbPuBrOyS7L
zDxQVaoBJuwkBkWkIzbl/YT/plN0IiEtFv2vshVycNj6q0aEAUwsU/1J82KvN3zQIcHzVoOmVoAd
A9SxszXlIdAGRLc54aRpH3Y+jBDy+EKLpGNx+rUq2oXcYAH/aoBs1fo1GhhB9QAKcBPpq2kFLnBl
Vd4Jmk5fgPkWy6zfBFr8SpdBxW443dxgy+VIUTqkuOeGchEfS1O7LSn0TBxRyG4amCqGVZrcpW8e
ReiItlDoo6cpq1dL0Bfm2GhQB66PTZ0J3tDndzUh8DZxMLovk3XtRhLmgpYMLEA56+s5PW+72lQX
9P3c0umEaoTlZIbid037wp2lb3lGFmPW+tnoxV00GLq7EIJIpDPG3gUTdLOzVomEdIUskxIsDXsM
0QhSqNl2FEMwy3vzWm7AhLS8di14ak8WXJpEqKW62C1YPx0XQ7yLlg3RW0d0OCT27o1R/ggb7ER1
YzDOETHxbE8FKdCMbLPP639LkTafMEBPaLhhVKvxTdLHqrHoDVbt79nAoK6SqiedLKS+VsZdRmQ0
YAXbyt46LFWf3yDkKC7V0JQm00UA+xInmBXTxt0ycWs/hq8B8XHeNnMzmQnC+ivp4gpfyfLSkvXD
7M5OSErUZ7mXZLoSeFfm/mi1z9jH00fBhgd4sscVTqolPDx6yNvpmHtDROCAWK2f8ZRC1WClh2vP
cExl1JS1QWxXXpf06bImqBfa+zBCicEh9XgpaNtZ2ZZuledbHlrkWAmRjH3YOKFEXcOi0q4EXFaG
USSEovHzisYuU8SwHzV8qWFhU2lFSLb02HbVmj6bSiNe0+JM8/WWZL2wV5IejJf+hNpMOUEPxyI1
1wM7XVLe1pGkCjBla3leKfTzD/kGkNbMTX+UpMgphVT2W2AsH/w4doy52cN0lPd9eI6J+rpkwLvx
hvMCe1AEislyUnhZyzGERBdgA3gg1ugmG6QDIlMHNkYaSXNzCauDJYu16NV12XlzEf8uNnxZZ8Pu
zEP4mKjxYxLOwItYaWPbnEVgQmqLiB5vDBv9x0AYA/9oG6rNhrv9188/T7LGlvYZ5rM/0Hi7oeSY
DUHd2JDzyOD7Cj9wurYh6+aGsf+8TGC76GuDeP0hY/yQLn4e/bcf/9tz84hHv4UTg/3ztzkhxYS5
6BuNeOuRbP/8tzcNGxjixEEMZHKh4P7bb2v4GNG/+M9f91uLhihxehh/Xvnbwz+HiHRCTBoTYuKf
vxYEmT5iVMmO+Fdf5P/1gf78yZ83lP6KCp/AwczifWmI1vnz4l/f4Oe7ZfXA8FYE668D/zxHE1K3
Q4Nc225rHxDK5jR9pey0n6HQKrSYfl6othHw86jLN+gyZDr780LbUm42k307V8PCkfoelF36SVq0
cNC08eanP7H9Qwz3sWIxH5CjSH+EUve3f36eszCnoGOUycCiMPR7kqDlrd81bMwVwo5wJoXaxxpd
zlcHJCPGBi5HzcgFjbH4A4KBAGMVc3EQNxbMz6N/PIfFwE5MIUgvBuuWo9yQGqxaNNfotTmTVi/g
LREDfrt3ZLKCOc5Pg5l4YY6B42iSDLZcRaSubMf588/yw7uZpL8/V+mWnxurFoRSUUINQpwWraPg
h1N2SkylPPx5fhzJMlsq+RSnYXEYjJodd8Exf/7IinX4JSVmmJqKVXQUNVCif15REKgr8tiCo/OB
6+00/zz6x49Y3g3+qh4Z0SfNgpy0fYK865NAaLr2kGGzRb+VRya37F8/xvVITgR6alfv4E+TQcI/
RI8cfn7867kalzuk4UG2v1v89YB21b5LaTQW/UFQ/RfRsoOc/mcXP7Te5Gcn/LrOL/OhtKP94mMT
62rBSH/W2E2Dk2r+3Xp4mfyAaE5bt+fFq6E/pydo4NK6D2/BmB2KE7E9QXhrPe0+twf/pNswo11U
PosdrIfOpfHpvW0HO1GcgUjvCBp6SU3nNDvZ/qU03BdT8PXr8skTg8sBAchvGjBH9RuzJyG7cWMH
xeklvPU58AF2CeTJmc56SPasgu/5bFLAEuA+4L0Z29+dizW9Kx0Qbbg9kcxug8cyLCfrVmAdGXMu
FsXh202vSXNWyyunZS2Cbr2rtE9Oz5KJ3kp8uvZKUtn8TpOxtCZvTXpcIQ8N5KHQqxZfFHz84ke6
Hsu1We90A/UM6p69KMP5qy4cOzznfeTlrNSnu8nnkkihNyl4IpB5uINWPH4DJ4NZwOKHxgzZy5xe
+BxYBJgBH0NFhrvQHrInX2dS2KcTXwsrTXpdMHvNCANDhx/xOK9x2Fsc8PcEFkHhqde4DMTpSJQy
2DAXgSWBbp1NNsyfwMyy4IMCyYSUvmO1xrMaCQCTG0Zum92mHv6u4qjdIcEkvLyw+N8Ohr1c7nIV
qleEGNSPbHA4etV5gu4mez1yFxCd3MUlh3mNpHLPSvYMC9QsWAN5pE1EYW8jjjFv5pV2vnnNQxgZ
Mwk8d+pL5ckB9U6+pzFCzzLM3bUPsmfSlpNn5UreKFgs2Ty2+kD8pOSM5/gg8E0PqmnTW9yIRc5k
/hI/RVxFONdmEP8S77bMzskdvxr80d45O8XyHD5QFW3cq/P4Y/BwV38cXUIAl1+77lH08R21u1O1
T9ozsnyr+KorF7IfkX4PmZP/KotzOun4/jxLrY/BKR3Es/gw2OiIXFpc3+Eni0UIkNTAS32O5WN/
KZ/y+iTsv2lD0Mp7G/dzft/LO8Ovir1GxahDx4CrwRY0xq847L1CUXB5tLX8oHzP37RSaPycUANw
U2mCjxRIlVYXo/HbeCl+15j/Pkvp3uyDgg4otBzLTp/1+t7quD71o1QEUXPfYfUDKYFOnbydD/UK
7k1uOlcd708G7zy/C7lbownBAHYPMv6yHsTPgBeHV7CSdyndjQ6+3WKODyJx906OJO8b+jV9t+6B
dn5RXjk2eUkmoOA3l7+mGcR9UztAiGp9ZnBFMXyM7ZAaV9a8les5fubL8ZbcEDEX1ugeCIBp1G1E
Z4qzCD4Df13x+4VqSlCgxlbF76ajKvgUA+IUBEgb/fDBSO4wwpDIZTnFEVlOTk73oXYIfeNJbG74
MEezO+Q/Z6nMDpn51NSPVv0JoT9unIDYtKbdY/gvDvRobAMbRsFP0pPQ/uqg9PAGeO4rYP/Q01jc
jzksSymQELdJw4cS3o0K/OuVlss9LB+HWtGUb6LYO2R+yvWZoADiKnsJ8jo3cV5hAvYilQvIyn5k
Lx5LeB7fxdXvl83m8LnrvKhlIeZy74EF4kvBPUnYkc11J9d6dNRPE+Mw/MP3w3pnvZtXrrDc7jiv
o/OROOa1ty9J/KAFtGoUZnub8sRtQlmY2h2EeIO+9HVSvQ/lXgk24zKHUp6d1oLqySMuhxGMh9Hb
ajc19o2hxDEC6TB8UlcJwuQ6b9KoQ/mt8YPHRzmVz+BMiy+zGrNVvmlkfRAuJN9ohgDUvXOrQGRd
PmFoeLXdtTs1Y01+WXz1pl+Nc/xTmpIhUAAMCk8hpp0ulD0fllf4kBfOAbgbKEawqq+D5JI1El4X
nyZK9EjlTE5cuNIeOVvG8MRHUPllzXBwfGXwmrOPhf3Cwak+lFKyiPhemcm0GO4IQwi2mUONXGhm
DgkRhVc+UywHl809JGf2Z1C3+Q5GYMIbJbiHmZRRL2AAFJTfwnvF5E760oGLBYwjE7JArLJX7C2D
dSlKxvc39Sacv2YS2D45dYPLp4AIwJ3E7bi9PUl45o2yqyV7guS4g3mVUv1zeKUIBKKqTkRmfxjv
aOps4cm4h6P4atrWOwaiTF3YxwWcoPhj+uRBMLnc1cwiWUL+pN/bpF37TOwiF3qbCVWX6kCA6hNG
BabN2FDKu5qAafOaYhHPMuF+5YoytPisZCc6xYmNPcOhtU0uB0z4gKVktt++siN+fjDymC4Mh6CV
QwMLzDWvXCXrnrt+ZSbu/NXJTsZ9wfsxHwQvxjvbsBMeq5AgoBK7FAUlEK/CWXiSDlwk/ntJn2fn
k5Og32aH68Jp0s6ccR7y/flaDH6m0PGw3afasfZiVDq2dM/0oun4nD3nz/KNywgngzTtm3HuPUa0
Qo0KrJSSxbkyzsx+2j13WXHibdOPuDzKXD9y5gixQSxkrwFTGX10jNKCyWLMMFjYk/KXlEpwVp8q
2r2+8cesUQqGtFUcKZXRvlx3yYkLT/HJnymD0oE7j37JiW9GDXhlctfOb3wL5Z1vgyEtcyhnlmQe
rxN8DmW8v7UdTG9PeOcfEM/FoaBGjwx7rHMQm91Dbl64jbguuKCihvwoccdintz3HrR91gpoi5G4
QcEOOMNF6yr31H/+at4GqT77DLP8m4/F5M8h2Iqvu6Hd1eFd98ltHRoBVwXuEVP2AlkI917q6nn0
hGTPKko48ZeLvpvN2zZKVS+XAhiijBMxCJs9oPHMYkH10VF8g8WbrPaiBzjuK+Lh+QZ+EAO8Dk/M
myg6zea9RQGsadMdp6A6JXcpCU8EcuGUv4dhEHnlEQndhukz6kmoUmWuJMx3pzBawoPPwgMJIMlu
5hRD6a2t7gT4sUWvxB38mrodfHXUj3mc7FaFLfy+N3yaWg28j+6upSmsP9a0D3Js/VPJ0c4f5o1N
ul1rNqVh3oqcLNmWM82XyHi6W5rXsgjg/SbvExdeBA1wIkGxM6SJiebAk9hDnT9tJ18qf5ZofjLd
XnKiHRqfZVPtMa2a41G+ydJJL66UKANYYvpEE7mAYGwgAMk/SfrGdLqJhqcEOkiKWolZbW680K8s
0p2ecciyDijIcxoiUhCGfllerNlTx20YmNW5bjds2HmKOslezUvc+styx8pcnEhnPMcMV1bE6lF1
RcWrKP6sXLk+DxEWgnApjnHxhUGd8MzUajyhGGWQJpGncJ9GLq0f1jTbADs11BHW+lCCtumcdTZj
t9jNljvdtarfvY0LuTROr0HrDHLNb16XYS/uQ58LPQy7VPVnHGAXuyyPsYmFnz/fz+ZFEh34BKPl
IvwJgoAi17cPwlPb+oy06pV6xQiYRfRAkEH8wToXLIeIeqrPpOZaHrykyVmpApQVeAQAYPKepiA7
DFYrsyP+NpNAET1BfJzGIx+YHQdjK8AtDVJ7x/TK2s0mic98LFN89x0W6cwY3bCT8HGzWRugvCSK
Y5iYoBzlPC87OXKLU/c5d9/Yf+vCPd29Esb3Q68d5EfpHUWLpxoBVIssZ79x7CEwsTSmIKsHRUXW
Bsqei/NdAyLdh+rO+GW1Ehv++K2RdS/9IPpTZSuTWLc8PWj9cxbwhxFbVD8pHtb2yKkw98V7Xe1n
46DCk2i9mHzW3kGPmR/X7JrcCx5rS09jcO1Y2LYeA7BvySQk8pkFiXLu3npu9yJgImXV2j/oO1oW
SPiJJxXt+oJzwie3XJV63MSE2dJdLkgtQfuHTw7haPjUwbXH69XHYOkFvGkBj4faADr02X8zTRlH
Ymh75rozxYSLG8OnywitdzHuyiWnOE9nwEeand09Vt9rgTeSDR15l9E9waoFAJGlCwHBW7woYbS6
FztL6+m0xCbgWn2/wGefbMQqyAILssjvxDfCyxhCM7cyfN3ht4lI+K4Rglj1CwE49rcZ36H3Lofn
iU63dkgFxLHsoJxZOQtk0muHhZ33M3JL7bKUPn6lKpW/w3L8dSZyW+6dzhUHr7O+SFK0l7cBm4o6
SCGv8ArdI5K0Sl8kVXO4hxZviR801PkqekKs4S5i9ay7RuXpoo+V9uMD6lg/vvwsTGBeszl6ty7c
OMaDpQXFV/S03DHhWZh8JkdVPKYgu/g5ZdFuBAhg1i2ExB7KU6qwDAkEZ/kdAdI/DKqbHUumQbt8
EQYfT4HwMdyx6cZ+fojxkK/0/CCmqF2FfqLZc689dADDBOc0QdFzJ/Wi3TXvBvWneR9h8ZCP4RQx
9EDWsOjmHO0hvNfhiP7OFad4Dt9VVFCkcLWmnd7wty1t7WETJdW/zJrG2r5ugolm5E1abcIiKWPS
e3iyICxKTtXDWmu9cZdif6u8c5lxA0kChCBYFYW3+UD9YSgYaERtrnWu7BrjpPWXlkZ7iw/EfaIh
vsAk/FUdvSpegjh+U/gAILp2ghOs2tiKDungJHVOe80/V8Ud7su36R2Ozpq4zMBUyeNss389LS6K
Z+vQnZiVZZJZerv9xf/ja36Vn/o7GjFwzzK4/9Asxqs1XqA9hKqrovSlXqSecC5kN+m9BqQN4sEH
FaNDryeS2W43QLQdOckeEWWneq8HsNGpMA3q2ffVJ0/sFFPdvP4USVRCvPpZHnyYwZkw1cfMyyCl
WSQ3RJyRcd8ZbqS/w15wm8ZLjAOm+6yV2e/BnfroBPNONDad3x43jHfLl3xqJpO51zxHSILO+hMg
i4dGF4qFqrHDOMiM2pceG0yyWei0A9zRR7V8iFrwgEE70F/Zc+jqgt3m5yQD3M+OEQt66yocj0ux
p42h30fHJoie5GHXpG4WZKlL2Ht8pZqqb9l5PmqireyKzFN2ils8WCJWZaeYcuZCHhSO2lVyQbyp
CmSc7WaMsel1fiBQFxk+TvsKHZDmjxu+NYEIe1UNKq/TD3VACNgeRnJzdwsvmhufjKsApGAbV/wr
j/jczrdkNwhEQ58M+VR8z2zvrs3szo+Jl/v65ETrq/4WvQ9PPXZ+xE66zZPKGd/xifF+X08ifAQy
tWabafVFetDITz4v2aWSj5WJBOfGhe4ck+phk9ha2mXi09oibaytYGKw2Aoq7GB/auIWrXlQLjWJ
hnvD617TF6qo+EaHLApIwu6VPcm1aXusVHgYNiK7oXmvk0d8f7mLpYdGvSNTWDJQE+1N6ZtVl9nu
WCOI7Z5gGPzlggKGLWioaL+xdWL6Y4UgjNsmpqggfbSzI9AS3v5faT1nPOduPpleecDgAnfUPVz8
jJp5xIglB1fhs0T7QlfYztvYo/TOcJpeDSgIrGnNl+KUBAX88AFbm/YFjkIVeSqRyaIdebVwpJnF
roqWDq02E2IQ3lv2cI8byHKWLSeiMYPWAuVV6c3Eiww7lC8trvcSd2v6xHKTHfrymuGOgIJksFFb
WnerdA/UL+7Lbc8Ok8QjLo19GvM/aIZwXvwPRoFsU+KMIqBts6TvpNHnTu/Fl3g3/ab1x64Jlw6D
vokdPeUje0/D618s/QDFwk6eB8OPyp16ruzwbave0VNPa8hW/Pk1+05ehl/kXFbA7670qYGeuNYu
I8vQcvB7EbtTBnv0O8cHXIExQR23zvBKSd3lvvgmN50aB7uAFccJU1za4jSg5A7fVvp8uzL2Gjvf
02aCHwR8AAOIFQJVHkZHLbjpa30jBqgLMHDQduaeRf5tbQ6dUzzgSyClflh/VPeYgxg1ZJwj/CfA
IesSX9WJ4OJd/mIyV02OuTkL2+HvtJQ8yKHmcOqIP8C2wUUpNh+SN8ICQYqUbfcSP49SMMiutjrp
gwCNie2z1bzVz0Cqn316z0pLCAr1DpPRSL1YFVZKQMJYTlTrjtKRHXDzDbE2GffTRXox3wbBDpqA
7f2JW1Lxx1v/or/hLAxruPSrSHOYlSB4R+ldNsBe0wKoAsMXZ4Bd4HdxkasvTeOcqiflYWY98QTz
Wx7P2YfMvjfyVoYIogY/4R4MW48mAWYZ5Uv9C9r5p3XWDi07e3CNK3QB2AJKc8u5oREijfbssVTB
HmPDR6bkzrooR0ZHstPAMQLtOte4yjjJoT+I0nd46n8lT/VL7W2rsmv4WCq7qL9GjR0qtjRjEx5+
NR2kYvKkCocpCRPYUn4yofB+ETCfOtgHH4EGDE82PMFDnM8WfbssbBmD8Vdvr/bI7cO7xjTdjvOu
381wEZztPO6oJNE9y9uzdWka+7H2q0tmvK7AaL6ousSq2JA3bg/WBS3E5ilEX/VNvIGxPX/QANK3
avscv7CESrnKHJakxObJvEM5h4cMTFvK/vhiXLTKBRcn2i6gDluAn3bqy+zjg+Ksvcy/cVKp3pWH
6incD2gVXlDUPzISv5r0biw3k99nNToYD4+qwHf7xJroiVjmC/4OqAmFS3YQyH6xC4ZCeJe7WJ00
Aa7PxIm9F1AWbWTBu1H2ZPF1PeqOfmBxBrqRyfdoanbZtO+tR6MSTr0Q3f2IZKJiZu//83BStl5Q
u7CGFA3LjzAVdCAdExe19X0Wgn8heI20PiY6QD/PWU1yJFmTiWprYcXLWm459QAycgskubkE/6XZ
+nml2H7nzy+q0QjvQXzsxbJwfnReP7/151d7NeWdiP6JYVsia/jH32dyK2GVekhEGju9oDd//RNt
P/48F9YTS/TY1D4sOENIpdnvDsT8/udX//GXPy9oFR2iP79ChBbBdFl30zQT8h92gzRqdyFhoIef
f6JmO8bPQ42GveT9PESO3kmeIZZl0M3x8c+vj/859p/nSMNt/vUWP0/+/E6Rt8mOqQYTmX8f6uf5
Pz/+9SjG7ML5xyuZGiswZJia/ryAwJeD/PxcTazLpLpG5Lu9998O//O1YYRG7JUXbqsuYgHJPV3g
K+7BjAL82jDcpFz8sbYA9Jpin47NTtOM2KezLway0pyjgp5XkoJdrcqjlAmsR6dbJ1m7AUq8nSkq
GmYElwP0iVYncLtnatdjEw2Z8MvM+nOnyu8WydNLCY+yF4HRBAterfISKxhwKrQsLMGCMKKC/ywC
OWVweUtHtDC8S1IzGAtJAjEeVX8cpZ3YQivIQlzkFA2abJy95FM6O3qn7fulhYMnPtY/XJ9sxFhZ
nZ8US6IKVultmtZjEbI8Q21SYumcSjs5JQ9HZW3ZZHdp8RpFrFNAOSY2b6Q+7YVuZqmYIrDF29q3
2oT9SnKNu8JXJYPapUR364doqgdjIHqJuJIDKuinOhE+RJ1cQC3zw+jXNCJRUEr2zRQcS76ubVk5
cFRMuqQaTnDkshpEvrr6CqgTGu8zdFGHCI87qGY4wLW1xuYIdiQ7ALqvzCKa9YZqHjcmFUCnmkbh
HOcXQl6/ln7GCqOWf8MkOYuR8RplUFjlYQ3m7FOSDtGUf5ZTW9hTSXIQaYTwV4fvuDR/0UYuj4Oo
jEElrnEQJ4lfC7u1gZqoaWynexmabl++GEtKr1w6tM1ygEyCswB9ljU8zYn8gN/Q3YK1SDK1sKPK
w5LREUJRgpuNX/SZ007kPiDzWMMWVqMqPw1WMCIRVNcULy3ZGzTc7XTzGIF59to7p+lXB+lPsvKr
JKe/VFZb+YzbzSpFnkyqbQ3qUXDOlFT6qtPhVxeJIc0GldUeczwGZANnbNGNU2+QYSO0WnyMV9MO
CTblaXp1VqPoaJLusURVP1cEaG2oPRT98lrULTiohZhqVHJ4RuWXFGG/Fw/Cceoqd1arcoc+LpjJ
xbI1DE1MdetTs7BMU2HZx036uyocVTZENyomnNaZXZdew8Fr7Ob9mKWnGT7QZtTgdgJWawUpzxd8
t95WXIbcRjYFd8Snwi7k53mQqn1XrO+EkFBSNp/gsGtdaACCCzfwjb0+3afIkXKYlwkabWxXvxhJ
xFP2z8h7P/pFv4Z0pVdcB51VnJ/meTyOObYtegNzdywirL3PixHdkMgfMKfA8scC/iBj92F+bnF3
wp4SR8CUXmYt97ITJeqTgmGr3WjyR/MpKtY35grjPqs4XXOD6yBpdbImhUhDeHNrWZi8xi3GIUEa
08yrF2sHKRYu5PD4MHzDC+TXo5X2X/hDyi7S/Btmi0+wybF5lWHfLk10XkftQy+hL8xoTQU6YisB
7J7QinQtlup3uhRY+CrDNRMr08nWC+TnKyHlrD9avDHUKPwOlSk9TcMrfqI0Gwnp0fAm8iSF7na8
SCZsdKt08uK7NUKntyZmcdO8b0M82kai9crxW+3WG2xnQuAjtoWE0M5OWqVHXe/+D3vntdy4kq3p
J8IJeHMLRy9SoihKukGUJBbhvSOefr5UT599pi8mYu4nort2lUolkkAic61//eaaDHQXhTr1LgxA
YBhyTf3cJr4Pw2GlIFDCWAhrkN5ink1hMIG/glOHigQik8gb+/5gVmkm3jCkn49JuY4x9C+17e8k
f9MxYyCGOOGhAQ89Yi/C8UfrzAN+lTszUTs6GvmpiHMq1el+qm5jW/9EPXMegwFksdXiRfYbHZ+f
GG0qAYZk6lpdoI45WJuhipKQiUv0SLaOPXxWC9NPQwL2lNh71m0egZjNySnOm0+j7i5NOT1xzZ+W
Vl03FLTzkDI1leTr3Qb0yhw8zppTsSwrqa5PiY4TiFRyMLTWImM/nvzV57NWzbp710zEEVV8UnUt
gxqcg8jLmZc6iomdhwM12BhhdJkyZksZocJj/i1Vdgy5uv+rm8BbTd5s7nr2hYNj7/Va/GW3eJxB
DUb+GtHys3/nTYUfKtIqSOHEdPVnJE9/ceN5nJSe1b/cYavrDnZS4hSE9lCFhT0mwINDGqRd857N
9eR1fXnUThpIiFTDYCluRqGq3o+pMy5o4o+8/zLjhUddVie3eqD5U/ABg6iP68uzhBPRfW66J9jV
glUKoK5UDzqbqF1HE0lchEu84U74hWNq7VuqGHUJrA5747HIc2+qsLRvHtMlMZeO6tQ5QvtUUevF
tLAZeD0EdgyZcjwHZstayZXOGBhzB4LFHRQggCA23N65rk5ayewLKm6J4fZ0lWfnQZ6GvWmxKCQb
DV+IxDGucitTscslq3boAULa7BWPi+9qjIOqG7YO4sU7YC0paGGOpw5eYxkMgodp7LUUJL2n+4xB
xIKqSOEbRfm4KfVK8Sa0wxrmWXuLpE9PkxkzIGaFazLnayUzosMdyNEpIH1a2uPbyUGn5A7IqCiA
aEcA/cx+KgbUrKSsObxb5iQ4OyGGxYCPmqd8GbqmC0cdvT7uNTAn1K0cLWyICcrrJMJdrlXInoQc
FnRD/a1k5v9Xi6H8klFP/V/UYjn1QJV0/yEXE//o33Ix67+wYCaOysaMTDX+WyvmKP9lyKZh8mXb
dBRdxvD/31oxVfwVX8eCG690Wbf+0YqZ/+WYFjuuibLp9yf+v/gzsxX+px0xtsyW5hjIz3TL0CyH
l/qfdsTstnqKFXK81YdLVzkYmEds849uSb33h9520JZ01TeTB4iT1epBK5sMHRvZDqlRf8y5/ovi
QlobcYv06pGAVUWyNyXO6dGNxdbOSXAZephV+Bk9ar3YY74yMVpgdkDYU62QmChT4infd22yznNj
7BfCFbzZsJaXqaNIqQqdpD6FpDoDAyVnVuNV0eR9aDYciG37mNb5Ai6pEUnl5u8TRiUbnKmwf1b3
cw47q2zhK07p1XlwpGacMIyLsTSyDB1DaDn/I5EQAZ6Z3NmpDWPfpTnyhvuyw9AHF1sVR8Q1KX5p
QFjH/X2i5RT17aMs25PKPOdhYB+E9/SmiHqi2aacxlDT2B/naTvlg7rv5U479SXOdjWNy4LzJjOU
sVzdEUZkTtqyB7XogWZUUKUWY75Y6w8oPFqywWCPUiUN7C5qnn5/6U11Y6M7JTiM+hvOk5NjV/mg
LlpnhYNhsJRqQZFq0soumRHpifSi4+H0ZPB6XVtjP6hMuxq+p5uQlNQoTHnxDkerXOOICoeyhvE8
jIFQ3z7KRQHsf9xaNAYY2E9BzvCZNM5qZVbzUZ8ZbOawa3ViLU9tPlowhhiwoMTxyMulyk91vHGY
fM6p5mwXDMsYELaqbsFL7l6LyWIkOpfENE4MZts0D2OS3umlqmi7OEdb2aotcYSL3A3olyjRdARR
Kbm1kP4XmzsouYWRFtcEyyQ7j5kX3OvdLFnvcqTsMqwInqUJgCzWxXgHa6yTqUYjszz7MzLiiXRx
yVOHvN4ljkVORQUsWiTpsNUcPAJMs8599SF1TKOECQICw5LE257CHp1wX+zL2cz/9QsfzXjE+XlM
8j3B5C4WHZVf3+vjXS0/IhRrJIszClNJbpZsukuc4tZEbiTYrklaQNA0O7g6kB5Cz8j4SCaETYUd
myDyyeCM3WXlBeNUT0U/AK0EgTiJu+Sea2F31xQkUyTy9tL02lgP9PL0q8iqKGG0ygaI7H2zTPdF
bXYvj46jJuZkYRBA6joDz0ZJb6YdH8pI+dJxvg6iSGDs5Tgem1Y5SeJEqcTZssjYVfVyjdOCmUTE
2TzdJ06ikiNJEWfTPOBAMPbKty3OLamTPRINo0PFkYZHWetbJMj6mpMUKBb3y30HZI5ki7NQnIq1
OB8TcVIu4szUOTwzcYra4jwtxMnacMQ+xFlLoNyE8/E0oh3lKDY4knEDkUJHnNKLOK8xWr2mIwqZ
RpzlWCpubFRyrt4sOI+L816c/A9KAHmiNSi1xp9FdVBRJiiiXhBmEat7gVcRbpEUFEpShBGeCCaR
9+gmJcRR1B6UGpdRVCPEAuHg2vERTUoVm5LF/K1dlOlL1ao3XNIFttuvjYbZQ4QdhWuK2ochPbIx
qX3SiucZw6IYpr5uIMKcst8BkEaDbeMq/mGJuupmihprUn9KqWC0+nD1U08Zlot6LKMwe9hLGuSi
VstF1ZboSu1GFfD82MGviCnfjDJeTnKZ/23u0xnJAyFmBL+LerBZsN2gQEzwW8JouU1hjsVfuagi
QR++EKgjFEInoPbT37bEikDOqu8+r3uvJsSEnXfeDuyavqYZcHgxAvNw4V0NDum/ZUH+YhVR18Y0
mMyjMDv6O450Bq2OK1+iMFHHY/lUivKYMjl3XmNRNSP1vzo6oHhNQf0QhTXr7dENTyYFd0LhXVKA
d6ISv5vU5KaozmtRp0cU7PhFJNuaEt4WtbwmqnrM7DiqKPQTCn68Fy1PFz1AOW57wfIElh1oEcpb
TLuQi75BpYEwe5gD+azt0sI+qNa8iQs0ezpNRyq6D3JFCk+tZTx25Zipna2R1ph/5nmUYGwj2hd5
g6vZB7YYddiMGsADnU7fJNdZVp7ieDBWynstTxlswjuNr04jUyQyrWZiUeOLFopWCh0fcSzYO9Of
IQTUaLgAcP/SX6ODTT0tip5JitIxScDoRv1bLUhtekxI1nWfVkenu1uBmS9bZYott8L5njp8X2HT
6PKsO+EcVyQmxcJs+cnuextTnWQ8kj0WjHX7s+B75pUpPAH6azZADLfUjNY6sf8QfHwYFeGqHWHn
x95ykehRMUqiWaVr1ele7TaVnjQLKpFzP94NgETa3Lpk504TI8JAbVlPJQ7IiNajMB/l3SIJSRXP
R/3bOj94k8nfpDP+4FICakWL3YheO6PpLkT33Yk+3HlPZf2FOF2dnD/gp/GBUEZKIIIfyNYlaE10
9BPnRp/Pu9JZLg/R8zs0/x0ggAMYYEjjm1AhRoAEtkALVGCDCfhAL8gpUx8fzaRJfp09WuTlyiYX
mEOnKZ+UEdVmSK9WAr2haTnVygb304elfhTRSDZMISRRJLY5JG9QZTBV1OR5kyjMphljZ+40PC5Y
Nij+1Hj9vfjhUV02UjxxFgOdmNzih8BSckAVp53K9QzMQrW0M1CQuzYAzAQQ4zSQqAfs0umB5PcO
sEYWoI1Ab5r5ORJoziJwnaEwdDehirrjdLTDOAz5KjBQLfAgo/Vw/HwIlKgXeFGusXUBIA0FR6lA
lGgyNCUO6gTupT7QNjfFlwoE1QNFyUBSKtDUvXubQTTURFmVAFeGQLAG+zXK1n1sXNCmmXCNsRUx
scQB+GKhQ0qFmg4gZgGMpQBkC01p18wnJ9dfFAAO1a5+VAA14ru2iMW2NkDbYDBafdgYe7DEZIHF
NdKa1RjWAqMbBVq3CNwuAcArh7/oyIZV1amkpguM7453CRkhDxxCAABjgQQqQIJdGR26u/FjWqpK
OpN1E6neAkPsSZ2GzsKYJwdgTAXSqAnMkRFbLTDISaCRD2DJh8AnJYDKpKx3pWYOPgXC4V6DZdoC
1eQqgW8CdMYAnh2lHwvWU8evxclDZkDPVnv/uo/9xQQutUVdKTcY2f3ogKmGQFUT4NUGmHXGMIvP
1IZ3i4MUT2FGyhIhlZFfSQaq6Riuzztt+WlZhn2B7l2y1xWwrgK6K1DeGbgXrffZSgGMlbt86RVE
pU7B1jIDEsN+3jS2uckEetwTklu0wsY/JZwU4b9rWep6jlWEDyaTQ/wMV4rAo1UHr9YmI4gEkwPg
4IpJMGbcnlKWE85OyjUX2HY0Imhy9O85G1e9AL8BwVPAcAtQ3FCWBpK06UVoTPCeM3z8rTbo+hEu
VPZ6yc7qL8JuGq9KW0J4S3s/GruD2qXKisDsJBzNlqSCctNmbHS6wO6JZHVNjXOwqFNMB2RclFKg
fpYMnualOGTECGUQo4r4d7zx+1vDHmAOzgV+b+Kv7d+pxe/f/P45aVCF2EOuEQfLP/znL1SuvQwP
6t9f/Odv/vmapcawJh7J+vdH/fP1//Hyv1/8fWP/8T3YrO40dSixWsUUP/j9Pk5Y5i+/v2XfZz78
z49ssNW3tQl1OZR0oxrOlZWhzRQf6fcXXLz+9+/++ZopZkL//HFgtrWF/WhE0SMgq+ZP8fsav9+l
/5/f+q+v6VuZOnWTi/nXr6hsEFq0pRgUl4ox9o3fkdnvF3+/5/eXX4XaLDIBOvNVGEB5//Hv//nj
iJOvh4l/jCmTME38528UtGirhitU/bdtctzMVMllYvu/X7PGmfle3iMVmJMo7Bj+zb9jwF9lZfw7
HPz97cDAsESUgY1FM8V7iTnNE6fVYmCrAaHqAvnThL3pQtHu3a2devPH9KydK3c8oueG7b+jcrm7
3QWSHPqT63KlIgUbrb7hzgZIoKmkt8mrIngpxdneQ8RKzS0zah4eN7mlRwhdILnX4YDNz3P+ap+0
eXG/mQirFQKHvUI97CH9YQRb+/UUDjeeX3oVNIFq5RWfbe8luwqrVGud/JnYeIpALlYMGRS0mS6/
7b9L6KfYxz9gkPrVCIXOw8Y75mjxta/uEGGLBn+AORQz8nIKQeg6j6DEt/o12+FfpMT+hBgZ0THE
9jOmYwNH2iFf2X2ovOr6FoHCjC+1Hpg2gpO7d8qPNoQMEj/dDBlgKCuNe6eZjY94W7/c+7B6kSqo
Qnt+NfZljHvFEm9U9Z1pzCzD4IaXIx34FTqLLbndjeiCxRxCmx8zzhv6HghbK6i2kNCkteOhOX9M
Hkdy2WZb9tHepsFca9jRVpR1mBdC30s8/RXanP46v6TyRfpz6kjRiPyFpHpP2+Xn4pMNOj8lrrKG
0nMuzxgveJJrhBHMAGJu11AKKHJdyy3+OOG75RwRUmFvG8E5k6JtDqPWhyoCiEf6mZupYUwJqkOp
wFi3gEKuu3glBI93/VgHgkVKctOhRxLxDq9S+hT6CijjxvN1RiOQw4FHiTNv6wBGChlwgl2YR96p
mVx0HP4pg5oAPwDaIb9ClZQ8/RT92FCiCdRZ6x/Rq72BirQyT8nB3Jg/5Rf/nVhr7RVvAlgKCiP2
H4h//VVPfQHjn6BJQDCg/OICaGsH9sgn+oyIKHuYbzf5VF4LzzxxKkJ7xEE9EIwnLGGSz+jj24Ep
AKcMZV3moRTS4cJvHZgCwl7/BIhEtooVxrWPOA8eo4UZYVBdmlv22UteKOMr439WT8f7yzuqfMVv
c29HgINyhLqdV4R6QW4gtcnFgkNH0win2Zs9QcFXXh54t16ivfF0015eknEjebe+DtovSFQQGNJj
Eki8OoY/l9fUHwxf2S1MLl1RizzP8SonzA6lNmNA1Enwyj14K1BsGul2fy6PD7h29RH6A2yvywTr
eJew46yWXcLsjU+PtGknJeGG3FnApE9INf/+KoBGeN8WdgBB8AEyW/EEhI2W+nBE3ft2gdhw4eem
R+LabwU0xBU0gTUUcRj3s1e/dXs6FNV501fgLGA93vLNYvs+MC8LAcVDaC3J03Boj/2519hCHkf7
MEMyTN6gum8aLw5v+qZdN5qbozrrfSv410q5ZSiZkKjxYFgPv71+Z6t2LUEyBfPh/C7JjU55KwWu
v/4DhuhBeop8uBqQH0HtxOPMzWSV7aCc3LfiYna3jcJfTxcYiBHspWNdHqL7xgLjIK9xJ2+Nb+gk
Qh6xQH2GNT+YPMlr9O7JU3y6uyCSXnWYIbUCkjASvSYBTvVh9pkE2RYSTrKlz6meKZi4ctUKwtNY
PDNQc62vlColkA/LhtSBkOizVvWLp8+qPqnPw1+shLkqrRQO3tKsmRSYRdBC4nqqHK/50z0lL4/F
JS4mgmv1qf5AO5aVNypdoCyYdbB76amFGYHHg0yKzbzsJYbz+p/xx0Az2h+aPsR30XE/F19ePPtv
gjmA5n6hazI9VfelJ7JusguDoWsz+HbCV0aMF0hsQ8UurnN8jAE3PZ6J4latWgl1gqd9TTd84Rcm
wFPAFpYEidscWCz4gQQ4MsPvdh+X+H14nlajYClCS228yoMI3X4RegM9CLQIRyeysmnj4YZh4PfY
6+MHtlXcIviK7xm8UdhTrpjTbXkKmatD51v2PCNJIJcv2rpbDRfFR4it2/uescoLDKNJCbEHQL/N
9xerpQpmbv10SwU5VpwYZ+2Lw5IjEEfpHabBbA7TfVN9wvbNcG5F0w6T5/4M7TsP568HlSqZxgQe
cPxVM+wesfPo1Z9iu7hYppLD9KNhkspCOcThuIamVqDH8KThrViNkbjtCSVeqr4AXOavnyTGV3/u
z/l54Yl64S3Kt/bMBxYf+sDWg7tpgldQ4yI+caNNh/mPvzz16xHmqvg/3kvLF+JQuFdhd8FmPYFE
6YOzPqFA8qLn8lRdqsudbCGdeZXLlShLhkuIXzC7X+WoSQfXvi360aDYXeEOfmfyunJIcW6IZPHk
B0cSTKNUWjGlnC7FjZOBbeQK1UmRENTyfrz6yDrneIu2jH0CObivWVbpjw01MIQniWuTtgtZQh3P
CpZkXEdOUj4gJoPPylcZQivLAuVLvRVbi+08d76twptVzErdEfOY9Nw74WIck+1G5yAKQyGg7WAs
uVuzWflEwGPHyuDIekrvULvvbvS8bJIbRkte2tVBZT3VFhwb+S1+dQgMYA08Za803l/9Vb7woN5i
H47Yfavtmk8osh6bJ3sG2XiqZ3xZO4iJ2d0N7zvsYrb1hsfg/f4n+pR22qbZ3UPJBwCwPSI78Bit
uhNzLFD5/KT+ue+g3c0gIKiOgt+NyWdz8mcrbHFLeTsxaGbeLHidLWRrbk53sZUVlxAys7iJGFfx
eVP/VSxTyGSgRm69s2HWpQG7YyfEJv1jk/8pKdHY6+C5hd3KTn2efPtU7yT2QpoGSQGsoBxaqk+M
hil4hN1wsX4UJ33M0cngcZXBBoPgtx9xidVCpVhbw9mysbg/x0C/pFe4sry5c2vNdGPouzQJFdTC
lnfDFNST1jtfXsFV3Etnx3EfRDwVeK9AWcTot9PCO0aRn+0xDlPnVK+tYBWFoFl+FGJw7rHKXzQ/
ad0qmJ7nYzTBOPwirL74bqTXNr97849GN6lqME53dSlv49KTks7HkE0Z6u3SIJx/SxfCeD3WcrG2
/9zTjvy4eSWte+tPbrM4hk3t9yRmRsurXucBeTCoqgw6Nw8jIiBOI9qXBuR0WJ9S+a2SE4R0imFy
qDajZ5tkFEaHCG/hTx0tIA8Q6SekNa3zsDym/qKvtS/2Ns4TCmnFKly2Nh7/gTtXPJc29zakXGku
GcfvDDC2oVDlwTuy88SkH26HG9TCC+RXxatrNg6fEpSCuh7ZPF7weDdeGnMPHl8i3NCoIIPvZTdi
/IurGaEWma/gY9B5GVCyetF4tDmuAhFb4/flM9YxyALOeFkT93HTb1K97jzzhqWVTRnxUR95zq1r
FvRwfN2R7IIAQjMcXUB/0BW3eFEgpk5e3AeAxG2/BSrJYFBR5wJBo5eCRbggj8eLD6avh8JB8szz
MIh6R512CKdUkKAqSMuNytOqzttZPwKpLPkBEZf0EqWM1j2GFZ/WO0IDW3+ayakBAv4hY+Nf14O9
L+dIyQKd97ziTEAMxNXOjxKNx65LNzWqCx/4UZ42jQ6bngvnaeJekjFAj/GWbdM05HlmZM/gibP3
VZ/Wxn1v2FTE5uGxlYNxCOplX2WneVd5qXC8DvtmW+S7WL5J+j5NgqL0P7FTlpRApizCNRdulZu5
nNPLO7yy4ak9PS7VFEwq9o4vYxM02WqAMjv48qWDLwjfl3dgUqRtNPOgdeeH9BbNH9ix4hTI5oKx
f/GJKIWK8NqDMFOCx26Fmd7LcsSV2AlhfRLxSIHxWN2HIwUqHLhVxZqHxQtVB4vLDeSMapXCGvea
QySuHkupuuTYgb8y1Nk+CFOcNgb8Kmhwpxy7D+YHrB9XxcKCpJv1WK/b4tmMt3O91qLXPA1LdgPi
pTBTFuWLxm4GZ7mHclZ9tRD95Hxn0W1pp0E5Us5wPvb1ls1uutm3CU4UkGzrp48Qu1/sljKobjkW
bXdGW1JYG14TeRhP6lyaI0Pa+7hKLfY2+BLYAYVCxN6urWLXoEBLYaj8pU+Y2GfPYCF6hCbIVWX0
Xa5mQIIF/IYY4cv1Koer5wQPaS8MhBDaW3jcrY5i+a2dY8k0zFkxjsmwMPiu45d0U1prJTTRVqZ7
wkBFEcY5QviOVz2QlYZ5vAeOLh361n0m/O07GRHvS4GDE6qsRILNLo844AlxUJo/9wwzL9yA5Ytq
EA88c5uhJGExnIps9Rh8WMCjxLhkF7MPElpqnVo5bOQtR7aierX+NX1ivOt81RIGwPQ7nEq4sNzU
aK1VxF2v5ZMRmAy/kPVyllPEzvUW5PtxY7ORBx8keNJCjmlGxzLGaMmaCIxcuhhhX4Sxszahrl2h
wmKsBKOC2h1WEOynTTK/8qbZc3Lb1bCXAwvhKKJgYq9b8mc4auMrxwPnk9sfeW7srcYIOzwq/DU0
OfDwkLqjPxdr8CsPY42n+5/sT7//rDeV+1n/oHi5fuOfbX7ACep/ap0dHO77nX4/YWN6HLgJsLP7
NUv0DVigc9sTvew6ORTPKZ5mYOwgs7R3f6RzevfnM7Qj54/mj8cZFeE3ZZflaRxj1h7mOJKCHEfV
C8SYr/HKXlr6zXPC2lNYxHO76ogoDZgmMUWmSuXX8lgcsi0fyO3PxlqAB7hcY9BMieY5X5hcsd3Q
6WXb8ljW6+ll/sHwk5ImUeGzy2tylQzACFY1dpXdJ9b1Uk0yQ+io4B42TimMF3x2Vy4oqAR/mmD6
bxBsZcxzT7HfTAdxkMxnni1eic591VzYxqrnYcUDl/H+GoLS2LP25ZmHlycSD00tAC9gT5/Zg1yV
8mlaxx4cxHmjYOIjVtnjlgT1T8H571N9WJFf4HclGlmv+StflGced16loGk49f6Q/SBfLG7Jc/Fs
7aqVhTzHhZ0m3s8dD81vnGL2kOlF20yRX9fr/BgNx5JIXWvbqXgK0XsjECoK3yajGgiBslgMTIcL
4kfPuabv9ORWqIxoPNQbAJP0leE9/o2oY3hWAyodNsgytNkzgVXnE0urP9KpKlfKS/Q5H5rs68AF
4VHecMetVXsEKxF5xO6CDqEJUDI9uDhI+hNP+QY4SjpEtAFgNRP9PKJxIcfMDiudibCbfJofXR3y
1KADQFCQHSiaDOf1Zo0hrNTLjBUN+gn0w6Vvf1QrxbdXVrWhzZBReGXH1jwmxV90i1devJ9ChxXN
cUwm732XIsgffXQb8qsUVrJADxZj35/ulju8THiyhOomQs5CNatrpypaI5IC+zBPNs/XjQW0iVZ8
BtXrEo8tC5fFZTP62Z9236pu/WrEK+mb0LYUYSLEBcLKQuc0MsTRvQjkBQeavVmG1+YbZf8e25gd
KZmXiQOTppMUgo60Nzd+9u69d26tayX7SuX9mbcplnacOkXoVw9/pITwoVFmPod9AzX8T/R3PFfO
vmJ51Wtgriw5T8TImT5PYmW+Jg7Rj6D2+3p8n/5wnvEyn8UKBVjTf1zrv0XP8AO8iZ5Nl/7W6Mpo
Mj7z82uFknbfPVONDJ8mxzUpI+quB3hF2VmtYVwAM/bUsaAD3Q2VVezxzBKnQayWfNN2K+eF2nxX
BHSYzEX9AQxT/VA/Usz9QGae7k+PaTOQtqbuCIJC7wZVRA1pJjieyzO1QPFJLuarxTSMldogc6Oh
owgT+7SbgD6HAuy4pe0qD4mURRq34quyupNYQ/NGYqDRHeQFrDlI9x0h3sa6sC4QiCf9hLaqvoL5
1hZsGHemDrWR6L/Z/XFuX7jrB/RB9bDL0KGXRzjpXpV/VRwEDRgcDqou/mCFhaDoHYQOD2vZ2keE
yi9f/A9ExoGCI/7zpEW7AruHqb441vPc7UxRh5rJidjUdV2tXzMioOIfLOJGacdroD8aVtHf8siq
/wYbcfTVjEB2Y1tBG/lsaHt6fIGPoABdI8M22VhJfKjW3YsV7VDzoHxGDxR9gNNRwmPJeqXipVsC
sITBGHkbLjSGkM0l6oHPPXSXV/4jELe1cXVemvIFWuEuMjzzY5DWNF5PrHvsFfGIJq4PwdrI9rPU
AWUYu8aRTsMu/8jT6HJU2SUfwJ/zAzsqLwN8TdfGwxyzq1P+JmG7TsO09hPDd6Y3ftgXzWXmsTC6
4XinXwfQVXeYfaLTpPm8Sk8cQ4jj2WFgnDD4oYiqA5VgE1CblZo9JUTOjOG8Fhfkk3dELAO84juN
LgqsUsBKsMMw6szs4HcHLA5st2d69fpc0NWY6dP8xdUar9RabGv4RaRuLFYfmx51afQxXOJvWhfq
YrBcNsgkZFuy0DPsaCx2t7xGEproZ0rMFNCPmVDH/PGL3W1+L/AC43tMfIN2KO66Q/2gUQbU4NF6
omrPN9398MAuaVrjYBZfSReZvxSG2B7hycyTlDBbbWjt3TmBK7JCZjVe5Ykn7RlKheW46avMmDLD
F+PY2YGEz8IqweMarJBQB2Y4h+miB49t07jU1SEPmfbVn+GS7QE8GtAaClD7g+oeB0t+C/pPK0RJ
oYBZUSPApM3e4PW3sDoCihFFWyvpcYA15WLZ9hfhFhVVZnpA7vp2mgKDHJQVZQnMCBwjRlCl22Rc
sWCCaXXfppt36QwmypaxyuItkBJvixukr8bpdgfO+atzKDZE4OIVSmISOb3piisKMSWjRcpQG7bR
x2M6aNfymAWcbR9cNjm9EnLDWnu1QWhwTMWeVv6aXfsj+czuG7YG3k1xmb/4SWwrBg07QUPEzw7H
HPbUK+r5yrPJQ6r22peu7lQ2uM/4PD3BOWcFZm8R4ah8+kOaHS1jxQ/LuzO7lsqVobc4a+vxXLwx
STYee6y/3mIWId9f3/c1i/qL6BbnPO94kAGrYYI92QcWOEiTzeFT1SCKpLiv2bsKSqwsoFEX7Qjc
jSlwbDd1GCmt5OzNaK/krjFqYxhK/5q98r0AOw3FRRaoRsh9526MBsOlAJcOJhbgxYl1iqn4moB/
Nw0+Bfq64rsHn1Q3/gE/yik3d8BR48p0xt6Uzgd5ST3sGBToIEzJFqx9Nj9RYZv3da1vqJw7bVcY
V4mtn/csodBuV4/7Om9XM6pKFg/5y8zaXe4ZtQnN1cSqLJn9BtwHHTnckdRU3lEs+RInAUvlTGGi
I4AErKjWvHveKz+Z32gK6xk8nbvbAJA24trweXvtwguyk3E9arYUxH9qWLQe9uno2kET+T0tV3VB
rqArrykqSn1cM1iveLzjn3r+4aIO0wf/nNcR7YrPhe5pz3Gy2XFZ+UR8rppyZ+SO+JK25i0pzOsZ
gfHXWDUqYp5jjSfOQq4410uX1lyjVPZtVEf0Vy5vxsKDagDsoS+uuYtAlJ+sTn4m8Yace5G0ruR3
PnUO2Nhkb8D+/IG3D7Lei3LE4K9UcGt2Sk4+Wmo8ZQ2mmQbudqCarBLuGZ+VbjBCjsIDS1U2u1xV
ZC0SgAa2SjzxTLyhthDlPfioV/hUrK2WkhkhPRHlnOjsciryCC8y2OGeJQQhPiPKT6fw+ETfcQg/
YazWsvRXB7Y/2Pe1ImJvQ3ASoMrBDsSitQNTeWet8EcgV9UQP/tfr8wrOP2Gt6DTVsN0I1uK+Th6
L7fWEMAFIkIHMDah98fFnmZ4NdcbLj8vz8GP3H7Zcln590zGxQ29e/wjPjuek9xGPg6LXgt4VzxE
/A3fwu2YVnPMaFh8bD6tOhPyQ5IQEiBxCXiPGDPz+Rf8m6Gu4zAiGJkei0DcpBrapk8kJiMkbqDw
WZDQeOOP/ej20ZZmg5RaNiM+JsvBHhCTT5+88HhmSoCUIsFhw+Pj8L+lO/MDTWAe44nbAy6c0TXr
+tkyjjwVhr7hkS80tDqbgamAQeAPQ2CZXFPmpj4/TDwYeFTxMCD3axjWvVo7jCR6O+TG8oDwGnwj
t51PyMdE9EtMqLlqSE9cS+wNS7AUzw00STE/gAZK9euP4lH2UBMWCAzxwWGq6/jKq5nvAE+kDDDh
zJrnxSNYzxJUzuBhnVI85GS/sk58nomlRD24tpY9t4HvJUpGrEWIKcDPqlhSgvoK4k65w1qF1nmZ
bka7gjfKVeZd8H3cBsXechtIk6bibjFfE2KqC/+A+I7JIavDZ31wK+fRi9DqKiteiZk7cd1dglcK
jzpDQGc3iafPou3jXfG2lz2DDR6LrPb6Ycci60/DCwPSe4uFjn8neOs1h+I5c42DuKFsgaWzYsRm
A2aju/c13DLKFe+O59iIAypHrEq6NJDReBSKZ5WbF8QubCfO8Dz2Hyk0Mez/q3xT6AcobbIa2qbb
qYeeH7+ED/JC5Q2jcUcLYIxlZCji329cuce8zTF65dmzujN/5OMKBlftweGgLo+UtSUMl3xlZN0y
5hIX9r5zoOigTE6ghLN4N7+X3y0CEJySTFS6T2wj5s2/rjB7qYRnBr4NipuVPr1w1npTGdhv8wau
G5/sIQXcEp5Fro9BzHnhlWLq5LUn/Q0Mj6vRLQGZXmjnWIVwCiwVB8qAC1Z267gIuXVcKKbWWhzA
1ckhfHJh2YH4c2vg1Qz6g4gNRxJo4iQybbmmChEIeNf8PpA4Y9VuCCaHH5LHfWVZRsztdIFPTvnO
+WqeIz4TjROLMdlyYWnzeEt8fkEIwgQIIqsZYONPnC2eUZELPzLRt21xWZYdLy8WwQiU6Y3cT4wn
MhgnKx2Uk64MlyimWMHsrKwWSI3sjodLrJy3Yvf0SK8uVLhAL4n5zsPo7OJvWKoYHbBeJY+fPNqb
hxmmJRIul0VGg0sPrNO1VdNr5nj6vJex2mukqwzH8/exs/XQHMWV1rgCGio7RiqcmZQWOIKxl9Ss
sXKTGKsO6xslEBfc9HUmUo5nvMX0Duzl0LuYMMKeIh8dRsBu1J6h9Dev4GwwORx7p5B4o5QgRM9W
Hq14DMTzo3uNDb/Qr6HfnbDaroY9X+BWN82ubWgqfNK1eCSnp+iNKyqrB5hdKcg9xguIkdhDVCLz
1gTkad26tb/EutaeuZcArTIDUcaeTeL1APVo36U85MkaiKPG/Zv3tqBpACJAf4zhhoWewN6yD/8v
5s6kuW0kTcN/paPvqEFix0RPHSwuAkntsizrgpAlG/uaQCaAXz8P6JquKndXRXfMHMbhUIgSCZGJ
XL7lXSwrZPcnxe+uffD91iZEv4IeuUIwdRX+QXGN7blBqCRYP4VK9iTQBoE6C7Tf5iQlL6S7XR6F
6fWA8J+xS0wWz3bI91ApWGkgMoM8avSr8QZihW3M+dodjBC5uPsKZhJjSngTPvv9XSuRIoQRhTtD
BLIcDh2+g+ZVaKDFdcQ7z06u6ewl3VGlx7neuOpZDY9r14tSQrpNM2KEi7I/sFdZlJyG9aBhLRbm
hfNKGQG/LLQtu0smJreCKQvin5JUne3na1agS62PIMv/wBKpEyRfCEMhZ69NPB0c+RVb+xpzpJG8
M77wOEgjLpWkOH1euG3EXeMkr01O+4NR3OPWV83rp+CZDcp/PIRxixQfwEjYuICtfax0EAu7WNe9
AfbzMxUR/rwvN6w8rkzHiXMbXXUuYDEbafrP6wayntkllbSInQSAMoJFmEYzbUb3jmUJOD2WTx0b
/WqpfLC41LKF9SeHNyY8PZDYvmPpDhmb3YYJleb3Ex8IsAOrwpCbpdt45l6gB826XBQ3DAzMeLRh
Yms4/DuT0jmyh8Ydd0eX21YdneWSQg7DbdR3MREXG8t5M2KxtrflZ+YMS4p3xk60qPVm8yQmM5sR
Owe3KDH3Zhlx09h5KkAr3gXnI09ju5SvAELYoDjvDDfi6eNekzcTL5cXFZg1zMPFDdvYmF318FhR
Ni42ibmqyfDH+KucfRTLeMgYEpyxWsyJHPWWDo4bUrZfmwzcVl5VJRBzwIxfYX+9WSk5+aQ/1M6T
AZbM/bLGe1yKEKTAYA+ggITfAUA4x8muVsz+RF+YY8SaoZ5W2q/3YAJoyRCJ8en9Nzb5W2qjJOvk
q+vxDfKE8ifIohLhJ2AG+JXbVgTSgmIyh3NPhSkmIkeN0BDBLpjCCjip46AFa7J5nPXAk85rDnY3
TAzmqg9u9DXdIuXi2IX77IQ91iIPY9+tJr85EZKnr5egzGEKDf4BhjGc/BzPgmLVHdAmOmSec3f2
VT77LIcdwgEm/qwXtVNFENZe8gEaBQxx61AYzCmzKyJTpzS6DUgtmKbXUJILfYhNXx2SMU5g2lsW
K0nbSDqYbOJTSOGs94Q+zH1xA+vX2ImFOyK181F7urxApt6HWDGxcw2OvVXpY+cEJFKJhYzags+B
v7jvfZW86phDprU5nSGg7kcfhWE2tCSoI/QBkFoawnJb+OJhCjBL8NZXnl8ee968ixHbO/+oL+yK
IAdBlPUJVVXMlxOVm3qlBdUWXr+VxBAB50aGbFSnbBVcL/7+xUoWgJjnx8Oqs44JL864q2fxWXE9
KdLu8P2LLfeu23CU6Lkj3DDvf31C7uVvweyNW7uuaQKtX3o1IzX66+Pzd0oy/aoarU+J5UOG7QIy
6+u3pYmbKLLybb6v6+V41oM3in6Gpj+hJ+T7rJEMvP8GHcFf3u1ZLr7vCtT3flWO//7CDlwoyE5+
c/5c5x+2RRypnhxskNR6eh8k5Pkvn7/k650pzm/n/O35h27bYYlGJ3GyYSslldmRV3LStevAnr/o
9eEPPzv/4vwzWOSXdo4wnu3rE7bGyI+ppAPq0rVbnZPIpQnE1qJ76k1LYhOGevRAf8NKpN6YynUv
LA+UeXga88DDG9Jv9tJoP2oqMwtgMTdYy9s5lYF6+iZLrBtjI/6SuOjieqo7NHE4bHXn0hhZwLTl
lNByXwEgUHWCTQtAmVWhUSD7sA1TSc2zDXJCcgmzCefzuTMZu3kMcJTRty1WYTtlImRUl0hAeTMp
UXndTyubMHAKbJbxiAqn4EslH3qXgqDbi/rRpBWSka6beCjtkqDL967V0gihSOL03t1sidvOnJu9
7QB87TQiuxPhyQzmcO/2XoMm/bh62VCfQ7nXTst8mzkcaY0a7yW4ypaqVVCU8VVbjZGrIjMTeK2V
PcrqE859VUCuFbrqUpaaOlTrbEPIfdtqYqSTeSfrAVfMsQaw55+KBAXnuejep9HggE4IgzyqbUlL
Mx2pG7r1HEJwD/0Lugopkm5khQZdmaVs5a4L0PBQKthotYpQmfau1SBCKkGGUTXZU2MOEXj6zEPj
Ds8UgFO+n0ViAYPUUGUOKBB6uohpE40vqmHQ+k47VF6f7JDcoZ6INk3EDiArQiiH0YaSuXZHoJkK
xD9yK3b63M2xQWKZIg0wNs6+bPIvIRUgF2b25WQbHF4lwSNOXDucmooLlIAkCRIpQ7ZoMG15AqVp
rK+qznqw1qwLKkQUUEIE6gWDFkn+ILyZcD2+6JUBRT3Vn5uRd2wYyOChx3cahwlLJM6uVcannpKF
wB6wZ5sWn/2BaNR0v4R56J6SkQOuciGatlnySXhkhuCYx8iw5uOYKtThUeY5hraCKIGmk/IRbCrF
Gt6LJt4mui6voINpxFJOyJTYV7XV3i16BCFFoxcKynIUvvvcWTZQAmXgyZg1LKBg0wX70kqSO13f
SNsLPyFhoRZ8DbUdHKupjvKsGaIRxZgibjFoM/or33c14iDDi5e4Yqd1B1aFxXvRGSgUi4xzL5uz
TYkb+DqJyHMyH4HJ1n+v20Uj7AS3LXecd2wYqTZW9m7wiEcMVde4VPmAGSpZR2NmHlNfuJEGSZsv
iF80voa8l48oKBt0gZYBUy/B+Ts7737ia9QtIPZB+7i2VWEd7GI5JE1J9D/Hr67tQeco9JVUSbKf
H6vOh04vwlPfdif4NANyqdWxjMU3e5YQaFoKZxwB9BoAJA3u0XVFvjdyZbFct0MluoOJzKsHeVbK
3jrUgCOg+UWBQn9OWTNJUpuXF33pyQMMqfHCjN13s2qqfdV4OI6UnAS9/Kj7+kV7CAaoUewXu7xe
ZzpM3dDcukZpnfx0RlqozTZWlm6DFMqbhqLSCbmfiL+d8NKwxaXOWijNHlQbvAuXTb9oTMw4R8JB
ZZslhuytyYpX0CIwEL+DAdu5fmSMxFuu1Zg7K/EPVas4WPx43hRjirNmIiNhGkuk7Xq+c9IUiUn3
yBSpvpSxhcAn4PWhmT6KijxuhObmaTprWlI2TPvPjpwunWAwjksGTMNYCZLttCQ7O5AfZ7OcItu0
Tx23hpIj6O8kxY97tL+6mvwGxpWmJkBUJMR8PdHf1QlyEGHmLjeuY3/qQzwcw2XJoj6ziQkbClH9
PJATQsLy2gK8Wa+mqBFIbDQpXWRcLmJhbxobmo7ZeQ8z/NfDnDh6n8WoPeCJiQYigYxXNqcxa+27
scsfYxF2GFnJIrLyj17SmNdD3J7CZLGPKBRtvSKzHodZ0dQBiiV7Q+C3jUFI+D7NY3aJF9e3OUUe
1bLTj80mgXIaNcGLkS3qFLbNFfJV5T6HdAx7wHwtV4iEGdPPCtr+ZLZtdipE+lR7ijyPTsZciith
LGybgdIYH/jpVlTtE7P0ou2M9sqrBtJzpYmbQ7fcZhLFviFxHxyj35aL622hlH7Np/iUS8sGTlsh
E9oSdjY6G04l2W5Z0HbpHNpAQSG84xirxyG3ZJTA0KHxsJZI4A4nfZ4h/tntHL/6Jn0BP0C8xZDU
IYFqHUk7K1Bgtz4NVaK3qeNOe61ajDJ8FXXuzFHrIAfpatIjH4FotICehMLQPpHznYE/HGRstWyr
oNqETYPmqhUOJ2vCJaVjaxkdZe20aY0nq61uEbj6PDXDTV9JagTFZF8upjo5WZvsh9UKsfH0g0PV
EE37Cwav2RsWPgbVkPgb38NHqShmIC6GDTPaiiNrUiWphdEfBhfJL+lRVOgGq3yE/nOj5+lkqOLa
yL1w6y8VLAgC+q7tOk5UsPMC8c00N+r3Om+2Ze5uid+d19iE+8xkv68dQancD6KMCP2ySoB1eOl4
MubwXkBDTuo+pGUS1AC4N0Yj88tWyY/I6rC1G1QVhUeytSTBW7YQbTYBfiqdR52qt5LIMylpFrWP
HJjeIv5TTCSHQgE1GVKQps1AbS7AjdA1xbh3/NVXO1dXsB6nov4Gcf8D/nXua7s8d70KUDuKUS9V
fH4PxsuyhNnVnN4EbgW2Yfw8OxNg1plswDrOS34cun469Tgyght+T1yPwDzph6fUuNcuePQilN0u
ztV7NjvxQ0hnyWywKnAQvrhKEvWWSD/eY7HmtpddS+vWGibKAEsTdRUhfSHQIO9Xb8hCvolB7XuL
cKMLKIL3wfKcxQAxOljC7TyzjF98/DKcZBm2rlC0mwX+7tiOX4vparaz9DS2tFCD3N5pgcqj9kly
SMOHxiXhLVIboaUmhSrpf+6zMNLW+JkD594LrOJDsypKtHvNOt22cYxob1geJ7EMsM3XGpPZPGCP
20Q5OLi5nPiQFgRflwI9ps60B6UN/9nrtn13cjNrufGzsbtCmICy/kzAQoUgSJXciqm9scXgnYqQ
1usEEadIc5ik+RKzNxVfgibOT308gg7Ki73nuZRcJxeFB202l9rfpNaGHMk9ismQO38Wn2yvuFlG
7V2Jsn+Cts45GYDezCGkWxZbzjRT3Jvr8BaprfyIUASoJsv+gNYBfU5TIyIq7qiYDWUlSSiwFFvM
GgcWmVMBR/Jfe627LRN5yJXqniSwxV1Lfx11h3vksClfOC23rCSgUyZd+k7UlIZ7p4a81zwM+Ug6
7EK4m1w3ykbLipwwvJWdmV2OuVzjxJrKmS/VI6lpu5fQsIED87AKSpynCvdlDoG7pU5/1JCMKVqK
l97pbqrGDkFALau7WU/KMG9JHhlc13NWTC4hqVHtam+ad86A6FmXEUYY7Ezl2G90Qx0kzp2XhtgX
BXzza9UjgzaZGgV83afHrLv0QxZpayVsYzYTPKZdW+pRRLGqggu7qQ6TxzZZa5gWdgBXNpaPtlkG
V52isttYqAFnKw1hVcoXrjhO8YLZOyp/FuIQl+TTtl7WqADoepGYSOMvwBkBhJFQH0TRF3djFuZ7
XL3ji2KlRTaNn4GfnxFUjQvkgxG5l10WY8Q4RZ6GfhTgRoy+s84PZYmykVcU1KSwJcM4yCY82Qd2
OUP9npOnwFXgTYsa7lgjnpPn0oeCj74bLS1/KU4ypJzSIaS39Swzvp79YuUL0D6J3fKjaVIX8Rwh
btsAMqxDaINuLtJQkwxgyttoQTg+RtQGqU0bL/VlOjRHeIxfu9lHiWtpMion8mX02mgxaknJodS7
pRGHuAe5HfqyPvSU0WokwBczSG4Gm5srkSPvzIXE0MXAVAcmMLIZbIaRm+6uqeWzYWSozFoqJGbJ
+6ifgaOTRVByykD9D8twWOC/yOHasFRyFZj5jeVo45F01+bsfFv61dhXYiWdUbEJ6DWOxn1TY+tV
kyj4I11NM+b4Lge66LV/TTKEYLH9povUA9eMYnXuVDVthwX81vCs4umJsoNL+hSwy7nysvH7DgJF
2J7i0dY0JMoIPbf04Lc9e0uXHiSdfjTf4n3RFQpOJLcTSvPeWKr6w6DdNQs11WGWNsDJhJ7hSOhc
r2LiwoZ9InQV+dVg3zpaRYryiEriDIsdA2h72HXXzE+209zGQco12TuDgXDbM94tmAXHQGTPU8ax
aqL+uM4WFjQhLPShqd71otlJYK9SsI3OXuJ9aBMn4An958bG4BxdyhdTu6vQZsYSbVtKf8uzyMyP
aU6rcFG05YNQx8D/afXH87zQoO5wwuzE1p4SmpRgzWUL/D/t6H6kqSLtqorrKbMfDF8rzNBmn74H
YvhfdAL8ek5boBqGt8pn9+W2T+/KBU/OZYZCFlIAHpvqGh/6j0taXxplkjyU7iep1NuUh4BoU1LJ
ljIHemRZi1Y16DhpHuRUwQ4BQSKaCbxCcFBBcZX2J1uYL/2CJENlh0cftYEPoesFYG/VvQwrdVeY
+qutoZEELqwQhdTYB+kXxYOblc+efmqbxn1fnIc6K+6qqe+isV5oA+XT2nSmEyRDyq2FczVxICFt
PnxTXaguh5BeHro1eKHUS7hHQQnbcQGiEf2WV2OhsyA8hH9nuGcGGL6tKD6xYandmGOzRpkoP7Yq
e8ua8r31k46qbnfbi3g81WApFaeqvwTvoTTF1lulQbJheXodAzFdm2imhxWDhG5Fs+/sGBzAti8z
61b06tIvKnIaPexqdvCLUUwnpRI7shKbgD+9WqpGUUvwaV202G6grnExzTO0g9WDJkNM01prLisx
UePiEM5DS0F87DapXgimrPYGji+ti461m3bOcx2GX+3KaHb5KL/UHnfcyuIWOxnvxi4FFenc30mD
qMgnt2sDqDQO6uUjvtNQ9AGMTw5KICG8Le46y8dJN3LywXqgzkuPM7XYsKEKGMUcX6uwfc9oUw5D
9c2NdQJCHg5qD4CZnSbGycGogBOJBF3yuaSPnNGMMxAyD2X/pRawoOJgN8uuiXqnYXt1SOVilWK5
Lp8ntSw3pXsbVjCNCyRk92h+1GAXEVUyDCJmSS095BpGKe+Gok93qZbjh7N62X+8Tf+ZfEVJqJwT
Nrif/8bjt6adEahIhx8e/vzYVPz/2/qavz/n96/4+Sp76xvZfBt+fNbvXsSFf/nDm9fh9XcPtvWQ
DfPd+LWf77/KsRz+/Lff3yKfYL0QNpT18Nj8wyX+pSedP8gfXugvX8/v63Fuv/7XX1/fq6zG4Gjo
s7fhB4G3wPpBFe78ps6f58+uUb7yscd3Lm6HP4UiDP3QDH/599e/lA3n1PdfG4H3kxWIwMR41Tz/
c357I/9sGP78E/7PaH+fEP/8Or/7BG+UrYb1LiVZU/92FCzn+1v64Ur/OAY/XOF3Y+Ca6AN5vv19
DBCf++0YhOFPpghs01pHav2HRB5SfL+ZU380Ff6Px+APZ4LlWLb5v5wJjvmTI1zXdkL/+51Gou+3
oxBYP/lIrLmB9csohP/fRuGfqST+u+uBURCWIxzX/WVBoKD4u1EIf+LPeAyD+30u/Buj8C9MmF+2
qrfy62v/838DAAD//w==</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145676</xdr:colOff>
      <xdr:row>5</xdr:row>
      <xdr:rowOff>0</xdr:rowOff>
    </xdr:from>
    <xdr:to>
      <xdr:col>9</xdr:col>
      <xdr:colOff>694764</xdr:colOff>
      <xdr:row>20</xdr:row>
      <xdr:rowOff>134470</xdr:rowOff>
    </xdr:to>
    <xdr:sp macro="" textlink="">
      <xdr:nvSpPr>
        <xdr:cNvPr id="61" name="Rechteck 60">
          <a:extLst>
            <a:ext uri="{FF2B5EF4-FFF2-40B4-BE49-F238E27FC236}">
              <a16:creationId xmlns:a16="http://schemas.microsoft.com/office/drawing/2014/main" id="{0FACF467-2399-4CA9-9299-CE78540E3138}"/>
            </a:ext>
          </a:extLst>
        </xdr:cNvPr>
        <xdr:cNvSpPr/>
      </xdr:nvSpPr>
      <xdr:spPr>
        <a:xfrm>
          <a:off x="1994647" y="952500"/>
          <a:ext cx="5121088"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9</xdr:row>
      <xdr:rowOff>112059</xdr:rowOff>
    </xdr:from>
    <xdr:to>
      <xdr:col>13</xdr:col>
      <xdr:colOff>22411</xdr:colOff>
      <xdr:row>20</xdr:row>
      <xdr:rowOff>145676</xdr:rowOff>
    </xdr:to>
    <xdr:sp macro="" textlink="">
      <xdr:nvSpPr>
        <xdr:cNvPr id="56" name="Rechteck 55">
          <a:extLst>
            <a:ext uri="{FF2B5EF4-FFF2-40B4-BE49-F238E27FC236}">
              <a16:creationId xmlns:a16="http://schemas.microsoft.com/office/drawing/2014/main" id="{8FF1524D-9DCF-46E7-BB92-93C069ADDD42}"/>
            </a:ext>
          </a:extLst>
        </xdr:cNvPr>
        <xdr:cNvSpPr/>
      </xdr:nvSpPr>
      <xdr:spPr>
        <a:xfrm>
          <a:off x="7216588" y="1826559"/>
          <a:ext cx="2274794" cy="2129117"/>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5</xdr:row>
      <xdr:rowOff>11207</xdr:rowOff>
    </xdr:from>
    <xdr:to>
      <xdr:col>13</xdr:col>
      <xdr:colOff>22411</xdr:colOff>
      <xdr:row>8</xdr:row>
      <xdr:rowOff>179295</xdr:rowOff>
    </xdr:to>
    <xdr:sp macro="" textlink="">
      <xdr:nvSpPr>
        <xdr:cNvPr id="59" name="Rechteck 58">
          <a:extLst>
            <a:ext uri="{FF2B5EF4-FFF2-40B4-BE49-F238E27FC236}">
              <a16:creationId xmlns:a16="http://schemas.microsoft.com/office/drawing/2014/main" id="{F636CE2A-68B7-4C19-8465-20149B4A875F}"/>
            </a:ext>
          </a:extLst>
        </xdr:cNvPr>
        <xdr:cNvSpPr/>
      </xdr:nvSpPr>
      <xdr:spPr>
        <a:xfrm>
          <a:off x="7216588" y="963707"/>
          <a:ext cx="2274794" cy="739588"/>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3</xdr:col>
      <xdr:colOff>145676</xdr:colOff>
      <xdr:row>21</xdr:row>
      <xdr:rowOff>33618</xdr:rowOff>
    </xdr:from>
    <xdr:to>
      <xdr:col>6</xdr:col>
      <xdr:colOff>22411</xdr:colOff>
      <xdr:row>37</xdr:row>
      <xdr:rowOff>0</xdr:rowOff>
    </xdr:to>
    <xdr:sp macro="" textlink="">
      <xdr:nvSpPr>
        <xdr:cNvPr id="55" name="Rechteck 54">
          <a:extLst>
            <a:ext uri="{FF2B5EF4-FFF2-40B4-BE49-F238E27FC236}">
              <a16:creationId xmlns:a16="http://schemas.microsoft.com/office/drawing/2014/main" id="{B26F9496-95AD-4A99-9A95-B9CB5A071832}"/>
            </a:ext>
          </a:extLst>
        </xdr:cNvPr>
        <xdr:cNvSpPr/>
      </xdr:nvSpPr>
      <xdr:spPr>
        <a:xfrm>
          <a:off x="1994647" y="4034118"/>
          <a:ext cx="2162735"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6</xdr:col>
      <xdr:colOff>143435</xdr:colOff>
      <xdr:row>21</xdr:row>
      <xdr:rowOff>33618</xdr:rowOff>
    </xdr:from>
    <xdr:to>
      <xdr:col>8</xdr:col>
      <xdr:colOff>703729</xdr:colOff>
      <xdr:row>37</xdr:row>
      <xdr:rowOff>0</xdr:rowOff>
    </xdr:to>
    <xdr:sp macro="" textlink="">
      <xdr:nvSpPr>
        <xdr:cNvPr id="54" name="Rechteck 53">
          <a:extLst>
            <a:ext uri="{FF2B5EF4-FFF2-40B4-BE49-F238E27FC236}">
              <a16:creationId xmlns:a16="http://schemas.microsoft.com/office/drawing/2014/main" id="{2C4495E9-784E-44AC-A6A4-ED7FFAAE3A6A}"/>
            </a:ext>
          </a:extLst>
        </xdr:cNvPr>
        <xdr:cNvSpPr/>
      </xdr:nvSpPr>
      <xdr:spPr>
        <a:xfrm>
          <a:off x="4278406" y="4034118"/>
          <a:ext cx="2084294"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5</xdr:row>
      <xdr:rowOff>0</xdr:rowOff>
    </xdr:from>
    <xdr:to>
      <xdr:col>3</xdr:col>
      <xdr:colOff>44823</xdr:colOff>
      <xdr:row>15</xdr:row>
      <xdr:rowOff>56028</xdr:rowOff>
    </xdr:to>
    <xdr:sp macro="" textlink="">
      <xdr:nvSpPr>
        <xdr:cNvPr id="53" name="Rechteck 52">
          <a:extLst>
            <a:ext uri="{FF2B5EF4-FFF2-40B4-BE49-F238E27FC236}">
              <a16:creationId xmlns:a16="http://schemas.microsoft.com/office/drawing/2014/main" id="{3AC7FD57-0ADE-4865-AF9B-B80FE9C6A8C8}"/>
            </a:ext>
          </a:extLst>
        </xdr:cNvPr>
        <xdr:cNvSpPr/>
      </xdr:nvSpPr>
      <xdr:spPr>
        <a:xfrm>
          <a:off x="347382" y="952500"/>
          <a:ext cx="1546412" cy="1961028"/>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15</xdr:row>
      <xdr:rowOff>140074</xdr:rowOff>
    </xdr:from>
    <xdr:to>
      <xdr:col>3</xdr:col>
      <xdr:colOff>44823</xdr:colOff>
      <xdr:row>26</xdr:row>
      <xdr:rowOff>5601</xdr:rowOff>
    </xdr:to>
    <xdr:sp macro="" textlink="">
      <xdr:nvSpPr>
        <xdr:cNvPr id="52" name="Rechteck 51">
          <a:extLst>
            <a:ext uri="{FF2B5EF4-FFF2-40B4-BE49-F238E27FC236}">
              <a16:creationId xmlns:a16="http://schemas.microsoft.com/office/drawing/2014/main" id="{DDD3EBFD-8697-435B-958F-2DD0FF8ABB6F}"/>
            </a:ext>
          </a:extLst>
        </xdr:cNvPr>
        <xdr:cNvSpPr/>
      </xdr:nvSpPr>
      <xdr:spPr>
        <a:xfrm>
          <a:off x="347382" y="2997574"/>
          <a:ext cx="1546412" cy="1961027"/>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26</xdr:row>
      <xdr:rowOff>89647</xdr:rowOff>
    </xdr:from>
    <xdr:to>
      <xdr:col>3</xdr:col>
      <xdr:colOff>33617</xdr:colOff>
      <xdr:row>36</xdr:row>
      <xdr:rowOff>168087</xdr:rowOff>
    </xdr:to>
    <xdr:sp macro="" textlink="">
      <xdr:nvSpPr>
        <xdr:cNvPr id="46" name="Rechteck 45">
          <a:extLst>
            <a:ext uri="{FF2B5EF4-FFF2-40B4-BE49-F238E27FC236}">
              <a16:creationId xmlns:a16="http://schemas.microsoft.com/office/drawing/2014/main" id="{32D75272-F4B8-4760-AB3C-7170040A8A29}"/>
            </a:ext>
          </a:extLst>
        </xdr:cNvPr>
        <xdr:cNvSpPr/>
      </xdr:nvSpPr>
      <xdr:spPr>
        <a:xfrm>
          <a:off x="347382" y="5042647"/>
          <a:ext cx="1535206" cy="198344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62753</xdr:colOff>
      <xdr:row>21</xdr:row>
      <xdr:rowOff>33618</xdr:rowOff>
    </xdr:from>
    <xdr:to>
      <xdr:col>12</xdr:col>
      <xdr:colOff>6724</xdr:colOff>
      <xdr:row>37</xdr:row>
      <xdr:rowOff>0</xdr:rowOff>
    </xdr:to>
    <xdr:sp macro="" textlink="">
      <xdr:nvSpPr>
        <xdr:cNvPr id="45" name="Rechteck 44">
          <a:extLst>
            <a:ext uri="{FF2B5EF4-FFF2-40B4-BE49-F238E27FC236}">
              <a16:creationId xmlns:a16="http://schemas.microsoft.com/office/drawing/2014/main" id="{A39800AA-295B-4F25-AF42-5187292E2A6C}"/>
            </a:ext>
          </a:extLst>
        </xdr:cNvPr>
        <xdr:cNvSpPr/>
      </xdr:nvSpPr>
      <xdr:spPr>
        <a:xfrm>
          <a:off x="6483724" y="4034118"/>
          <a:ext cx="2229971"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123264</xdr:colOff>
      <xdr:row>5</xdr:row>
      <xdr:rowOff>11207</xdr:rowOff>
    </xdr:from>
    <xdr:to>
      <xdr:col>16</xdr:col>
      <xdr:colOff>694764</xdr:colOff>
      <xdr:row>20</xdr:row>
      <xdr:rowOff>145677</xdr:rowOff>
    </xdr:to>
    <xdr:sp macro="" textlink="">
      <xdr:nvSpPr>
        <xdr:cNvPr id="42" name="Rechteck 41">
          <a:extLst>
            <a:ext uri="{FF2B5EF4-FFF2-40B4-BE49-F238E27FC236}">
              <a16:creationId xmlns:a16="http://schemas.microsoft.com/office/drawing/2014/main" id="{C8D49D86-7052-4E5A-91CE-88CFF7CCCDF0}"/>
            </a:ext>
          </a:extLst>
        </xdr:cNvPr>
        <xdr:cNvSpPr/>
      </xdr:nvSpPr>
      <xdr:spPr>
        <a:xfrm>
          <a:off x="9592235" y="963707"/>
          <a:ext cx="2857500"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127748</xdr:colOff>
      <xdr:row>21</xdr:row>
      <xdr:rowOff>33618</xdr:rowOff>
    </xdr:from>
    <xdr:to>
      <xdr:col>15</xdr:col>
      <xdr:colOff>38100</xdr:colOff>
      <xdr:row>37</xdr:row>
      <xdr:rowOff>0</xdr:rowOff>
    </xdr:to>
    <xdr:sp macro="" textlink="">
      <xdr:nvSpPr>
        <xdr:cNvPr id="41" name="Rechteck 40">
          <a:extLst>
            <a:ext uri="{FF2B5EF4-FFF2-40B4-BE49-F238E27FC236}">
              <a16:creationId xmlns:a16="http://schemas.microsoft.com/office/drawing/2014/main" id="{8A1FE749-209C-4B5F-ADB1-E401BCFB8012}"/>
            </a:ext>
          </a:extLst>
        </xdr:cNvPr>
        <xdr:cNvSpPr/>
      </xdr:nvSpPr>
      <xdr:spPr>
        <a:xfrm>
          <a:off x="8834719" y="4034118"/>
          <a:ext cx="2196352"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15</xdr:col>
      <xdr:colOff>159124</xdr:colOff>
      <xdr:row>21</xdr:row>
      <xdr:rowOff>33618</xdr:rowOff>
    </xdr:from>
    <xdr:to>
      <xdr:col>17</xdr:col>
      <xdr:colOff>652183</xdr:colOff>
      <xdr:row>37</xdr:row>
      <xdr:rowOff>0</xdr:rowOff>
    </xdr:to>
    <xdr:sp macro="" textlink="">
      <xdr:nvSpPr>
        <xdr:cNvPr id="40" name="Rechteck 39">
          <a:extLst>
            <a:ext uri="{FF2B5EF4-FFF2-40B4-BE49-F238E27FC236}">
              <a16:creationId xmlns:a16="http://schemas.microsoft.com/office/drawing/2014/main" id="{EE740587-D7A8-401A-9A61-B321FC515A37}"/>
            </a:ext>
          </a:extLst>
        </xdr:cNvPr>
        <xdr:cNvSpPr/>
      </xdr:nvSpPr>
      <xdr:spPr>
        <a:xfrm>
          <a:off x="11152095" y="4034118"/>
          <a:ext cx="2017059"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18</xdr:col>
      <xdr:colOff>11205</xdr:colOff>
      <xdr:row>21</xdr:row>
      <xdr:rowOff>33618</xdr:rowOff>
    </xdr:from>
    <xdr:to>
      <xdr:col>23</xdr:col>
      <xdr:colOff>1</xdr:colOff>
      <xdr:row>37</xdr:row>
      <xdr:rowOff>0</xdr:rowOff>
    </xdr:to>
    <xdr:sp macro="" textlink="">
      <xdr:nvSpPr>
        <xdr:cNvPr id="38" name="Rechteck 37">
          <a:extLst>
            <a:ext uri="{FF2B5EF4-FFF2-40B4-BE49-F238E27FC236}">
              <a16:creationId xmlns:a16="http://schemas.microsoft.com/office/drawing/2014/main" id="{E98A5DD4-858F-49E8-86F2-E493F3014FB8}"/>
            </a:ext>
          </a:extLst>
        </xdr:cNvPr>
        <xdr:cNvSpPr/>
      </xdr:nvSpPr>
      <xdr:spPr>
        <a:xfrm>
          <a:off x="13290176" y="4034118"/>
          <a:ext cx="3798796"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17</xdr:col>
      <xdr:colOff>44823</xdr:colOff>
      <xdr:row>5</xdr:row>
      <xdr:rowOff>0</xdr:rowOff>
    </xdr:from>
    <xdr:to>
      <xdr:col>23</xdr:col>
      <xdr:colOff>1</xdr:colOff>
      <xdr:row>20</xdr:row>
      <xdr:rowOff>134471</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2561794" y="952500"/>
          <a:ext cx="4527178" cy="2991971"/>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10</xdr:col>
      <xdr:colOff>-1</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323849</xdr:colOff>
      <xdr:row>37</xdr:row>
      <xdr:rowOff>89647</xdr:rowOff>
    </xdr:from>
    <xdr:to>
      <xdr:col>23</xdr:col>
      <xdr:colOff>22411</xdr:colOff>
      <xdr:row>45</xdr:row>
      <xdr:rowOff>156882</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9" y="6981514"/>
          <a:ext cx="17732562" cy="1557368"/>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xmlns:a14="http://schemas.microsoft.com/office/drawing/2010/main">
          <mc:Choice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mlns="">
            <xdr:sp macro="" textlink="">
              <xdr:nvSpPr>
                <xdr:cNvPr id="0" name=""/>
                <xdr:cNvSpPr>
                  <a:spLocks noTextEdit="1"/>
                </xdr:cNvSpPr>
              </xdr:nvSpPr>
              <xdr:spPr>
                <a:xfrm>
                  <a:off x="401856" y="7206198"/>
                  <a:ext cx="1966856" cy="93512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mlns="">
            <xdr:sp macro="" textlink="">
              <xdr:nvSpPr>
                <xdr:cNvPr id="0" name=""/>
                <xdr:cNvSpPr>
                  <a:spLocks noTextEdit="1"/>
                </xdr:cNvSpPr>
              </xdr:nvSpPr>
              <xdr:spPr>
                <a:xfrm>
                  <a:off x="2469205" y="7206198"/>
                  <a:ext cx="1966856" cy="126062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738599" y="7206198"/>
                  <a:ext cx="1679424" cy="12050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mlns="">
            <xdr:sp macro="" textlink="">
              <xdr:nvSpPr>
                <xdr:cNvPr id="0" name=""/>
                <xdr:cNvSpPr>
                  <a:spLocks noTextEdit="1"/>
                </xdr:cNvSpPr>
              </xdr:nvSpPr>
              <xdr:spPr>
                <a:xfrm>
                  <a:off x="14585868" y="7206198"/>
                  <a:ext cx="2461045" cy="152318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mlns="">
            <xdr:sp macro="" textlink="">
              <xdr:nvSpPr>
                <xdr:cNvPr id="0" name=""/>
                <xdr:cNvSpPr>
                  <a:spLocks noTextEdit="1"/>
                </xdr:cNvSpPr>
              </xdr:nvSpPr>
              <xdr:spPr>
                <a:xfrm>
                  <a:off x="12518516" y="7206198"/>
                  <a:ext cx="1966856" cy="151354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mlns="">
            <xdr:sp macro="" textlink="">
              <xdr:nvSpPr>
                <xdr:cNvPr id="0" name=""/>
                <xdr:cNvSpPr>
                  <a:spLocks noTextEdit="1"/>
                </xdr:cNvSpPr>
              </xdr:nvSpPr>
              <xdr:spPr>
                <a:xfrm>
                  <a:off x="4536553" y="7206198"/>
                  <a:ext cx="1966856"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mlns="">
            <xdr:sp macro="" textlink="">
              <xdr:nvSpPr>
                <xdr:cNvPr id="0" name=""/>
                <xdr:cNvSpPr>
                  <a:spLocks noTextEdit="1"/>
                </xdr:cNvSpPr>
              </xdr:nvSpPr>
              <xdr:spPr>
                <a:xfrm>
                  <a:off x="6603902" y="7206198"/>
                  <a:ext cx="1966856"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671250" y="7206198"/>
                  <a:ext cx="1966856" cy="944759"/>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5</xdr:row>
      <xdr:rowOff>11207</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56029</xdr:colOff>
      <xdr:row>4</xdr:row>
      <xdr:rowOff>173824</xdr:rowOff>
    </xdr:from>
    <xdr:to>
      <xdr:col>13</xdr:col>
      <xdr:colOff>56029</xdr:colOff>
      <xdr:row>9</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xdr:colOff>
      <xdr:row>5</xdr:row>
      <xdr:rowOff>0</xdr:rowOff>
    </xdr:from>
    <xdr:to>
      <xdr:col>23</xdr:col>
      <xdr:colOff>1</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22412</xdr:colOff>
      <xdr:row>9</xdr:row>
      <xdr:rowOff>89649</xdr:rowOff>
    </xdr:from>
    <xdr:to>
      <xdr:col>13</xdr:col>
      <xdr:colOff>22412</xdr:colOff>
      <xdr:row>21</xdr:row>
      <xdr:rowOff>22413</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559862" y="1746999"/>
              <a:ext cx="2400300" cy="2142564"/>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22412</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61079" y="123264"/>
          <a:ext cx="17672921" cy="704835"/>
          <a:chOff x="2687464" y="123264"/>
          <a:chExt cx="14559534"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87464" y="123264"/>
            <a:ext cx="14559534"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GB" sz="1200" b="1">
              <a:solidFill>
                <a:schemeClr val="bg1"/>
              </a:solidFill>
            </a:endParaRPr>
          </a:p>
        </xdr:txBody>
      </xdr:sp>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4"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8">
        <item x="2"/>
        <item x="5"/>
        <item x="6"/>
        <item x="0"/>
        <item x="1"/>
        <item x="4"/>
        <item x="3"/>
        <item t="default"/>
      </items>
    </pivotField>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1" name="PivotTable28"/>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8" dataDxfId="6" headerRowBorderDxfId="7" tableBorderDxfId="5"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1" headerRowBorderDxfId="0">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topLeftCell="A13" workbookViewId="0">
      <selection activeCell="B10" sqref="B10"/>
    </sheetView>
  </sheetViews>
  <sheetFormatPr defaultColWidth="10.90625" defaultRowHeight="14.5" x14ac:dyDescent="0.35"/>
  <cols>
    <col min="1" max="1" width="16.54296875" bestFit="1" customWidth="1"/>
    <col min="2" max="2" width="18.7265625" bestFit="1" customWidth="1"/>
    <col min="3" max="3" width="22.26953125" bestFit="1" customWidth="1"/>
    <col min="4" max="4" width="14" bestFit="1" customWidth="1"/>
    <col min="5" max="5" width="11.81640625" bestFit="1" customWidth="1"/>
    <col min="6" max="6" width="19.7265625" bestFit="1" customWidth="1"/>
    <col min="7" max="7" width="25" bestFit="1" customWidth="1"/>
    <col min="8" max="8" width="16.453125" bestFit="1" customWidth="1"/>
    <col min="9" max="9" width="13.54296875" bestFit="1" customWidth="1"/>
    <col min="10" max="10" width="6.453125" bestFit="1" customWidth="1"/>
    <col min="11" max="11" width="12.7265625" bestFit="1" customWidth="1"/>
    <col min="12" max="12" width="17.1796875" bestFit="1" customWidth="1"/>
    <col min="13" max="13" width="25.54296875" bestFit="1" customWidth="1"/>
    <col min="14" max="14" width="20.81640625" bestFit="1" customWidth="1"/>
    <col min="15" max="15" width="18.1796875" bestFit="1" customWidth="1"/>
    <col min="16" max="16" width="21.81640625" bestFit="1" customWidth="1"/>
    <col min="17" max="17" width="14.453125" bestFit="1" customWidth="1"/>
    <col min="18" max="18" width="13.26953125" bestFit="1" customWidth="1"/>
    <col min="19" max="19" width="14" bestFit="1" customWidth="1"/>
    <col min="20" max="20" width="15.54296875" bestFit="1" customWidth="1"/>
    <col min="21" max="21" width="22" bestFit="1" customWidth="1"/>
    <col min="22" max="22" width="15.7265625" bestFit="1" customWidth="1"/>
    <col min="23" max="23" width="18.81640625" bestFit="1" customWidth="1"/>
    <col min="24" max="24" width="22.81640625" bestFit="1" customWidth="1"/>
    <col min="25" max="25" width="16" bestFit="1" customWidth="1"/>
    <col min="26" max="26" width="14.7265625" bestFit="1" customWidth="1"/>
    <col min="27" max="27" width="23.7265625" bestFit="1" customWidth="1"/>
    <col min="28" max="28" width="15.26953125" bestFit="1" customWidth="1"/>
    <col min="29" max="29" width="30.54296875" bestFit="1" customWidth="1"/>
    <col min="30" max="30" width="19.1796875" bestFit="1" customWidth="1"/>
    <col min="31" max="31" width="16.54296875" bestFit="1" customWidth="1"/>
    <col min="32" max="32" width="12.1796875" bestFit="1" customWidth="1"/>
    <col min="33" max="33" width="24.54296875" bestFit="1" customWidth="1"/>
    <col min="34" max="34" width="21.1796875" bestFit="1" customWidth="1"/>
    <col min="35" max="35" width="14.1796875" bestFit="1" customWidth="1"/>
    <col min="36" max="36" width="16.7265625" bestFit="1" customWidth="1"/>
    <col min="37" max="37" width="15.453125" bestFit="1" customWidth="1"/>
    <col min="38" max="38" width="12" bestFit="1" customWidth="1"/>
    <col min="39" max="39" width="15.26953125" bestFit="1" customWidth="1"/>
    <col min="40" max="40" width="10.7265625" bestFit="1" customWidth="1"/>
    <col min="41" max="41" width="16.81640625" bestFit="1" customWidth="1"/>
  </cols>
  <sheetData>
    <row r="1" spans="1:41" s="18" customFormat="1" x14ac:dyDescent="0.35">
      <c r="A1" s="18" t="s">
        <v>1271</v>
      </c>
    </row>
    <row r="2" spans="1:41" s="18" customFormat="1" x14ac:dyDescent="0.35"/>
    <row r="3" spans="1:41" s="18" customFormat="1" x14ac:dyDescent="0.35"/>
    <row r="5" spans="1:41" x14ac:dyDescent="0.3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3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3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3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3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3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3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3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3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3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3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3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3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3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3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3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3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3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3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3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3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3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3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3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3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3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3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3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3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3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3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3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3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3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3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3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3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3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3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3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3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3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3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3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3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3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3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3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3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3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3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3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3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3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3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3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3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3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3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3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3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3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3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3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3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3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3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3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3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3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3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3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3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3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3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3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3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3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3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3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3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3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3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3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3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3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3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3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3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3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3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3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3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3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3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3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3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3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3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3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3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3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3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3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3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3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3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3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3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3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3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3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3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3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3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3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3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3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3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3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3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3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3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3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3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3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3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3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3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3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3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3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3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3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3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3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3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3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3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3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3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3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3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3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3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3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3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3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3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3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3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3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3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3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3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3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3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3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3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3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3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3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3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3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3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3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3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3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3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3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3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3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3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3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3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3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3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3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3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3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3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3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3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3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3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3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3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3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3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3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3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3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3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3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3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3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3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3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3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3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3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3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3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3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3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3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3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3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3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3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3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3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3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3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3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3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3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3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3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3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3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3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3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3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3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3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3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3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3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3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3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3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3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3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3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3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3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3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3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3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3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3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3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3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3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3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3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3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3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3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3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3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3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3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3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3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3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3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3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3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3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3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3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3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3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3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3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3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3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3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3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3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3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3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3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3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3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3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3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3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3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3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3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3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3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3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3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3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3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3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3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3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3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3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3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3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3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3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3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3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3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3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3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3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3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3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3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3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3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3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3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3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3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3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3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3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3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3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3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3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3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3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3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3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3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3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3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3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3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3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3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3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3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3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3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3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3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3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3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3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3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3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3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3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3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3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3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3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3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3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3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3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3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3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3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3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3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3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3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3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3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3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3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3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3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3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3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3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3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3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3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3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3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3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3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3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3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3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3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3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3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3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3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3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3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3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3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3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3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3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3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3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3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3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3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3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3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3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3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3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3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3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3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3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3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3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3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3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3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3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3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3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3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3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3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3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3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3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3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3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3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3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3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3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3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3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3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3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3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3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3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3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3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3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3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3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3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3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3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3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3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3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3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3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3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3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3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3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3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3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3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3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3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3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3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3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3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3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3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3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3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3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3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3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3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3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3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3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3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3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3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3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3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3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3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3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3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3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3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3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3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3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3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3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3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3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3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3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3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3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3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3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3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3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3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3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3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3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3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3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3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3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3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3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3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3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3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3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3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3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3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3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3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3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3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3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3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3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3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3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3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3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3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3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3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3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3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3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3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3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3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3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3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3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3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3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3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3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3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3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3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3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3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3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3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3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3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3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3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3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3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3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3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3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3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3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3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3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3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3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3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3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3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3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3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3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3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3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3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3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3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3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3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3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3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3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3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3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3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3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3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3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3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3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3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3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3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3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3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3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3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3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3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3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3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3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3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3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3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3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3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3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3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3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3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3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3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3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3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3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3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3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3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3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3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3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3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3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3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3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3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3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3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3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3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3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3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3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3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3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3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3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3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3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3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3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3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3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3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3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3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3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3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3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3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3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3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3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3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3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3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3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3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3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3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3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3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3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3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3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3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3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3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3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3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3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3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3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3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3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3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3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3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3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3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3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3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3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3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3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3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3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3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3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3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3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3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3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3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3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3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3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3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3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3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3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3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3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3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3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3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3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3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3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3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3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3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3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3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3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3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3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3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3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3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3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3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3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3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3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3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3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3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3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3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3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3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3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3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3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3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3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3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3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3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3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3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3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3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3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3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3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3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3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3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3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3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3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3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3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3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3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3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3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3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3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3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3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3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3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3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3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3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3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3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3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3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3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3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3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3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3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3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3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3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3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3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3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3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3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3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3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3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3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3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3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3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3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3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3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3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3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3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3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3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3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3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3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3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3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3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3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3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3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3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3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3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3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3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3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3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3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3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3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3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3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3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3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3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3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3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3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3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3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3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3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3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3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3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3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3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3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3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3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3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3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3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3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3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3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3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3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3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3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3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3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3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3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3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3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3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3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3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3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3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3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3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3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3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3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3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3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3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3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3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3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3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3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3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3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3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3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3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3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3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3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3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3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3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3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3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3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3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3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3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3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3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3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3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3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3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3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3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3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3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3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3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3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3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3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3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3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3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3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3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3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3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3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3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3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3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3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3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3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3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3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3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3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3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3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3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3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3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3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3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3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3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3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3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3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3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3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3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3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3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3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3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3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3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3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3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3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3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3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3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3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3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3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3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3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3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3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3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3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3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3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3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3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3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3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3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3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3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3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3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3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3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3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3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3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3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3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3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3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3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3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3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3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3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3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3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3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3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3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3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3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3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3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3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zoomScale="72" zoomScaleNormal="72" workbookViewId="0">
      <selection activeCell="F26" sqref="F26"/>
    </sheetView>
  </sheetViews>
  <sheetFormatPr defaultColWidth="10.90625" defaultRowHeight="14.5" x14ac:dyDescent="0.35"/>
  <cols>
    <col min="1" max="1" width="21.54296875" customWidth="1"/>
    <col min="2" max="2" width="19.1796875" customWidth="1"/>
    <col min="3" max="3" width="4.26953125" customWidth="1"/>
    <col min="4" max="4" width="25.26953125" bestFit="1" customWidth="1"/>
    <col min="5" max="5" width="32.26953125" bestFit="1" customWidth="1"/>
    <col min="6" max="6" width="12.7265625" bestFit="1" customWidth="1"/>
    <col min="7" max="7" width="23.26953125" bestFit="1" customWidth="1"/>
    <col min="8" max="8" width="12" bestFit="1" customWidth="1"/>
    <col min="9" max="9" width="24.7265625" bestFit="1" customWidth="1"/>
    <col min="10" max="10" width="20" customWidth="1"/>
  </cols>
  <sheetData>
    <row r="1" spans="1:9" s="18" customFormat="1" x14ac:dyDescent="0.35">
      <c r="A1" s="18" t="s">
        <v>1278</v>
      </c>
    </row>
    <row r="2" spans="1:9" s="18" customFormat="1" x14ac:dyDescent="0.35"/>
    <row r="3" spans="1:9" s="18" customFormat="1" x14ac:dyDescent="0.35"/>
    <row r="5" spans="1:9" x14ac:dyDescent="0.35">
      <c r="A5" s="17" t="s">
        <v>1120</v>
      </c>
      <c r="B5" s="17" t="s">
        <v>1269</v>
      </c>
      <c r="D5" t="s">
        <v>1262</v>
      </c>
    </row>
    <row r="6" spans="1:9" ht="15" thickBot="1" x14ac:dyDescent="0.4">
      <c r="A6" s="16">
        <v>1</v>
      </c>
      <c r="B6" s="16">
        <v>3</v>
      </c>
    </row>
    <row r="7" spans="1:9" x14ac:dyDescent="0.35">
      <c r="A7" s="16">
        <v>2</v>
      </c>
      <c r="B7" s="16">
        <v>2</v>
      </c>
      <c r="D7" s="9" t="s">
        <v>1252</v>
      </c>
      <c r="E7" s="9"/>
    </row>
    <row r="8" spans="1:9" x14ac:dyDescent="0.35">
      <c r="A8" s="16">
        <v>3</v>
      </c>
      <c r="B8" s="16">
        <v>1</v>
      </c>
      <c r="D8" t="s">
        <v>1253</v>
      </c>
      <c r="E8">
        <v>0.28406978961343354</v>
      </c>
    </row>
    <row r="9" spans="1:9" x14ac:dyDescent="0.35">
      <c r="A9" s="16">
        <v>4</v>
      </c>
      <c r="B9" s="16">
        <v>2</v>
      </c>
      <c r="D9" t="s">
        <v>1254</v>
      </c>
      <c r="E9">
        <v>8.0695645371020405E-2</v>
      </c>
    </row>
    <row r="10" spans="1:9" x14ac:dyDescent="0.35">
      <c r="A10" s="16">
        <v>5</v>
      </c>
      <c r="B10" s="16">
        <v>2</v>
      </c>
      <c r="D10" t="s">
        <v>1255</v>
      </c>
      <c r="E10">
        <v>7.8768382573056087E-2</v>
      </c>
    </row>
    <row r="11" spans="1:9" x14ac:dyDescent="0.35">
      <c r="A11" s="16">
        <v>6</v>
      </c>
      <c r="B11" s="16">
        <v>1</v>
      </c>
      <c r="D11" t="s">
        <v>1256</v>
      </c>
      <c r="E11">
        <v>132.85630504383391</v>
      </c>
    </row>
    <row r="12" spans="1:9" ht="15" thickBot="1" x14ac:dyDescent="0.4">
      <c r="A12" s="16">
        <v>7</v>
      </c>
      <c r="B12" s="16">
        <v>1</v>
      </c>
      <c r="D12" s="7" t="s">
        <v>1257</v>
      </c>
      <c r="E12" s="7">
        <v>479</v>
      </c>
    </row>
    <row r="13" spans="1:9" x14ac:dyDescent="0.35">
      <c r="A13" s="16">
        <v>8</v>
      </c>
      <c r="B13" s="16">
        <v>2</v>
      </c>
    </row>
    <row r="14" spans="1:9" ht="15" thickBot="1" x14ac:dyDescent="0.4">
      <c r="A14" s="16">
        <v>9</v>
      </c>
      <c r="B14" s="16">
        <v>1</v>
      </c>
      <c r="D14" t="s">
        <v>1233</v>
      </c>
    </row>
    <row r="15" spans="1:9" x14ac:dyDescent="0.35">
      <c r="A15" s="16">
        <v>10</v>
      </c>
      <c r="B15" s="16">
        <v>0</v>
      </c>
      <c r="D15" s="8"/>
      <c r="E15" s="8" t="s">
        <v>1240</v>
      </c>
      <c r="F15" s="8" t="s">
        <v>1241</v>
      </c>
      <c r="G15" s="8" t="s">
        <v>1242</v>
      </c>
      <c r="H15" s="8" t="s">
        <v>1243</v>
      </c>
      <c r="I15" s="8" t="s">
        <v>1244</v>
      </c>
    </row>
    <row r="16" spans="1:9" x14ac:dyDescent="0.35">
      <c r="A16" s="16">
        <v>11</v>
      </c>
      <c r="B16" s="16">
        <v>1</v>
      </c>
      <c r="D16" t="s">
        <v>1234</v>
      </c>
      <c r="E16">
        <v>1</v>
      </c>
      <c r="F16">
        <v>739049.45421758294</v>
      </c>
      <c r="G16">
        <v>739049.45421758294</v>
      </c>
      <c r="H16">
        <v>41.870597749438026</v>
      </c>
      <c r="I16">
        <v>2.4226813929101173E-10</v>
      </c>
    </row>
    <row r="17" spans="1:10" x14ac:dyDescent="0.35">
      <c r="A17" s="16">
        <v>12</v>
      </c>
      <c r="B17" s="16">
        <v>1</v>
      </c>
      <c r="D17" t="s">
        <v>1239</v>
      </c>
      <c r="E17">
        <v>477</v>
      </c>
      <c r="F17">
        <v>8419430.5457824171</v>
      </c>
      <c r="G17">
        <v>17650.797789900247</v>
      </c>
    </row>
    <row r="18" spans="1:10" ht="15" thickBot="1" x14ac:dyDescent="0.4">
      <c r="A18" s="16">
        <v>13</v>
      </c>
      <c r="B18" s="16">
        <v>1</v>
      </c>
      <c r="D18" s="7" t="s">
        <v>1227</v>
      </c>
      <c r="E18" s="7">
        <v>478</v>
      </c>
      <c r="F18" s="7">
        <v>9158480</v>
      </c>
      <c r="G18" s="7"/>
      <c r="H18" s="7"/>
      <c r="I18" s="7"/>
    </row>
    <row r="19" spans="1:10" ht="15" thickBot="1" x14ac:dyDescent="0.4">
      <c r="A19" s="16">
        <v>14</v>
      </c>
      <c r="B19" s="16">
        <v>0</v>
      </c>
    </row>
    <row r="20" spans="1:10" x14ac:dyDescent="0.35">
      <c r="A20" s="16">
        <v>15</v>
      </c>
      <c r="B20" s="16">
        <v>1</v>
      </c>
      <c r="D20" s="8"/>
      <c r="E20" s="8" t="s">
        <v>1245</v>
      </c>
      <c r="F20" s="8" t="s">
        <v>1246</v>
      </c>
      <c r="G20" s="8" t="s">
        <v>1247</v>
      </c>
      <c r="H20" s="8" t="s">
        <v>1248</v>
      </c>
      <c r="I20" s="8" t="s">
        <v>1249</v>
      </c>
      <c r="J20" s="8" t="s">
        <v>1250</v>
      </c>
    </row>
    <row r="21" spans="1:10" x14ac:dyDescent="0.35">
      <c r="A21" s="16">
        <v>16</v>
      </c>
      <c r="B21" s="16">
        <v>0</v>
      </c>
      <c r="D21" t="s">
        <v>1251</v>
      </c>
      <c r="E21">
        <v>281.51752866951631</v>
      </c>
      <c r="F21">
        <v>8.8327063520620221</v>
      </c>
      <c r="G21">
        <v>31.872171161197404</v>
      </c>
      <c r="H21">
        <v>2.9540608550903945E-120</v>
      </c>
      <c r="I21">
        <v>264.1617047248705</v>
      </c>
      <c r="J21">
        <v>298.87335261416212</v>
      </c>
    </row>
    <row r="22" spans="1:10" ht="15" thickBot="1" x14ac:dyDescent="0.4">
      <c r="A22" s="16">
        <v>17</v>
      </c>
      <c r="B22" s="16">
        <v>1</v>
      </c>
      <c r="D22" s="7" t="s">
        <v>1259</v>
      </c>
      <c r="E22" s="7">
        <v>-26.729699237497737</v>
      </c>
      <c r="F22" s="7">
        <v>4.130850632674945</v>
      </c>
      <c r="G22" s="7">
        <v>-6.4707493962784222</v>
      </c>
      <c r="H22" s="7">
        <v>2.422681392910611E-10</v>
      </c>
      <c r="I22" s="7">
        <v>-34.846613064888572</v>
      </c>
      <c r="J22" s="7">
        <v>-18.612785410106905</v>
      </c>
    </row>
    <row r="23" spans="1:10" x14ac:dyDescent="0.35">
      <c r="A23" s="16">
        <v>18</v>
      </c>
      <c r="B23" s="16">
        <v>0</v>
      </c>
    </row>
    <row r="24" spans="1:10" x14ac:dyDescent="0.35">
      <c r="A24" s="16">
        <v>19</v>
      </c>
      <c r="B24" s="16">
        <v>1</v>
      </c>
    </row>
    <row r="25" spans="1:10" x14ac:dyDescent="0.35">
      <c r="A25" s="16">
        <v>20</v>
      </c>
      <c r="B25" s="16">
        <v>2</v>
      </c>
    </row>
    <row r="26" spans="1:10" x14ac:dyDescent="0.35">
      <c r="A26" s="16">
        <v>21</v>
      </c>
      <c r="B26" s="16">
        <v>0</v>
      </c>
      <c r="D26" t="s">
        <v>1260</v>
      </c>
      <c r="I26" t="s">
        <v>1261</v>
      </c>
    </row>
    <row r="27" spans="1:10" ht="15" thickBot="1" x14ac:dyDescent="0.4">
      <c r="A27" s="16">
        <v>22</v>
      </c>
      <c r="B27" s="16">
        <v>3</v>
      </c>
    </row>
    <row r="28" spans="1:10" x14ac:dyDescent="0.35">
      <c r="A28" s="16">
        <v>23</v>
      </c>
      <c r="B28" s="16">
        <v>0</v>
      </c>
      <c r="D28" s="8" t="s">
        <v>1279</v>
      </c>
      <c r="E28" s="8" t="s">
        <v>1263</v>
      </c>
      <c r="F28" s="8" t="s">
        <v>1264</v>
      </c>
      <c r="G28" s="8" t="s">
        <v>1265</v>
      </c>
      <c r="I28" s="8" t="s">
        <v>1235</v>
      </c>
      <c r="J28" s="8" t="s">
        <v>1120</v>
      </c>
    </row>
    <row r="29" spans="1:10" x14ac:dyDescent="0.35">
      <c r="A29" s="16">
        <v>24</v>
      </c>
      <c r="B29" s="16">
        <v>1</v>
      </c>
      <c r="D29">
        <v>1</v>
      </c>
      <c r="E29">
        <v>201.3284309570231</v>
      </c>
      <c r="F29">
        <v>-200.3284309570231</v>
      </c>
      <c r="G29">
        <v>-1.5094376501187059</v>
      </c>
      <c r="I29">
        <v>0.10438413361169102</v>
      </c>
      <c r="J29">
        <v>1</v>
      </c>
    </row>
    <row r="30" spans="1:10" x14ac:dyDescent="0.35">
      <c r="A30" s="16">
        <v>25</v>
      </c>
      <c r="B30" s="16">
        <v>1</v>
      </c>
      <c r="D30">
        <v>2</v>
      </c>
      <c r="E30">
        <v>228.05813019452083</v>
      </c>
      <c r="F30">
        <v>-226.05813019452083</v>
      </c>
      <c r="G30">
        <v>-1.7033061717747333</v>
      </c>
      <c r="I30">
        <v>0.31315240083507306</v>
      </c>
      <c r="J30">
        <v>2</v>
      </c>
    </row>
    <row r="31" spans="1:10" x14ac:dyDescent="0.35">
      <c r="A31" s="16">
        <v>26</v>
      </c>
      <c r="B31" s="16">
        <v>2</v>
      </c>
      <c r="D31">
        <v>3</v>
      </c>
      <c r="E31">
        <v>254.78782943201858</v>
      </c>
      <c r="F31">
        <v>-251.78782943201858</v>
      </c>
      <c r="G31">
        <v>-1.897174693430761</v>
      </c>
      <c r="I31">
        <v>0.52192066805845516</v>
      </c>
      <c r="J31">
        <v>3</v>
      </c>
    </row>
    <row r="32" spans="1:10" x14ac:dyDescent="0.35">
      <c r="A32" s="16">
        <v>27</v>
      </c>
      <c r="B32" s="16">
        <v>4</v>
      </c>
      <c r="D32">
        <v>4</v>
      </c>
      <c r="E32">
        <v>228.05813019452083</v>
      </c>
      <c r="F32">
        <v>-224.05813019452083</v>
      </c>
      <c r="G32">
        <v>-1.6882365419382921</v>
      </c>
      <c r="I32">
        <v>0.73068893528183709</v>
      </c>
      <c r="J32">
        <v>4</v>
      </c>
    </row>
    <row r="33" spans="1:10" x14ac:dyDescent="0.35">
      <c r="A33" s="16">
        <v>28</v>
      </c>
      <c r="B33" s="16">
        <v>0</v>
      </c>
      <c r="D33">
        <v>5</v>
      </c>
      <c r="E33">
        <v>228.05813019452083</v>
      </c>
      <c r="F33">
        <v>-223.05813019452083</v>
      </c>
      <c r="G33">
        <v>-1.6807017270200715</v>
      </c>
      <c r="I33">
        <v>0.93945720250521925</v>
      </c>
      <c r="J33">
        <v>5</v>
      </c>
    </row>
    <row r="34" spans="1:10" x14ac:dyDescent="0.35">
      <c r="A34" s="16">
        <v>29</v>
      </c>
      <c r="B34" s="16">
        <v>1</v>
      </c>
      <c r="D34">
        <v>6</v>
      </c>
      <c r="E34">
        <v>254.78782943201858</v>
      </c>
      <c r="F34">
        <v>-248.78782943201858</v>
      </c>
      <c r="G34">
        <v>-1.8745702486760991</v>
      </c>
      <c r="I34">
        <v>1.1482254697286014</v>
      </c>
      <c r="J34">
        <v>6</v>
      </c>
    </row>
    <row r="35" spans="1:10" x14ac:dyDescent="0.35">
      <c r="A35" s="16">
        <v>30</v>
      </c>
      <c r="B35" s="16">
        <v>2</v>
      </c>
      <c r="D35">
        <v>7</v>
      </c>
      <c r="E35">
        <v>254.78782943201858</v>
      </c>
      <c r="F35">
        <v>-247.78782943201858</v>
      </c>
      <c r="G35">
        <v>-1.8670354337578785</v>
      </c>
      <c r="I35">
        <v>1.3569937369519833</v>
      </c>
      <c r="J35">
        <v>7</v>
      </c>
    </row>
    <row r="36" spans="1:10" x14ac:dyDescent="0.35">
      <c r="A36" s="16">
        <v>31</v>
      </c>
      <c r="B36" s="16">
        <v>1</v>
      </c>
      <c r="D36">
        <v>8</v>
      </c>
      <c r="E36">
        <v>228.05813019452083</v>
      </c>
      <c r="F36">
        <v>-220.05813019452083</v>
      </c>
      <c r="G36">
        <v>-1.6580972822654096</v>
      </c>
      <c r="I36">
        <v>1.5657620041753653</v>
      </c>
      <c r="J36">
        <v>8</v>
      </c>
    </row>
    <row r="37" spans="1:10" x14ac:dyDescent="0.35">
      <c r="A37" s="16">
        <v>32</v>
      </c>
      <c r="B37" s="16">
        <v>4</v>
      </c>
      <c r="D37">
        <v>9</v>
      </c>
      <c r="E37">
        <v>254.78782943201858</v>
      </c>
      <c r="F37">
        <v>-245.78782943201858</v>
      </c>
      <c r="G37">
        <v>-1.8519658039214373</v>
      </c>
      <c r="I37">
        <v>1.7745302713987474</v>
      </c>
      <c r="J37">
        <v>9</v>
      </c>
    </row>
    <row r="38" spans="1:10" x14ac:dyDescent="0.35">
      <c r="A38" s="16">
        <v>33</v>
      </c>
      <c r="B38" s="16">
        <v>2</v>
      </c>
      <c r="D38">
        <v>10</v>
      </c>
      <c r="E38">
        <v>281.51752866951631</v>
      </c>
      <c r="F38">
        <v>-271.51752866951631</v>
      </c>
      <c r="G38">
        <v>-2.0458343255774647</v>
      </c>
      <c r="I38">
        <v>1.9832985386221296</v>
      </c>
      <c r="J38">
        <v>10</v>
      </c>
    </row>
    <row r="39" spans="1:10" x14ac:dyDescent="0.35">
      <c r="A39" s="16">
        <v>34</v>
      </c>
      <c r="B39" s="16">
        <v>1</v>
      </c>
      <c r="D39">
        <v>11</v>
      </c>
      <c r="E39">
        <v>254.78782943201858</v>
      </c>
      <c r="F39">
        <v>-243.78782943201858</v>
      </c>
      <c r="G39">
        <v>-1.8368961740849961</v>
      </c>
      <c r="I39">
        <v>2.1920668058455117</v>
      </c>
      <c r="J39">
        <v>11</v>
      </c>
    </row>
    <row r="40" spans="1:10" x14ac:dyDescent="0.35">
      <c r="A40" s="16">
        <v>35</v>
      </c>
      <c r="B40" s="16">
        <v>2</v>
      </c>
      <c r="D40">
        <v>12</v>
      </c>
      <c r="E40">
        <v>254.78782943201858</v>
      </c>
      <c r="F40">
        <v>-242.78782943201858</v>
      </c>
      <c r="G40">
        <v>-1.8293613591667754</v>
      </c>
      <c r="I40">
        <v>2.4008350730688934</v>
      </c>
      <c r="J40">
        <v>12</v>
      </c>
    </row>
    <row r="41" spans="1:10" x14ac:dyDescent="0.35">
      <c r="A41" s="16">
        <v>36</v>
      </c>
      <c r="B41" s="16">
        <v>1</v>
      </c>
      <c r="D41">
        <v>13</v>
      </c>
      <c r="E41">
        <v>254.78782943201858</v>
      </c>
      <c r="F41">
        <v>-241.78782943201858</v>
      </c>
      <c r="G41">
        <v>-1.8218265442485548</v>
      </c>
      <c r="I41">
        <v>2.6096033402922756</v>
      </c>
      <c r="J41">
        <v>13</v>
      </c>
    </row>
    <row r="42" spans="1:10" x14ac:dyDescent="0.35">
      <c r="A42" s="16">
        <v>37</v>
      </c>
      <c r="B42" s="16">
        <v>3</v>
      </c>
      <c r="D42">
        <v>14</v>
      </c>
      <c r="E42">
        <v>281.51752866951631</v>
      </c>
      <c r="F42">
        <v>-267.51752866951631</v>
      </c>
      <c r="G42">
        <v>-2.0156950659045823</v>
      </c>
      <c r="I42">
        <v>2.8183716075156577</v>
      </c>
      <c r="J42">
        <v>14</v>
      </c>
    </row>
    <row r="43" spans="1:10" x14ac:dyDescent="0.35">
      <c r="A43" s="16">
        <v>38</v>
      </c>
      <c r="B43" s="16">
        <v>2</v>
      </c>
      <c r="D43">
        <v>15</v>
      </c>
      <c r="E43">
        <v>254.78782943201858</v>
      </c>
      <c r="F43">
        <v>-239.78782943201858</v>
      </c>
      <c r="G43">
        <v>-1.8067569144121136</v>
      </c>
      <c r="I43">
        <v>3.0271398747390394</v>
      </c>
      <c r="J43">
        <v>15</v>
      </c>
    </row>
    <row r="44" spans="1:10" x14ac:dyDescent="0.35">
      <c r="A44" s="16">
        <v>39</v>
      </c>
      <c r="B44" s="16">
        <v>0</v>
      </c>
      <c r="D44">
        <v>16</v>
      </c>
      <c r="E44">
        <v>281.51752866951631</v>
      </c>
      <c r="F44">
        <v>-265.51752866951631</v>
      </c>
      <c r="G44">
        <v>-2.000625436068141</v>
      </c>
      <c r="I44">
        <v>3.2359081419624216</v>
      </c>
      <c r="J44">
        <v>16</v>
      </c>
    </row>
    <row r="45" spans="1:10" x14ac:dyDescent="0.35">
      <c r="A45" s="16">
        <v>40</v>
      </c>
      <c r="B45" s="16">
        <v>1</v>
      </c>
      <c r="D45">
        <v>17</v>
      </c>
      <c r="E45">
        <v>254.78782943201858</v>
      </c>
      <c r="F45">
        <v>-237.78782943201858</v>
      </c>
      <c r="G45">
        <v>-1.7916872845756724</v>
      </c>
      <c r="I45">
        <v>3.4446764091858038</v>
      </c>
      <c r="J45">
        <v>17</v>
      </c>
    </row>
    <row r="46" spans="1:10" x14ac:dyDescent="0.35">
      <c r="A46" s="16">
        <v>41</v>
      </c>
      <c r="B46" s="16">
        <v>3</v>
      </c>
      <c r="D46">
        <v>18</v>
      </c>
      <c r="E46">
        <v>281.51752866951631</v>
      </c>
      <c r="F46">
        <v>-263.51752866951631</v>
      </c>
      <c r="G46">
        <v>-1.9855558062316998</v>
      </c>
      <c r="I46">
        <v>3.6534446764091859</v>
      </c>
      <c r="J46">
        <v>18</v>
      </c>
    </row>
    <row r="47" spans="1:10" x14ac:dyDescent="0.35">
      <c r="A47" s="16">
        <v>42</v>
      </c>
      <c r="B47" s="16">
        <v>0</v>
      </c>
      <c r="D47">
        <v>19</v>
      </c>
      <c r="E47">
        <v>254.78782943201858</v>
      </c>
      <c r="F47">
        <v>-235.78782943201858</v>
      </c>
      <c r="G47">
        <v>-1.7766176547392312</v>
      </c>
      <c r="I47">
        <v>3.8622129436325681</v>
      </c>
      <c r="J47">
        <v>19</v>
      </c>
    </row>
    <row r="48" spans="1:10" x14ac:dyDescent="0.35">
      <c r="A48" s="16">
        <v>43</v>
      </c>
      <c r="B48" s="16">
        <v>1</v>
      </c>
      <c r="D48">
        <v>20</v>
      </c>
      <c r="E48">
        <v>228.05813019452083</v>
      </c>
      <c r="F48">
        <v>-208.05813019452083</v>
      </c>
      <c r="G48">
        <v>-1.5676795032467623</v>
      </c>
      <c r="I48">
        <v>4.0709812108559493</v>
      </c>
      <c r="J48">
        <v>20</v>
      </c>
    </row>
    <row r="49" spans="1:10" x14ac:dyDescent="0.35">
      <c r="A49" s="16">
        <v>44</v>
      </c>
      <c r="B49" s="16">
        <v>0</v>
      </c>
      <c r="D49">
        <v>21</v>
      </c>
      <c r="E49">
        <v>281.51752866951631</v>
      </c>
      <c r="F49">
        <v>-260.51752866951631</v>
      </c>
      <c r="G49">
        <v>-1.962951361477038</v>
      </c>
      <c r="I49">
        <v>4.2797494780793324</v>
      </c>
      <c r="J49">
        <v>21</v>
      </c>
    </row>
    <row r="50" spans="1:10" x14ac:dyDescent="0.35">
      <c r="A50" s="16">
        <v>45</v>
      </c>
      <c r="B50" s="16">
        <v>3</v>
      </c>
      <c r="D50">
        <v>22</v>
      </c>
      <c r="E50">
        <v>201.3284309570231</v>
      </c>
      <c r="F50">
        <v>-179.3284309570231</v>
      </c>
      <c r="G50">
        <v>-1.3512065368360731</v>
      </c>
      <c r="I50">
        <v>4.4885177453027136</v>
      </c>
      <c r="J50">
        <v>22</v>
      </c>
    </row>
    <row r="51" spans="1:10" x14ac:dyDescent="0.35">
      <c r="A51" s="16">
        <v>46</v>
      </c>
      <c r="B51" s="16">
        <v>1</v>
      </c>
      <c r="D51">
        <v>23</v>
      </c>
      <c r="E51">
        <v>281.51752866951631</v>
      </c>
      <c r="F51">
        <v>-258.51752866951631</v>
      </c>
      <c r="G51">
        <v>-1.9478817316405967</v>
      </c>
      <c r="I51">
        <v>4.6972860125260958</v>
      </c>
      <c r="J51">
        <v>23</v>
      </c>
    </row>
    <row r="52" spans="1:10" x14ac:dyDescent="0.35">
      <c r="A52" s="16">
        <v>47</v>
      </c>
      <c r="B52" s="16">
        <v>2</v>
      </c>
      <c r="D52">
        <v>24</v>
      </c>
      <c r="E52">
        <v>254.78782943201858</v>
      </c>
      <c r="F52">
        <v>-230.78782943201858</v>
      </c>
      <c r="G52">
        <v>-1.7389435801481281</v>
      </c>
      <c r="I52">
        <v>4.9060542797494779</v>
      </c>
      <c r="J52">
        <v>24</v>
      </c>
    </row>
    <row r="53" spans="1:10" x14ac:dyDescent="0.35">
      <c r="A53" s="16">
        <v>48</v>
      </c>
      <c r="B53" s="16">
        <v>2</v>
      </c>
      <c r="D53">
        <v>25</v>
      </c>
      <c r="E53">
        <v>254.78782943201858</v>
      </c>
      <c r="F53">
        <v>-229.78782943201858</v>
      </c>
      <c r="G53">
        <v>-1.7314087652299075</v>
      </c>
      <c r="I53">
        <v>5.1148225469728601</v>
      </c>
      <c r="J53">
        <v>25</v>
      </c>
    </row>
    <row r="54" spans="1:10" x14ac:dyDescent="0.35">
      <c r="A54" s="16">
        <v>49</v>
      </c>
      <c r="B54" s="16">
        <v>0</v>
      </c>
      <c r="D54">
        <v>26</v>
      </c>
      <c r="E54">
        <v>228.05813019452083</v>
      </c>
      <c r="F54">
        <v>-202.05813019452083</v>
      </c>
      <c r="G54">
        <v>-1.5224706137374386</v>
      </c>
      <c r="I54">
        <v>5.3235908141962422</v>
      </c>
      <c r="J54">
        <v>26</v>
      </c>
    </row>
    <row r="55" spans="1:10" x14ac:dyDescent="0.35">
      <c r="A55" s="16">
        <v>50</v>
      </c>
      <c r="B55" s="16">
        <v>1</v>
      </c>
      <c r="D55">
        <v>27</v>
      </c>
      <c r="E55">
        <v>174.59873171952535</v>
      </c>
      <c r="F55">
        <v>-147.59873171952535</v>
      </c>
      <c r="G55">
        <v>-1.1121291256707218</v>
      </c>
      <c r="I55">
        <v>5.5323590814196244</v>
      </c>
      <c r="J55">
        <v>27</v>
      </c>
    </row>
    <row r="56" spans="1:10" x14ac:dyDescent="0.35">
      <c r="A56" s="16">
        <v>51</v>
      </c>
      <c r="B56" s="16">
        <v>0</v>
      </c>
      <c r="D56">
        <v>28</v>
      </c>
      <c r="E56">
        <v>281.51752866951631</v>
      </c>
      <c r="F56">
        <v>-253.51752866951631</v>
      </c>
      <c r="G56">
        <v>-1.9102076570494937</v>
      </c>
      <c r="I56">
        <v>5.7411273486430066</v>
      </c>
      <c r="J56">
        <v>28</v>
      </c>
    </row>
    <row r="57" spans="1:10" x14ac:dyDescent="0.35">
      <c r="A57" s="16">
        <v>52</v>
      </c>
      <c r="B57" s="16">
        <v>0</v>
      </c>
      <c r="D57">
        <v>29</v>
      </c>
      <c r="E57">
        <v>254.78782943201858</v>
      </c>
      <c r="F57">
        <v>-225.78782943201858</v>
      </c>
      <c r="G57">
        <v>-1.7012695055570251</v>
      </c>
      <c r="I57">
        <v>5.9498956158663878</v>
      </c>
      <c r="J57">
        <v>29</v>
      </c>
    </row>
    <row r="58" spans="1:10" x14ac:dyDescent="0.35">
      <c r="A58" s="16">
        <v>53</v>
      </c>
      <c r="B58" s="16">
        <v>1</v>
      </c>
      <c r="D58">
        <v>30</v>
      </c>
      <c r="E58">
        <v>228.05813019452083</v>
      </c>
      <c r="F58">
        <v>-198.05813019452083</v>
      </c>
      <c r="G58">
        <v>-1.4923313540645562</v>
      </c>
      <c r="I58">
        <v>6.15866388308977</v>
      </c>
      <c r="J58">
        <v>30</v>
      </c>
    </row>
    <row r="59" spans="1:10" x14ac:dyDescent="0.35">
      <c r="A59" s="16">
        <v>54</v>
      </c>
      <c r="B59" s="16">
        <v>1</v>
      </c>
      <c r="D59">
        <v>31</v>
      </c>
      <c r="E59">
        <v>254.78782943201858</v>
      </c>
      <c r="F59">
        <v>-223.78782943201858</v>
      </c>
      <c r="G59">
        <v>-1.6861998757205838</v>
      </c>
      <c r="I59">
        <v>6.3674321503131521</v>
      </c>
      <c r="J59">
        <v>31</v>
      </c>
    </row>
    <row r="60" spans="1:10" x14ac:dyDescent="0.35">
      <c r="A60" s="16">
        <v>55</v>
      </c>
      <c r="B60" s="16">
        <v>1</v>
      </c>
      <c r="D60">
        <v>32</v>
      </c>
      <c r="E60">
        <v>174.59873171952535</v>
      </c>
      <c r="F60">
        <v>-142.59873171952535</v>
      </c>
      <c r="G60">
        <v>-1.0744550510796187</v>
      </c>
      <c r="I60">
        <v>6.5762004175365343</v>
      </c>
      <c r="J60">
        <v>32</v>
      </c>
    </row>
    <row r="61" spans="1:10" x14ac:dyDescent="0.35">
      <c r="A61" s="16">
        <v>56</v>
      </c>
      <c r="B61" s="16">
        <v>3</v>
      </c>
      <c r="D61">
        <v>33</v>
      </c>
      <c r="E61">
        <v>228.05813019452083</v>
      </c>
      <c r="F61">
        <v>-195.05813019452083</v>
      </c>
      <c r="G61">
        <v>-1.4697269093098944</v>
      </c>
      <c r="I61">
        <v>6.7849686847599164</v>
      </c>
      <c r="J61">
        <v>33</v>
      </c>
    </row>
    <row r="62" spans="1:10" x14ac:dyDescent="0.35">
      <c r="A62" s="16">
        <v>57</v>
      </c>
      <c r="B62" s="16">
        <v>1</v>
      </c>
      <c r="D62">
        <v>34</v>
      </c>
      <c r="E62">
        <v>254.78782943201858</v>
      </c>
      <c r="F62">
        <v>-220.78782943201858</v>
      </c>
      <c r="G62">
        <v>-1.663595430965922</v>
      </c>
      <c r="I62">
        <v>6.9937369519832986</v>
      </c>
      <c r="J62">
        <v>34</v>
      </c>
    </row>
    <row r="63" spans="1:10" x14ac:dyDescent="0.35">
      <c r="A63" s="16">
        <v>58</v>
      </c>
      <c r="B63" s="16">
        <v>0</v>
      </c>
      <c r="D63">
        <v>35</v>
      </c>
      <c r="E63">
        <v>228.05813019452083</v>
      </c>
      <c r="F63">
        <v>-193.05813019452083</v>
      </c>
      <c r="G63">
        <v>-1.4546572794734531</v>
      </c>
      <c r="I63">
        <v>7.2025052192066807</v>
      </c>
      <c r="J63">
        <v>35</v>
      </c>
    </row>
    <row r="64" spans="1:10" x14ac:dyDescent="0.35">
      <c r="A64" s="16">
        <v>59</v>
      </c>
      <c r="B64" s="16">
        <v>1</v>
      </c>
      <c r="D64">
        <v>36</v>
      </c>
      <c r="E64">
        <v>254.78782943201858</v>
      </c>
      <c r="F64">
        <v>-218.78782943201858</v>
      </c>
      <c r="G64">
        <v>-1.6485258011294808</v>
      </c>
      <c r="I64">
        <v>7.4112734864300629</v>
      </c>
      <c r="J64">
        <v>36</v>
      </c>
    </row>
    <row r="65" spans="1:10" x14ac:dyDescent="0.35">
      <c r="A65" s="16">
        <v>60</v>
      </c>
      <c r="B65" s="16">
        <v>1</v>
      </c>
      <c r="D65">
        <v>37</v>
      </c>
      <c r="E65">
        <v>201.3284309570231</v>
      </c>
      <c r="F65">
        <v>-164.3284309570231</v>
      </c>
      <c r="G65">
        <v>-1.2381843130627639</v>
      </c>
      <c r="I65">
        <v>7.620041753653445</v>
      </c>
      <c r="J65">
        <v>37</v>
      </c>
    </row>
    <row r="66" spans="1:10" x14ac:dyDescent="0.35">
      <c r="A66" s="16">
        <v>61</v>
      </c>
      <c r="B66" s="16">
        <v>3</v>
      </c>
      <c r="D66">
        <v>38</v>
      </c>
      <c r="E66">
        <v>228.05813019452083</v>
      </c>
      <c r="F66">
        <v>-190.05813019452083</v>
      </c>
      <c r="G66">
        <v>-1.4320528347187913</v>
      </c>
      <c r="I66">
        <v>7.8288100208768263</v>
      </c>
      <c r="J66">
        <v>38</v>
      </c>
    </row>
    <row r="67" spans="1:10" x14ac:dyDescent="0.35">
      <c r="A67" s="16">
        <v>62</v>
      </c>
      <c r="B67" s="16">
        <v>0</v>
      </c>
      <c r="D67">
        <v>39</v>
      </c>
      <c r="E67">
        <v>281.51752866951631</v>
      </c>
      <c r="F67">
        <v>-242.51752866951631</v>
      </c>
      <c r="G67">
        <v>-1.827324692949067</v>
      </c>
      <c r="I67">
        <v>8.0375782881002085</v>
      </c>
      <c r="J67">
        <v>39</v>
      </c>
    </row>
    <row r="68" spans="1:10" x14ac:dyDescent="0.35">
      <c r="A68" s="16">
        <v>63</v>
      </c>
      <c r="B68" s="16">
        <v>2</v>
      </c>
      <c r="D68">
        <v>40</v>
      </c>
      <c r="E68">
        <v>254.78782943201858</v>
      </c>
      <c r="F68">
        <v>-214.78782943201858</v>
      </c>
      <c r="G68">
        <v>-1.6183865414565983</v>
      </c>
      <c r="I68">
        <v>8.2463465553235906</v>
      </c>
      <c r="J68">
        <v>40</v>
      </c>
    </row>
    <row r="69" spans="1:10" x14ac:dyDescent="0.35">
      <c r="A69" s="16">
        <v>64</v>
      </c>
      <c r="B69" s="16">
        <v>3</v>
      </c>
      <c r="D69">
        <v>41</v>
      </c>
      <c r="E69">
        <v>201.3284309570231</v>
      </c>
      <c r="F69">
        <v>-160.3284309570231</v>
      </c>
      <c r="G69">
        <v>-1.2080450533898814</v>
      </c>
      <c r="I69">
        <v>8.4551148225469728</v>
      </c>
      <c r="J69">
        <v>41</v>
      </c>
    </row>
    <row r="70" spans="1:10" x14ac:dyDescent="0.35">
      <c r="A70" s="16">
        <v>65</v>
      </c>
      <c r="B70" s="16">
        <v>5</v>
      </c>
      <c r="D70">
        <v>42</v>
      </c>
      <c r="E70">
        <v>281.51752866951631</v>
      </c>
      <c r="F70">
        <v>-239.51752866951631</v>
      </c>
      <c r="G70">
        <v>-1.8047202481944051</v>
      </c>
      <c r="I70">
        <v>8.6638830897703532</v>
      </c>
      <c r="J70">
        <v>42</v>
      </c>
    </row>
    <row r="71" spans="1:10" x14ac:dyDescent="0.35">
      <c r="A71" s="16">
        <v>66</v>
      </c>
      <c r="B71" s="16">
        <v>1</v>
      </c>
      <c r="D71">
        <v>43</v>
      </c>
      <c r="E71">
        <v>254.78782943201858</v>
      </c>
      <c r="F71">
        <v>-211.78782943201858</v>
      </c>
      <c r="G71">
        <v>-1.5957820967019365</v>
      </c>
      <c r="I71">
        <v>8.8726513569937353</v>
      </c>
      <c r="J71">
        <v>43</v>
      </c>
    </row>
    <row r="72" spans="1:10" x14ac:dyDescent="0.35">
      <c r="A72" s="16">
        <v>67</v>
      </c>
      <c r="B72" s="16">
        <v>0</v>
      </c>
      <c r="D72">
        <v>44</v>
      </c>
      <c r="E72">
        <v>281.51752866951631</v>
      </c>
      <c r="F72">
        <v>-237.51752866951631</v>
      </c>
      <c r="G72">
        <v>-1.7896506183579639</v>
      </c>
      <c r="I72">
        <v>9.0814196242171175</v>
      </c>
      <c r="J72">
        <v>44</v>
      </c>
    </row>
    <row r="73" spans="1:10" x14ac:dyDescent="0.35">
      <c r="A73" s="16">
        <v>68</v>
      </c>
      <c r="B73" s="16">
        <v>0</v>
      </c>
      <c r="D73">
        <v>45</v>
      </c>
      <c r="E73">
        <v>201.3284309570231</v>
      </c>
      <c r="F73">
        <v>-156.3284309570231</v>
      </c>
      <c r="G73">
        <v>-1.177905793716999</v>
      </c>
      <c r="I73">
        <v>9.2901878914404996</v>
      </c>
      <c r="J73">
        <v>45</v>
      </c>
    </row>
    <row r="74" spans="1:10" x14ac:dyDescent="0.35">
      <c r="A74" s="16">
        <v>69</v>
      </c>
      <c r="B74" s="16">
        <v>2</v>
      </c>
      <c r="D74">
        <v>46</v>
      </c>
      <c r="E74">
        <v>254.78782943201858</v>
      </c>
      <c r="F74">
        <v>-208.78782943201858</v>
      </c>
      <c r="G74">
        <v>-1.5731776519472747</v>
      </c>
      <c r="I74">
        <v>9.4989561586638818</v>
      </c>
      <c r="J74">
        <v>46</v>
      </c>
    </row>
    <row r="75" spans="1:10" x14ac:dyDescent="0.35">
      <c r="A75" s="16">
        <v>70</v>
      </c>
      <c r="B75" s="16">
        <v>4</v>
      </c>
      <c r="D75">
        <v>47</v>
      </c>
      <c r="E75">
        <v>228.05813019452083</v>
      </c>
      <c r="F75">
        <v>-181.05813019452083</v>
      </c>
      <c r="G75">
        <v>-1.3642395004548058</v>
      </c>
      <c r="I75">
        <v>9.7077244258872639</v>
      </c>
      <c r="J75">
        <v>47</v>
      </c>
    </row>
    <row r="76" spans="1:10" x14ac:dyDescent="0.35">
      <c r="A76" s="16">
        <v>71</v>
      </c>
      <c r="B76" s="16">
        <v>0</v>
      </c>
      <c r="D76">
        <v>48</v>
      </c>
      <c r="E76">
        <v>228.05813019452083</v>
      </c>
      <c r="F76">
        <v>-180.05813019452083</v>
      </c>
      <c r="G76">
        <v>-1.3567046855365852</v>
      </c>
      <c r="I76">
        <v>9.9164926931106461</v>
      </c>
      <c r="J76">
        <v>48</v>
      </c>
    </row>
    <row r="77" spans="1:10" x14ac:dyDescent="0.35">
      <c r="A77" s="16">
        <v>72</v>
      </c>
      <c r="B77" s="16">
        <v>1</v>
      </c>
      <c r="D77">
        <v>49</v>
      </c>
      <c r="E77">
        <v>281.51752866951631</v>
      </c>
      <c r="F77">
        <v>-232.51752866951631</v>
      </c>
      <c r="G77">
        <v>-1.7519765437668608</v>
      </c>
      <c r="I77">
        <v>10.125260960334028</v>
      </c>
      <c r="J77">
        <v>49</v>
      </c>
    </row>
    <row r="78" spans="1:10" x14ac:dyDescent="0.35">
      <c r="A78" s="16">
        <v>73</v>
      </c>
      <c r="B78" s="16">
        <v>3</v>
      </c>
      <c r="D78">
        <v>50</v>
      </c>
      <c r="E78">
        <v>254.78782943201858</v>
      </c>
      <c r="F78">
        <v>-204.78782943201858</v>
      </c>
      <c r="G78">
        <v>-1.5430383922743922</v>
      </c>
      <c r="I78">
        <v>10.33402922755741</v>
      </c>
      <c r="J78">
        <v>50</v>
      </c>
    </row>
    <row r="79" spans="1:10" x14ac:dyDescent="0.35">
      <c r="A79" s="16">
        <v>74</v>
      </c>
      <c r="B79" s="16">
        <v>0</v>
      </c>
      <c r="D79">
        <v>51</v>
      </c>
      <c r="E79">
        <v>281.51752866951631</v>
      </c>
      <c r="F79">
        <v>-230.51752866951631</v>
      </c>
      <c r="G79">
        <v>-1.7369069139304196</v>
      </c>
      <c r="I79">
        <v>10.542797494780793</v>
      </c>
      <c r="J79">
        <v>51</v>
      </c>
    </row>
    <row r="80" spans="1:10" x14ac:dyDescent="0.35">
      <c r="A80" s="16">
        <v>75</v>
      </c>
      <c r="B80" s="16">
        <v>3</v>
      </c>
      <c r="D80">
        <v>52</v>
      </c>
      <c r="E80">
        <v>281.51752866951631</v>
      </c>
      <c r="F80">
        <v>-229.51752866951631</v>
      </c>
      <c r="G80">
        <v>-1.729372099012199</v>
      </c>
      <c r="I80">
        <v>10.751565762004175</v>
      </c>
      <c r="J80">
        <v>52</v>
      </c>
    </row>
    <row r="81" spans="1:10" x14ac:dyDescent="0.35">
      <c r="A81" s="16">
        <v>76</v>
      </c>
      <c r="B81" s="16">
        <v>2</v>
      </c>
      <c r="D81">
        <v>53</v>
      </c>
      <c r="E81">
        <v>254.78782943201858</v>
      </c>
      <c r="F81">
        <v>-201.78782943201858</v>
      </c>
      <c r="G81">
        <v>-1.5204339475197304</v>
      </c>
      <c r="I81">
        <v>10.960334029227557</v>
      </c>
      <c r="J81">
        <v>53</v>
      </c>
    </row>
    <row r="82" spans="1:10" x14ac:dyDescent="0.35">
      <c r="A82" s="16">
        <v>77</v>
      </c>
      <c r="B82" s="16">
        <v>1</v>
      </c>
      <c r="D82">
        <v>54</v>
      </c>
      <c r="E82">
        <v>254.78782943201858</v>
      </c>
      <c r="F82">
        <v>-200.78782943201858</v>
      </c>
      <c r="G82">
        <v>-1.5128991326015098</v>
      </c>
      <c r="I82">
        <v>11.169102296450939</v>
      </c>
      <c r="J82">
        <v>54</v>
      </c>
    </row>
    <row r="83" spans="1:10" x14ac:dyDescent="0.35">
      <c r="A83" s="16">
        <v>78</v>
      </c>
      <c r="B83" s="16">
        <v>3</v>
      </c>
      <c r="D83">
        <v>55</v>
      </c>
      <c r="E83">
        <v>254.78782943201858</v>
      </c>
      <c r="F83">
        <v>-199.78782943201858</v>
      </c>
      <c r="G83">
        <v>-1.5053643176832892</v>
      </c>
      <c r="I83">
        <v>11.377870563674321</v>
      </c>
      <c r="J83">
        <v>55</v>
      </c>
    </row>
    <row r="84" spans="1:10" x14ac:dyDescent="0.35">
      <c r="A84" s="16">
        <v>79</v>
      </c>
      <c r="B84" s="16">
        <v>2</v>
      </c>
      <c r="D84">
        <v>56</v>
      </c>
      <c r="E84">
        <v>201.3284309570231</v>
      </c>
      <c r="F84">
        <v>-145.3284309570231</v>
      </c>
      <c r="G84">
        <v>-1.0950228296165723</v>
      </c>
      <c r="I84">
        <v>11.586638830897703</v>
      </c>
      <c r="J84">
        <v>56</v>
      </c>
    </row>
    <row r="85" spans="1:10" x14ac:dyDescent="0.35">
      <c r="A85" s="16">
        <v>80</v>
      </c>
      <c r="B85" s="16">
        <v>4</v>
      </c>
      <c r="D85">
        <v>57</v>
      </c>
      <c r="E85">
        <v>254.78782943201858</v>
      </c>
      <c r="F85">
        <v>-197.78782943201858</v>
      </c>
      <c r="G85">
        <v>-1.4902946878468479</v>
      </c>
      <c r="I85">
        <v>11.795407098121084</v>
      </c>
      <c r="J85">
        <v>57</v>
      </c>
    </row>
    <row r="86" spans="1:10" x14ac:dyDescent="0.35">
      <c r="A86" s="16">
        <v>81</v>
      </c>
      <c r="B86" s="16">
        <v>0</v>
      </c>
      <c r="D86">
        <v>58</v>
      </c>
      <c r="E86">
        <v>281.51752866951631</v>
      </c>
      <c r="F86">
        <v>-223.51752866951631</v>
      </c>
      <c r="G86">
        <v>-1.6841632095028753</v>
      </c>
      <c r="I86">
        <v>12.004175365344466</v>
      </c>
      <c r="J86">
        <v>58</v>
      </c>
    </row>
    <row r="87" spans="1:10" x14ac:dyDescent="0.35">
      <c r="A87" s="16">
        <v>82</v>
      </c>
      <c r="B87" s="16">
        <v>0</v>
      </c>
      <c r="D87">
        <v>59</v>
      </c>
      <c r="E87">
        <v>254.78782943201858</v>
      </c>
      <c r="F87">
        <v>-195.78782943201858</v>
      </c>
      <c r="G87">
        <v>-1.4752250580104067</v>
      </c>
      <c r="I87">
        <v>12.212943632567848</v>
      </c>
      <c r="J87">
        <v>59</v>
      </c>
    </row>
    <row r="88" spans="1:10" x14ac:dyDescent="0.35">
      <c r="A88" s="16">
        <v>83</v>
      </c>
      <c r="B88" s="16">
        <v>1</v>
      </c>
      <c r="D88">
        <v>60</v>
      </c>
      <c r="E88">
        <v>254.78782943201858</v>
      </c>
      <c r="F88">
        <v>-194.78782943201858</v>
      </c>
      <c r="G88">
        <v>-1.4676902430921861</v>
      </c>
      <c r="I88">
        <v>12.42171189979123</v>
      </c>
      <c r="J88">
        <v>60</v>
      </c>
    </row>
    <row r="89" spans="1:10" x14ac:dyDescent="0.35">
      <c r="A89" s="16">
        <v>84</v>
      </c>
      <c r="B89" s="16">
        <v>3</v>
      </c>
      <c r="D89">
        <v>61</v>
      </c>
      <c r="E89">
        <v>201.3284309570231</v>
      </c>
      <c r="F89">
        <v>-140.3284309570231</v>
      </c>
      <c r="G89">
        <v>-1.057348755025469</v>
      </c>
      <c r="I89">
        <v>12.630480167014612</v>
      </c>
      <c r="J89">
        <v>61</v>
      </c>
    </row>
    <row r="90" spans="1:10" x14ac:dyDescent="0.35">
      <c r="A90" s="16">
        <v>85</v>
      </c>
      <c r="B90" s="16">
        <v>3</v>
      </c>
      <c r="D90">
        <v>62</v>
      </c>
      <c r="E90">
        <v>281.51752866951631</v>
      </c>
      <c r="F90">
        <v>-219.51752866951631</v>
      </c>
      <c r="G90">
        <v>-1.6540239498299929</v>
      </c>
      <c r="I90">
        <v>12.839248434237994</v>
      </c>
      <c r="J90">
        <v>62</v>
      </c>
    </row>
    <row r="91" spans="1:10" x14ac:dyDescent="0.35">
      <c r="A91" s="16">
        <v>86</v>
      </c>
      <c r="B91" s="16">
        <v>2</v>
      </c>
      <c r="D91">
        <v>63</v>
      </c>
      <c r="E91">
        <v>228.05813019452083</v>
      </c>
      <c r="F91">
        <v>-165.05813019452083</v>
      </c>
      <c r="G91">
        <v>-1.2436824617632758</v>
      </c>
      <c r="I91">
        <v>13.048016701461377</v>
      </c>
      <c r="J91">
        <v>63</v>
      </c>
    </row>
    <row r="92" spans="1:10" x14ac:dyDescent="0.35">
      <c r="A92" s="16">
        <v>87</v>
      </c>
      <c r="B92" s="16">
        <v>1</v>
      </c>
      <c r="D92">
        <v>64</v>
      </c>
      <c r="E92">
        <v>201.3284309570231</v>
      </c>
      <c r="F92">
        <v>-137.3284309570231</v>
      </c>
      <c r="G92">
        <v>-1.0347443102708072</v>
      </c>
      <c r="I92">
        <v>13.256784968684759</v>
      </c>
      <c r="J92">
        <v>64</v>
      </c>
    </row>
    <row r="93" spans="1:10" x14ac:dyDescent="0.35">
      <c r="A93" s="16">
        <v>88</v>
      </c>
      <c r="B93" s="16">
        <v>1</v>
      </c>
      <c r="D93">
        <v>65</v>
      </c>
      <c r="E93">
        <v>147.86903248202762</v>
      </c>
      <c r="F93">
        <v>-82.86903248202762</v>
      </c>
      <c r="G93">
        <v>-0.62440282220409038</v>
      </c>
      <c r="I93">
        <v>13.465553235908141</v>
      </c>
      <c r="J93">
        <v>65</v>
      </c>
    </row>
    <row r="94" spans="1:10" x14ac:dyDescent="0.35">
      <c r="A94" s="16">
        <v>89</v>
      </c>
      <c r="B94" s="16">
        <v>2</v>
      </c>
      <c r="D94">
        <v>66</v>
      </c>
      <c r="E94">
        <v>254.78782943201858</v>
      </c>
      <c r="F94">
        <v>-188.78782943201858</v>
      </c>
      <c r="G94">
        <v>-1.4224813535828622</v>
      </c>
      <c r="I94">
        <v>13.674321503131523</v>
      </c>
      <c r="J94">
        <v>66</v>
      </c>
    </row>
    <row r="95" spans="1:10" x14ac:dyDescent="0.35">
      <c r="A95" s="16">
        <v>90</v>
      </c>
      <c r="B95" s="16">
        <v>1</v>
      </c>
      <c r="D95">
        <v>67</v>
      </c>
      <c r="E95">
        <v>281.51752866951631</v>
      </c>
      <c r="F95">
        <v>-214.51752866951631</v>
      </c>
      <c r="G95">
        <v>-1.6163498752388898</v>
      </c>
      <c r="I95">
        <v>13.883089770354905</v>
      </c>
      <c r="J95">
        <v>67</v>
      </c>
    </row>
    <row r="96" spans="1:10" x14ac:dyDescent="0.35">
      <c r="A96" s="16">
        <v>91</v>
      </c>
      <c r="B96" s="16">
        <v>4</v>
      </c>
      <c r="D96">
        <v>68</v>
      </c>
      <c r="E96">
        <v>281.51752866951631</v>
      </c>
      <c r="F96">
        <v>-213.51752866951631</v>
      </c>
      <c r="G96">
        <v>-1.608815060320669</v>
      </c>
      <c r="I96">
        <v>14.091858037578287</v>
      </c>
      <c r="J96">
        <v>68</v>
      </c>
    </row>
    <row r="97" spans="1:10" x14ac:dyDescent="0.35">
      <c r="A97" s="16">
        <v>92</v>
      </c>
      <c r="B97" s="16">
        <v>1</v>
      </c>
      <c r="D97">
        <v>69</v>
      </c>
      <c r="E97">
        <v>228.05813019452083</v>
      </c>
      <c r="F97">
        <v>-159.05813019452083</v>
      </c>
      <c r="G97">
        <v>-1.1984735722539521</v>
      </c>
      <c r="I97">
        <v>14.30062630480167</v>
      </c>
      <c r="J97">
        <v>69</v>
      </c>
    </row>
    <row r="98" spans="1:10" x14ac:dyDescent="0.35">
      <c r="A98" s="16">
        <v>93</v>
      </c>
      <c r="B98" s="16">
        <v>2</v>
      </c>
      <c r="D98">
        <v>70</v>
      </c>
      <c r="E98">
        <v>174.59873171952535</v>
      </c>
      <c r="F98">
        <v>-104.59873171952535</v>
      </c>
      <c r="G98">
        <v>-0.78813208418723535</v>
      </c>
      <c r="I98">
        <v>14.509394572025052</v>
      </c>
      <c r="J98">
        <v>70</v>
      </c>
    </row>
    <row r="99" spans="1:10" x14ac:dyDescent="0.35">
      <c r="A99" s="16">
        <v>94</v>
      </c>
      <c r="B99" s="16">
        <v>3</v>
      </c>
      <c r="D99">
        <v>71</v>
      </c>
      <c r="E99">
        <v>281.51752866951631</v>
      </c>
      <c r="F99">
        <v>-210.51752866951631</v>
      </c>
      <c r="G99">
        <v>-1.5862106155660072</v>
      </c>
      <c r="I99">
        <v>14.718162839248434</v>
      </c>
      <c r="J99">
        <v>71</v>
      </c>
    </row>
    <row r="100" spans="1:10" x14ac:dyDescent="0.35">
      <c r="A100" s="16">
        <v>95</v>
      </c>
      <c r="B100" s="16">
        <v>3</v>
      </c>
      <c r="D100">
        <v>72</v>
      </c>
      <c r="E100">
        <v>254.78782943201858</v>
      </c>
      <c r="F100">
        <v>-182.78782943201858</v>
      </c>
      <c r="G100">
        <v>-1.3772724640735385</v>
      </c>
      <c r="I100">
        <v>14.926931106471816</v>
      </c>
      <c r="J100">
        <v>72</v>
      </c>
    </row>
    <row r="101" spans="1:10" x14ac:dyDescent="0.35">
      <c r="A101" s="16">
        <v>96</v>
      </c>
      <c r="B101" s="16">
        <v>3</v>
      </c>
      <c r="D101">
        <v>73</v>
      </c>
      <c r="E101">
        <v>201.3284309570231</v>
      </c>
      <c r="F101">
        <v>-128.3284309570231</v>
      </c>
      <c r="G101">
        <v>-0.96693097600682176</v>
      </c>
      <c r="I101">
        <v>15.135699373695198</v>
      </c>
      <c r="J101">
        <v>73</v>
      </c>
    </row>
    <row r="102" spans="1:10" x14ac:dyDescent="0.35">
      <c r="A102" s="16">
        <v>97</v>
      </c>
      <c r="B102" s="16">
        <v>2</v>
      </c>
      <c r="D102">
        <v>74</v>
      </c>
      <c r="E102">
        <v>281.51752866951631</v>
      </c>
      <c r="F102">
        <v>-207.51752866951631</v>
      </c>
      <c r="G102">
        <v>-1.5636061708113453</v>
      </c>
      <c r="I102">
        <v>15.344467640918579</v>
      </c>
      <c r="J102">
        <v>74</v>
      </c>
    </row>
    <row r="103" spans="1:10" x14ac:dyDescent="0.35">
      <c r="A103" s="16">
        <v>98</v>
      </c>
      <c r="B103" s="16">
        <v>2</v>
      </c>
      <c r="D103">
        <v>75</v>
      </c>
      <c r="E103">
        <v>201.3284309570231</v>
      </c>
      <c r="F103">
        <v>-126.3284309570231</v>
      </c>
      <c r="G103">
        <v>-0.95186134617038054</v>
      </c>
      <c r="I103">
        <v>15.553235908141961</v>
      </c>
      <c r="J103">
        <v>75</v>
      </c>
    </row>
    <row r="104" spans="1:10" x14ac:dyDescent="0.35">
      <c r="A104" s="16">
        <v>99</v>
      </c>
      <c r="B104" s="16">
        <v>2</v>
      </c>
      <c r="D104">
        <v>76</v>
      </c>
      <c r="E104">
        <v>228.05813019452083</v>
      </c>
      <c r="F104">
        <v>-152.05813019452083</v>
      </c>
      <c r="G104">
        <v>-1.1457298678264078</v>
      </c>
      <c r="I104">
        <v>15.762004175365343</v>
      </c>
      <c r="J104">
        <v>76</v>
      </c>
    </row>
    <row r="105" spans="1:10" x14ac:dyDescent="0.35">
      <c r="A105" s="16">
        <v>100</v>
      </c>
      <c r="B105" s="16">
        <v>1</v>
      </c>
      <c r="D105">
        <v>77</v>
      </c>
      <c r="E105">
        <v>254.78782943201858</v>
      </c>
      <c r="F105">
        <v>-177.78782943201858</v>
      </c>
      <c r="G105">
        <v>-1.3395983894824355</v>
      </c>
      <c r="I105">
        <v>15.970772442588725</v>
      </c>
      <c r="J105">
        <v>77</v>
      </c>
    </row>
    <row r="106" spans="1:10" x14ac:dyDescent="0.35">
      <c r="A106" s="16">
        <v>101</v>
      </c>
      <c r="B106" s="16">
        <v>6</v>
      </c>
      <c r="D106">
        <v>78</v>
      </c>
      <c r="E106">
        <v>201.3284309570231</v>
      </c>
      <c r="F106">
        <v>-123.3284309570231</v>
      </c>
      <c r="G106">
        <v>-0.92925690141571871</v>
      </c>
      <c r="I106">
        <v>16.179540709812109</v>
      </c>
      <c r="J106">
        <v>78</v>
      </c>
    </row>
    <row r="107" spans="1:10" x14ac:dyDescent="0.35">
      <c r="A107" s="16">
        <v>102</v>
      </c>
      <c r="B107" s="16">
        <v>1</v>
      </c>
      <c r="D107">
        <v>79</v>
      </c>
      <c r="E107">
        <v>228.05813019452083</v>
      </c>
      <c r="F107">
        <v>-149.05813019452083</v>
      </c>
      <c r="G107">
        <v>-1.123125423071746</v>
      </c>
      <c r="I107">
        <v>16.388308977035493</v>
      </c>
      <c r="J107">
        <v>79</v>
      </c>
    </row>
    <row r="108" spans="1:10" x14ac:dyDescent="0.35">
      <c r="A108" s="16">
        <v>103</v>
      </c>
      <c r="B108" s="16">
        <v>5</v>
      </c>
      <c r="D108">
        <v>80</v>
      </c>
      <c r="E108">
        <v>174.59873171952535</v>
      </c>
      <c r="F108">
        <v>-94.598731719525347</v>
      </c>
      <c r="G108">
        <v>-0.71278393500502912</v>
      </c>
      <c r="I108">
        <v>16.597077244258873</v>
      </c>
      <c r="J108">
        <v>80</v>
      </c>
    </row>
    <row r="109" spans="1:10" x14ac:dyDescent="0.35">
      <c r="A109" s="16">
        <v>104</v>
      </c>
      <c r="B109" s="16">
        <v>1</v>
      </c>
      <c r="D109">
        <v>81</v>
      </c>
      <c r="E109">
        <v>281.51752866951631</v>
      </c>
      <c r="F109">
        <v>-200.51752866951631</v>
      </c>
      <c r="G109">
        <v>-1.5108624663838011</v>
      </c>
      <c r="I109">
        <v>16.805845511482257</v>
      </c>
      <c r="J109">
        <v>81</v>
      </c>
    </row>
    <row r="110" spans="1:10" x14ac:dyDescent="0.35">
      <c r="A110" s="16">
        <v>105</v>
      </c>
      <c r="B110" s="16">
        <v>2</v>
      </c>
      <c r="D110">
        <v>82</v>
      </c>
      <c r="E110">
        <v>281.51752866951631</v>
      </c>
      <c r="F110">
        <v>-199.51752866951631</v>
      </c>
      <c r="G110">
        <v>-1.5033276514655805</v>
      </c>
      <c r="I110">
        <v>17.014613778705638</v>
      </c>
      <c r="J110">
        <v>82</v>
      </c>
    </row>
    <row r="111" spans="1:10" x14ac:dyDescent="0.35">
      <c r="A111" s="16">
        <v>106</v>
      </c>
      <c r="B111" s="16">
        <v>3</v>
      </c>
      <c r="D111">
        <v>83</v>
      </c>
      <c r="E111">
        <v>254.78782943201858</v>
      </c>
      <c r="F111">
        <v>-171.78782943201858</v>
      </c>
      <c r="G111">
        <v>-1.2943894999731118</v>
      </c>
      <c r="I111">
        <v>17.223382045929018</v>
      </c>
      <c r="J111">
        <v>83</v>
      </c>
    </row>
    <row r="112" spans="1:10" x14ac:dyDescent="0.35">
      <c r="A112" s="16">
        <v>107</v>
      </c>
      <c r="B112" s="16">
        <v>4</v>
      </c>
      <c r="D112">
        <v>84</v>
      </c>
      <c r="E112">
        <v>201.3284309570231</v>
      </c>
      <c r="F112">
        <v>-117.3284309570231</v>
      </c>
      <c r="G112">
        <v>-0.88404801190639493</v>
      </c>
      <c r="I112">
        <v>17.432150313152402</v>
      </c>
      <c r="J112">
        <v>84</v>
      </c>
    </row>
    <row r="113" spans="1:10" x14ac:dyDescent="0.35">
      <c r="A113" s="16">
        <v>108</v>
      </c>
      <c r="B113" s="16">
        <v>4</v>
      </c>
      <c r="D113">
        <v>85</v>
      </c>
      <c r="E113">
        <v>201.3284309570231</v>
      </c>
      <c r="F113">
        <v>-116.3284309570231</v>
      </c>
      <c r="G113">
        <v>-0.87651319698817431</v>
      </c>
      <c r="I113">
        <v>17.640918580375782</v>
      </c>
      <c r="J113">
        <v>85</v>
      </c>
    </row>
    <row r="114" spans="1:10" x14ac:dyDescent="0.35">
      <c r="A114" s="16">
        <v>109</v>
      </c>
      <c r="B114" s="16">
        <v>1</v>
      </c>
      <c r="D114">
        <v>86</v>
      </c>
      <c r="E114">
        <v>228.05813019452083</v>
      </c>
      <c r="F114">
        <v>-142.05813019452083</v>
      </c>
      <c r="G114">
        <v>-1.0703817186442017</v>
      </c>
      <c r="I114">
        <v>17.849686847599166</v>
      </c>
      <c r="J114">
        <v>86</v>
      </c>
    </row>
    <row r="115" spans="1:10" x14ac:dyDescent="0.35">
      <c r="A115" s="16">
        <v>110</v>
      </c>
      <c r="B115" s="16">
        <v>2</v>
      </c>
      <c r="D115">
        <v>87</v>
      </c>
      <c r="E115">
        <v>254.78782943201858</v>
      </c>
      <c r="F115">
        <v>-167.78782943201858</v>
      </c>
      <c r="G115">
        <v>-1.2642502403002294</v>
      </c>
      <c r="I115">
        <v>18.058455114822547</v>
      </c>
      <c r="J115">
        <v>87</v>
      </c>
    </row>
    <row r="116" spans="1:10" x14ac:dyDescent="0.35">
      <c r="A116" s="16">
        <v>111</v>
      </c>
      <c r="B116" s="16">
        <v>1</v>
      </c>
      <c r="D116">
        <v>88</v>
      </c>
      <c r="E116">
        <v>254.78782943201858</v>
      </c>
      <c r="F116">
        <v>-166.78782943201858</v>
      </c>
      <c r="G116">
        <v>-1.2567154253820088</v>
      </c>
      <c r="I116">
        <v>18.26722338204593</v>
      </c>
      <c r="J116">
        <v>88</v>
      </c>
    </row>
    <row r="117" spans="1:10" x14ac:dyDescent="0.35">
      <c r="A117" s="16">
        <v>112</v>
      </c>
      <c r="B117" s="16">
        <v>2</v>
      </c>
      <c r="D117">
        <v>89</v>
      </c>
      <c r="E117">
        <v>228.05813019452083</v>
      </c>
      <c r="F117">
        <v>-139.05813019452083</v>
      </c>
      <c r="G117">
        <v>-1.0477772738895399</v>
      </c>
      <c r="I117">
        <v>18.475991649269311</v>
      </c>
      <c r="J117">
        <v>89</v>
      </c>
    </row>
    <row r="118" spans="1:10" x14ac:dyDescent="0.35">
      <c r="A118" s="16">
        <v>113</v>
      </c>
      <c r="B118" s="16">
        <v>0</v>
      </c>
      <c r="D118">
        <v>90</v>
      </c>
      <c r="E118">
        <v>254.78782943201858</v>
      </c>
      <c r="F118">
        <v>-164.78782943201858</v>
      </c>
      <c r="G118">
        <v>-1.2416457955455675</v>
      </c>
      <c r="I118">
        <v>18.684759916492695</v>
      </c>
      <c r="J118">
        <v>90</v>
      </c>
    </row>
    <row r="119" spans="1:10" x14ac:dyDescent="0.35">
      <c r="A119" s="16">
        <v>114</v>
      </c>
      <c r="B119" s="16">
        <v>2</v>
      </c>
      <c r="D119">
        <v>91</v>
      </c>
      <c r="E119">
        <v>174.59873171952535</v>
      </c>
      <c r="F119">
        <v>-83.598731719525347</v>
      </c>
      <c r="G119">
        <v>-0.6299009709046024</v>
      </c>
      <c r="I119">
        <v>18.893528183716075</v>
      </c>
      <c r="J119">
        <v>91</v>
      </c>
    </row>
    <row r="120" spans="1:10" x14ac:dyDescent="0.35">
      <c r="A120" s="16">
        <v>115</v>
      </c>
      <c r="B120" s="16">
        <v>1</v>
      </c>
      <c r="D120">
        <v>92</v>
      </c>
      <c r="E120">
        <v>254.78782943201858</v>
      </c>
      <c r="F120">
        <v>-162.78782943201858</v>
      </c>
      <c r="G120">
        <v>-1.2265761657091263</v>
      </c>
      <c r="I120">
        <v>19.102296450939459</v>
      </c>
      <c r="J120">
        <v>92</v>
      </c>
    </row>
    <row r="121" spans="1:10" x14ac:dyDescent="0.35">
      <c r="A121" s="16">
        <v>116</v>
      </c>
      <c r="B121" s="16">
        <v>1</v>
      </c>
      <c r="D121">
        <v>93</v>
      </c>
      <c r="E121">
        <v>228.05813019452083</v>
      </c>
      <c r="F121">
        <v>-135.05813019452083</v>
      </c>
      <c r="G121">
        <v>-1.0176380142166574</v>
      </c>
      <c r="I121">
        <v>19.311064718162839</v>
      </c>
      <c r="J121">
        <v>93</v>
      </c>
    </row>
    <row r="122" spans="1:10" x14ac:dyDescent="0.35">
      <c r="A122" s="16">
        <v>117</v>
      </c>
      <c r="B122" s="16">
        <v>0</v>
      </c>
      <c r="D122">
        <v>94</v>
      </c>
      <c r="E122">
        <v>201.3284309570231</v>
      </c>
      <c r="F122">
        <v>-107.3284309570231</v>
      </c>
      <c r="G122">
        <v>-0.80869986272418881</v>
      </c>
      <c r="I122">
        <v>19.519832985386223</v>
      </c>
      <c r="J122">
        <v>94</v>
      </c>
    </row>
    <row r="123" spans="1:10" x14ac:dyDescent="0.35">
      <c r="A123" s="16">
        <v>118</v>
      </c>
      <c r="B123" s="16">
        <v>0</v>
      </c>
      <c r="D123">
        <v>95</v>
      </c>
      <c r="E123">
        <v>201.3284309570231</v>
      </c>
      <c r="F123">
        <v>-106.3284309570231</v>
      </c>
      <c r="G123">
        <v>-0.8011650478059682</v>
      </c>
      <c r="I123">
        <v>19.728601252609604</v>
      </c>
      <c r="J123">
        <v>95</v>
      </c>
    </row>
    <row r="124" spans="1:10" x14ac:dyDescent="0.35">
      <c r="A124" s="16">
        <v>119</v>
      </c>
      <c r="B124" s="16">
        <v>2</v>
      </c>
      <c r="D124">
        <v>96</v>
      </c>
      <c r="E124">
        <v>201.3284309570231</v>
      </c>
      <c r="F124">
        <v>-105.3284309570231</v>
      </c>
      <c r="G124">
        <v>-0.79363023288774759</v>
      </c>
      <c r="I124">
        <v>19.937369519832988</v>
      </c>
      <c r="J124">
        <v>96</v>
      </c>
    </row>
    <row r="125" spans="1:10" x14ac:dyDescent="0.35">
      <c r="A125" s="16">
        <v>120</v>
      </c>
      <c r="B125" s="16">
        <v>4</v>
      </c>
      <c r="D125">
        <v>97</v>
      </c>
      <c r="E125">
        <v>228.05813019452083</v>
      </c>
      <c r="F125">
        <v>-131.05813019452083</v>
      </c>
      <c r="G125">
        <v>-0.987498754543775</v>
      </c>
      <c r="I125">
        <v>20.146137787056368</v>
      </c>
      <c r="J125">
        <v>97</v>
      </c>
    </row>
    <row r="126" spans="1:10" x14ac:dyDescent="0.35">
      <c r="A126" s="16">
        <v>121</v>
      </c>
      <c r="B126" s="16">
        <v>2</v>
      </c>
      <c r="D126">
        <v>98</v>
      </c>
      <c r="E126">
        <v>228.05813019452083</v>
      </c>
      <c r="F126">
        <v>-130.05813019452083</v>
      </c>
      <c r="G126">
        <v>-0.97996393962555439</v>
      </c>
      <c r="I126">
        <v>20.354906054279748</v>
      </c>
      <c r="J126">
        <v>98</v>
      </c>
    </row>
    <row r="127" spans="1:10" x14ac:dyDescent="0.35">
      <c r="A127" s="16">
        <v>122</v>
      </c>
      <c r="B127" s="16">
        <v>4</v>
      </c>
      <c r="D127">
        <v>99</v>
      </c>
      <c r="E127">
        <v>228.05813019452083</v>
      </c>
      <c r="F127">
        <v>-129.05813019452083</v>
      </c>
      <c r="G127">
        <v>-0.97242912470733378</v>
      </c>
      <c r="I127">
        <v>20.563674321503132</v>
      </c>
      <c r="J127">
        <v>99</v>
      </c>
    </row>
    <row r="128" spans="1:10" x14ac:dyDescent="0.35">
      <c r="A128" s="16">
        <v>123</v>
      </c>
      <c r="B128" s="16">
        <v>2</v>
      </c>
      <c r="D128">
        <v>100</v>
      </c>
      <c r="E128">
        <v>254.78782943201858</v>
      </c>
      <c r="F128">
        <v>-154.78782943201858</v>
      </c>
      <c r="G128">
        <v>-1.1662976463633614</v>
      </c>
      <c r="I128">
        <v>20.772442588726513</v>
      </c>
      <c r="J128">
        <v>100</v>
      </c>
    </row>
    <row r="129" spans="1:10" x14ac:dyDescent="0.35">
      <c r="A129" s="16">
        <v>124</v>
      </c>
      <c r="B129" s="16">
        <v>4</v>
      </c>
      <c r="D129">
        <v>101</v>
      </c>
      <c r="E129">
        <v>121.13933324452989</v>
      </c>
      <c r="F129">
        <v>-20.139333244529894</v>
      </c>
      <c r="G129">
        <v>-0.1517461485739002</v>
      </c>
      <c r="I129">
        <v>20.981210855949897</v>
      </c>
      <c r="J129">
        <v>101</v>
      </c>
    </row>
    <row r="130" spans="1:10" x14ac:dyDescent="0.35">
      <c r="A130" s="16">
        <v>125</v>
      </c>
      <c r="B130" s="16">
        <v>1</v>
      </c>
      <c r="D130">
        <v>102</v>
      </c>
      <c r="E130">
        <v>254.78782943201858</v>
      </c>
      <c r="F130">
        <v>-152.78782943201858</v>
      </c>
      <c r="G130">
        <v>-1.1512280165269202</v>
      </c>
      <c r="I130">
        <v>21.189979123173277</v>
      </c>
      <c r="J130">
        <v>102</v>
      </c>
    </row>
    <row r="131" spans="1:10" x14ac:dyDescent="0.35">
      <c r="A131" s="16">
        <v>126</v>
      </c>
      <c r="B131" s="16">
        <v>6</v>
      </c>
      <c r="D131">
        <v>103</v>
      </c>
      <c r="E131">
        <v>147.86903248202762</v>
      </c>
      <c r="F131">
        <v>-44.86903248202762</v>
      </c>
      <c r="G131">
        <v>-0.33807985531170703</v>
      </c>
      <c r="I131">
        <v>21.398747390396661</v>
      </c>
      <c r="J131">
        <v>103</v>
      </c>
    </row>
    <row r="132" spans="1:10" x14ac:dyDescent="0.35">
      <c r="A132" s="16">
        <v>127</v>
      </c>
      <c r="B132" s="16">
        <v>3</v>
      </c>
      <c r="D132">
        <v>104</v>
      </c>
      <c r="E132">
        <v>254.78782943201858</v>
      </c>
      <c r="F132">
        <v>-150.78782943201858</v>
      </c>
      <c r="G132">
        <v>-1.136158386690479</v>
      </c>
      <c r="I132">
        <v>21.607515657620041</v>
      </c>
      <c r="J132">
        <v>104</v>
      </c>
    </row>
    <row r="133" spans="1:10" x14ac:dyDescent="0.35">
      <c r="A133" s="16">
        <v>128</v>
      </c>
      <c r="B133" s="16">
        <v>5</v>
      </c>
      <c r="D133">
        <v>105</v>
      </c>
      <c r="E133">
        <v>228.05813019452083</v>
      </c>
      <c r="F133">
        <v>-123.05813019452083</v>
      </c>
      <c r="G133">
        <v>-0.92722023519801011</v>
      </c>
      <c r="I133">
        <v>21.816283924843425</v>
      </c>
      <c r="J133">
        <v>105</v>
      </c>
    </row>
    <row r="134" spans="1:10" x14ac:dyDescent="0.35">
      <c r="A134" s="16">
        <v>129</v>
      </c>
      <c r="B134" s="16">
        <v>2</v>
      </c>
      <c r="D134">
        <v>106</v>
      </c>
      <c r="E134">
        <v>201.3284309570231</v>
      </c>
      <c r="F134">
        <v>-95.328430957023102</v>
      </c>
      <c r="G134">
        <v>-0.71828208370554147</v>
      </c>
      <c r="I134">
        <v>22.025052192066806</v>
      </c>
      <c r="J134">
        <v>106</v>
      </c>
    </row>
    <row r="135" spans="1:10" x14ac:dyDescent="0.35">
      <c r="A135" s="16">
        <v>130</v>
      </c>
      <c r="B135" s="16">
        <v>4</v>
      </c>
      <c r="D135">
        <v>107</v>
      </c>
      <c r="E135">
        <v>174.59873171952535</v>
      </c>
      <c r="F135">
        <v>-67.598731719525347</v>
      </c>
      <c r="G135">
        <v>-0.50934393221307261</v>
      </c>
      <c r="I135">
        <v>22.23382045929019</v>
      </c>
      <c r="J135">
        <v>107</v>
      </c>
    </row>
    <row r="136" spans="1:10" x14ac:dyDescent="0.35">
      <c r="A136" s="16">
        <v>131</v>
      </c>
      <c r="B136" s="16">
        <v>2</v>
      </c>
      <c r="D136">
        <v>108</v>
      </c>
      <c r="E136">
        <v>174.59873171952535</v>
      </c>
      <c r="F136">
        <v>-66.598731719525347</v>
      </c>
      <c r="G136">
        <v>-0.501809117294852</v>
      </c>
      <c r="I136">
        <v>22.44258872651357</v>
      </c>
      <c r="J136">
        <v>108</v>
      </c>
    </row>
    <row r="137" spans="1:10" x14ac:dyDescent="0.35">
      <c r="A137" s="16">
        <v>132</v>
      </c>
      <c r="B137" s="16">
        <v>1</v>
      </c>
      <c r="D137">
        <v>109</v>
      </c>
      <c r="E137">
        <v>254.78782943201858</v>
      </c>
      <c r="F137">
        <v>-145.78782943201858</v>
      </c>
      <c r="G137">
        <v>-1.0984843120993759</v>
      </c>
      <c r="I137">
        <v>22.651356993736954</v>
      </c>
      <c r="J137">
        <v>109</v>
      </c>
    </row>
    <row r="138" spans="1:10" x14ac:dyDescent="0.35">
      <c r="A138" s="16">
        <v>133</v>
      </c>
      <c r="B138" s="16">
        <v>2</v>
      </c>
      <c r="D138">
        <v>110</v>
      </c>
      <c r="E138">
        <v>228.05813019452083</v>
      </c>
      <c r="F138">
        <v>-118.05813019452083</v>
      </c>
      <c r="G138">
        <v>-0.88954616060690705</v>
      </c>
      <c r="I138">
        <v>22.860125260960334</v>
      </c>
      <c r="J138">
        <v>110</v>
      </c>
    </row>
    <row r="139" spans="1:10" x14ac:dyDescent="0.35">
      <c r="A139" s="16">
        <v>134</v>
      </c>
      <c r="B139" s="16">
        <v>4</v>
      </c>
      <c r="D139">
        <v>111</v>
      </c>
      <c r="E139">
        <v>254.78782943201858</v>
      </c>
      <c r="F139">
        <v>-143.78782943201858</v>
      </c>
      <c r="G139">
        <v>-1.0834146822629347</v>
      </c>
      <c r="I139">
        <v>23.068893528183718</v>
      </c>
      <c r="J139">
        <v>111</v>
      </c>
    </row>
    <row r="140" spans="1:10" x14ac:dyDescent="0.35">
      <c r="A140" s="16">
        <v>135</v>
      </c>
      <c r="B140" s="16">
        <v>2</v>
      </c>
      <c r="D140">
        <v>112</v>
      </c>
      <c r="E140">
        <v>228.05813019452083</v>
      </c>
      <c r="F140">
        <v>-116.05813019452083</v>
      </c>
      <c r="G140">
        <v>-0.87447653077046583</v>
      </c>
      <c r="I140">
        <v>23.277661795407099</v>
      </c>
      <c r="J140">
        <v>112</v>
      </c>
    </row>
    <row r="141" spans="1:10" x14ac:dyDescent="0.35">
      <c r="A141" s="16">
        <v>136</v>
      </c>
      <c r="B141" s="16">
        <v>2</v>
      </c>
      <c r="D141">
        <v>113</v>
      </c>
      <c r="E141">
        <v>281.51752866951631</v>
      </c>
      <c r="F141">
        <v>-168.51752866951631</v>
      </c>
      <c r="G141">
        <v>-1.2697483890007415</v>
      </c>
      <c r="I141">
        <v>23.486430062630479</v>
      </c>
      <c r="J141">
        <v>113</v>
      </c>
    </row>
    <row r="142" spans="1:10" x14ac:dyDescent="0.35">
      <c r="A142" s="16">
        <v>137</v>
      </c>
      <c r="B142" s="16">
        <v>5</v>
      </c>
      <c r="D142">
        <v>114</v>
      </c>
      <c r="E142">
        <v>228.05813019452083</v>
      </c>
      <c r="F142">
        <v>-114.05813019452083</v>
      </c>
      <c r="G142">
        <v>-0.85940690093402461</v>
      </c>
      <c r="I142">
        <v>23.695198329853863</v>
      </c>
      <c r="J142">
        <v>114</v>
      </c>
    </row>
    <row r="143" spans="1:10" x14ac:dyDescent="0.35">
      <c r="A143" s="16">
        <v>138</v>
      </c>
      <c r="B143" s="16">
        <v>2</v>
      </c>
      <c r="D143">
        <v>115</v>
      </c>
      <c r="E143">
        <v>254.78782943201858</v>
      </c>
      <c r="F143">
        <v>-139.78782943201858</v>
      </c>
      <c r="G143">
        <v>-1.0532754225900522</v>
      </c>
      <c r="I143">
        <v>23.903966597077243</v>
      </c>
      <c r="J143">
        <v>115</v>
      </c>
    </row>
    <row r="144" spans="1:10" x14ac:dyDescent="0.35">
      <c r="A144" s="16">
        <v>139</v>
      </c>
      <c r="B144" s="16">
        <v>0</v>
      </c>
      <c r="D144">
        <v>116</v>
      </c>
      <c r="E144">
        <v>254.78782943201858</v>
      </c>
      <c r="F144">
        <v>-138.78782943201858</v>
      </c>
      <c r="G144">
        <v>-1.0457406076718316</v>
      </c>
      <c r="I144">
        <v>24.112734864300627</v>
      </c>
      <c r="J144">
        <v>116</v>
      </c>
    </row>
    <row r="145" spans="1:10" x14ac:dyDescent="0.35">
      <c r="A145" s="16">
        <v>140</v>
      </c>
      <c r="B145" s="16">
        <v>3</v>
      </c>
      <c r="D145">
        <v>117</v>
      </c>
      <c r="E145">
        <v>281.51752866951631</v>
      </c>
      <c r="F145">
        <v>-164.51752866951631</v>
      </c>
      <c r="G145">
        <v>-1.239609129327859</v>
      </c>
      <c r="I145">
        <v>24.321503131524008</v>
      </c>
      <c r="J145">
        <v>117</v>
      </c>
    </row>
    <row r="146" spans="1:10" x14ac:dyDescent="0.35">
      <c r="A146" s="16">
        <v>141</v>
      </c>
      <c r="B146" s="16">
        <v>2</v>
      </c>
      <c r="D146">
        <v>118</v>
      </c>
      <c r="E146">
        <v>281.51752866951631</v>
      </c>
      <c r="F146">
        <v>-163.51752866951631</v>
      </c>
      <c r="G146">
        <v>-1.2320743144096384</v>
      </c>
      <c r="I146">
        <v>24.530271398747391</v>
      </c>
      <c r="J146">
        <v>118</v>
      </c>
    </row>
    <row r="147" spans="1:10" x14ac:dyDescent="0.35">
      <c r="A147" s="16">
        <v>142</v>
      </c>
      <c r="B147" s="16">
        <v>2</v>
      </c>
      <c r="D147">
        <v>119</v>
      </c>
      <c r="E147">
        <v>228.05813019452083</v>
      </c>
      <c r="F147">
        <v>-109.05813019452083</v>
      </c>
      <c r="G147">
        <v>-0.82173282634292155</v>
      </c>
      <c r="I147">
        <v>24.739039665970772</v>
      </c>
      <c r="J147">
        <v>119</v>
      </c>
    </row>
    <row r="148" spans="1:10" x14ac:dyDescent="0.35">
      <c r="A148" s="16">
        <v>143</v>
      </c>
      <c r="B148" s="16">
        <v>5</v>
      </c>
      <c r="D148">
        <v>120</v>
      </c>
      <c r="E148">
        <v>174.59873171952535</v>
      </c>
      <c r="F148">
        <v>-54.598731719525347</v>
      </c>
      <c r="G148">
        <v>-0.41139133827620461</v>
      </c>
      <c r="I148">
        <v>24.947807933194156</v>
      </c>
      <c r="J148">
        <v>120</v>
      </c>
    </row>
    <row r="149" spans="1:10" x14ac:dyDescent="0.35">
      <c r="A149" s="16">
        <v>144</v>
      </c>
      <c r="B149" s="16">
        <v>2</v>
      </c>
      <c r="D149">
        <v>121</v>
      </c>
      <c r="E149">
        <v>228.05813019452083</v>
      </c>
      <c r="F149">
        <v>-107.05813019452083</v>
      </c>
      <c r="G149">
        <v>-0.80666319650648033</v>
      </c>
      <c r="I149">
        <v>25.156576200417536</v>
      </c>
      <c r="J149">
        <v>121</v>
      </c>
    </row>
    <row r="150" spans="1:10" x14ac:dyDescent="0.35">
      <c r="A150" s="16">
        <v>145</v>
      </c>
      <c r="B150" s="16">
        <v>2</v>
      </c>
      <c r="D150">
        <v>122</v>
      </c>
      <c r="E150">
        <v>174.59873171952535</v>
      </c>
      <c r="F150">
        <v>-52.598731719525347</v>
      </c>
      <c r="G150">
        <v>-0.39632170843976339</v>
      </c>
      <c r="I150">
        <v>25.36534446764092</v>
      </c>
      <c r="J150">
        <v>122</v>
      </c>
    </row>
    <row r="151" spans="1:10" x14ac:dyDescent="0.35">
      <c r="A151" s="16">
        <v>146</v>
      </c>
      <c r="B151" s="16">
        <v>4</v>
      </c>
      <c r="D151">
        <v>123</v>
      </c>
      <c r="E151">
        <v>228.05813019452083</v>
      </c>
      <c r="F151">
        <v>-105.05813019452083</v>
      </c>
      <c r="G151">
        <v>-0.79159356667003911</v>
      </c>
      <c r="I151">
        <v>25.5741127348643</v>
      </c>
      <c r="J151">
        <v>123</v>
      </c>
    </row>
    <row r="152" spans="1:10" x14ac:dyDescent="0.35">
      <c r="A152" s="16">
        <v>147</v>
      </c>
      <c r="B152" s="16">
        <v>3</v>
      </c>
      <c r="D152">
        <v>124</v>
      </c>
      <c r="E152">
        <v>174.59873171952535</v>
      </c>
      <c r="F152">
        <v>-50.598731719525347</v>
      </c>
      <c r="G152">
        <v>-0.38125207860332216</v>
      </c>
      <c r="I152">
        <v>25.782881002087684</v>
      </c>
      <c r="J152">
        <v>124</v>
      </c>
    </row>
    <row r="153" spans="1:10" x14ac:dyDescent="0.35">
      <c r="A153" s="16">
        <v>148</v>
      </c>
      <c r="B153" s="16">
        <v>2</v>
      </c>
      <c r="D153">
        <v>125</v>
      </c>
      <c r="E153">
        <v>254.78782943201858</v>
      </c>
      <c r="F153">
        <v>-129.78782943201858</v>
      </c>
      <c r="G153">
        <v>-0.97792727340784613</v>
      </c>
      <c r="I153">
        <v>25.991649269311065</v>
      </c>
      <c r="J153">
        <v>125</v>
      </c>
    </row>
    <row r="154" spans="1:10" x14ac:dyDescent="0.35">
      <c r="A154" s="16">
        <v>149</v>
      </c>
      <c r="B154" s="16">
        <v>2</v>
      </c>
      <c r="D154">
        <v>126</v>
      </c>
      <c r="E154">
        <v>121.13933324452989</v>
      </c>
      <c r="F154">
        <v>4.8606667554701062</v>
      </c>
      <c r="G154">
        <v>3.6624224381615146E-2</v>
      </c>
      <c r="I154">
        <v>26.200417536534449</v>
      </c>
      <c r="J154">
        <v>126</v>
      </c>
    </row>
    <row r="155" spans="1:10" x14ac:dyDescent="0.35">
      <c r="A155" s="16">
        <v>150</v>
      </c>
      <c r="B155" s="16">
        <v>3</v>
      </c>
      <c r="D155">
        <v>127</v>
      </c>
      <c r="E155">
        <v>201.3284309570231</v>
      </c>
      <c r="F155">
        <v>-74.328430957023102</v>
      </c>
      <c r="G155">
        <v>-0.56005097042290852</v>
      </c>
      <c r="I155">
        <v>26.409185803757829</v>
      </c>
      <c r="J155">
        <v>127</v>
      </c>
    </row>
    <row r="156" spans="1:10" x14ac:dyDescent="0.35">
      <c r="A156" s="16">
        <v>151</v>
      </c>
      <c r="B156" s="16">
        <v>2</v>
      </c>
      <c r="D156">
        <v>128</v>
      </c>
      <c r="E156">
        <v>147.86903248202762</v>
      </c>
      <c r="F156">
        <v>-19.86903248202762</v>
      </c>
      <c r="G156">
        <v>-0.14970948235619166</v>
      </c>
      <c r="I156">
        <v>26.617954070981213</v>
      </c>
      <c r="J156">
        <v>128</v>
      </c>
    </row>
    <row r="157" spans="1:10" x14ac:dyDescent="0.35">
      <c r="A157" s="16">
        <v>152</v>
      </c>
      <c r="B157" s="16">
        <v>1</v>
      </c>
      <c r="D157">
        <v>129</v>
      </c>
      <c r="E157">
        <v>228.05813019452083</v>
      </c>
      <c r="F157">
        <v>-99.058130194520828</v>
      </c>
      <c r="G157">
        <v>-0.74638467716071533</v>
      </c>
      <c r="I157">
        <v>26.826722338204593</v>
      </c>
      <c r="J157">
        <v>129</v>
      </c>
    </row>
    <row r="158" spans="1:10" x14ac:dyDescent="0.35">
      <c r="A158" s="16">
        <v>153</v>
      </c>
      <c r="B158" s="16">
        <v>3</v>
      </c>
      <c r="D158">
        <v>130</v>
      </c>
      <c r="E158">
        <v>174.59873171952535</v>
      </c>
      <c r="F158">
        <v>-44.598731719525347</v>
      </c>
      <c r="G158">
        <v>-0.3360431890939985</v>
      </c>
      <c r="I158">
        <v>27.035490605427974</v>
      </c>
      <c r="J158">
        <v>130</v>
      </c>
    </row>
    <row r="159" spans="1:10" x14ac:dyDescent="0.35">
      <c r="A159" s="16">
        <v>154</v>
      </c>
      <c r="B159" s="16">
        <v>2</v>
      </c>
      <c r="D159">
        <v>131</v>
      </c>
      <c r="E159">
        <v>228.05813019452083</v>
      </c>
      <c r="F159">
        <v>-97.058130194520828</v>
      </c>
      <c r="G159">
        <v>-0.7313150473242741</v>
      </c>
      <c r="I159">
        <v>27.244258872651358</v>
      </c>
      <c r="J159">
        <v>131</v>
      </c>
    </row>
    <row r="160" spans="1:10" x14ac:dyDescent="0.35">
      <c r="A160" s="16">
        <v>155</v>
      </c>
      <c r="B160" s="16">
        <v>3</v>
      </c>
      <c r="D160">
        <v>132</v>
      </c>
      <c r="E160">
        <v>254.78782943201858</v>
      </c>
      <c r="F160">
        <v>-122.78782943201858</v>
      </c>
      <c r="G160">
        <v>-0.92518356898030174</v>
      </c>
      <c r="I160">
        <v>27.453027139874738</v>
      </c>
      <c r="J160">
        <v>132</v>
      </c>
    </row>
    <row r="161" spans="1:10" x14ac:dyDescent="0.35">
      <c r="A161" s="16">
        <v>156</v>
      </c>
      <c r="B161" s="16">
        <v>2</v>
      </c>
      <c r="D161">
        <v>133</v>
      </c>
      <c r="E161">
        <v>228.05813019452083</v>
      </c>
      <c r="F161">
        <v>-95.058130194520828</v>
      </c>
      <c r="G161">
        <v>-0.71624541748783288</v>
      </c>
      <c r="I161">
        <v>27.661795407098122</v>
      </c>
      <c r="J161">
        <v>133</v>
      </c>
    </row>
    <row r="162" spans="1:10" x14ac:dyDescent="0.35">
      <c r="A162" s="16">
        <v>157</v>
      </c>
      <c r="B162" s="16">
        <v>0</v>
      </c>
      <c r="D162">
        <v>134</v>
      </c>
      <c r="E162">
        <v>174.59873171952535</v>
      </c>
      <c r="F162">
        <v>-40.598731719525347</v>
      </c>
      <c r="G162">
        <v>-0.30590392942111599</v>
      </c>
      <c r="I162">
        <v>27.870563674321502</v>
      </c>
      <c r="J162">
        <v>134</v>
      </c>
    </row>
    <row r="163" spans="1:10" x14ac:dyDescent="0.35">
      <c r="A163" s="16">
        <v>158</v>
      </c>
      <c r="B163" s="16">
        <v>2</v>
      </c>
      <c r="D163">
        <v>135</v>
      </c>
      <c r="E163">
        <v>228.05813019452083</v>
      </c>
      <c r="F163">
        <v>-93.058130194520828</v>
      </c>
      <c r="G163">
        <v>-0.70117578765139166</v>
      </c>
      <c r="I163">
        <v>28.079331941544886</v>
      </c>
      <c r="J163">
        <v>135</v>
      </c>
    </row>
    <row r="164" spans="1:10" x14ac:dyDescent="0.35">
      <c r="A164" s="16">
        <v>159</v>
      </c>
      <c r="B164" s="16">
        <v>1</v>
      </c>
      <c r="D164">
        <v>136</v>
      </c>
      <c r="E164">
        <v>228.05813019452083</v>
      </c>
      <c r="F164">
        <v>-92.058130194520828</v>
      </c>
      <c r="G164">
        <v>-0.69364097273317105</v>
      </c>
      <c r="I164">
        <v>28.288100208768267</v>
      </c>
      <c r="J164">
        <v>136</v>
      </c>
    </row>
    <row r="165" spans="1:10" x14ac:dyDescent="0.35">
      <c r="A165" s="16">
        <v>160</v>
      </c>
      <c r="B165" s="16">
        <v>4</v>
      </c>
      <c r="D165">
        <v>137</v>
      </c>
      <c r="E165">
        <v>147.86903248202762</v>
      </c>
      <c r="F165">
        <v>-10.86903248202762</v>
      </c>
      <c r="G165">
        <v>-8.1896148092206134E-2</v>
      </c>
      <c r="I165">
        <v>28.496868475991651</v>
      </c>
      <c r="J165">
        <v>137</v>
      </c>
    </row>
    <row r="166" spans="1:10" x14ac:dyDescent="0.35">
      <c r="A166" s="16">
        <v>161</v>
      </c>
      <c r="B166" s="16">
        <v>1</v>
      </c>
      <c r="D166">
        <v>138</v>
      </c>
      <c r="E166">
        <v>228.05813019452083</v>
      </c>
      <c r="F166">
        <v>-90.058130194520828</v>
      </c>
      <c r="G166">
        <v>-0.67857134289672982</v>
      </c>
      <c r="I166">
        <v>28.705636743215031</v>
      </c>
      <c r="J166">
        <v>138</v>
      </c>
    </row>
    <row r="167" spans="1:10" x14ac:dyDescent="0.35">
      <c r="A167" s="16">
        <v>162</v>
      </c>
      <c r="B167" s="16">
        <v>1</v>
      </c>
      <c r="D167">
        <v>139</v>
      </c>
      <c r="E167">
        <v>281.51752866951631</v>
      </c>
      <c r="F167">
        <v>-142.51752866951631</v>
      </c>
      <c r="G167">
        <v>-1.0738432011270056</v>
      </c>
      <c r="I167">
        <v>28.914405010438415</v>
      </c>
      <c r="J167">
        <v>139</v>
      </c>
    </row>
    <row r="168" spans="1:10" x14ac:dyDescent="0.35">
      <c r="A168" s="16">
        <v>163</v>
      </c>
      <c r="B168" s="16">
        <v>5</v>
      </c>
      <c r="D168">
        <v>140</v>
      </c>
      <c r="E168">
        <v>201.3284309570231</v>
      </c>
      <c r="F168">
        <v>-61.328430957023102</v>
      </c>
      <c r="G168">
        <v>-0.46209837648604057</v>
      </c>
      <c r="I168">
        <v>29.123173277661795</v>
      </c>
      <c r="J168">
        <v>140</v>
      </c>
    </row>
    <row r="169" spans="1:10" x14ac:dyDescent="0.35">
      <c r="A169" s="16">
        <v>164</v>
      </c>
      <c r="B169" s="16">
        <v>2</v>
      </c>
      <c r="D169">
        <v>141</v>
      </c>
      <c r="E169">
        <v>228.05813019452083</v>
      </c>
      <c r="F169">
        <v>-87.058130194520828</v>
      </c>
      <c r="G169">
        <v>-0.65596689814206799</v>
      </c>
      <c r="I169">
        <v>29.331941544885179</v>
      </c>
      <c r="J169">
        <v>141</v>
      </c>
    </row>
    <row r="170" spans="1:10" x14ac:dyDescent="0.35">
      <c r="A170" s="16">
        <v>165</v>
      </c>
      <c r="B170" s="16">
        <v>5</v>
      </c>
      <c r="D170">
        <v>142</v>
      </c>
      <c r="E170">
        <v>228.05813019452083</v>
      </c>
      <c r="F170">
        <v>-86.058130194520828</v>
      </c>
      <c r="G170">
        <v>-0.64843208322384738</v>
      </c>
      <c r="I170">
        <v>29.54070981210856</v>
      </c>
      <c r="J170">
        <v>142</v>
      </c>
    </row>
    <row r="171" spans="1:10" x14ac:dyDescent="0.35">
      <c r="A171" s="16">
        <v>166</v>
      </c>
      <c r="B171" s="16">
        <v>3</v>
      </c>
      <c r="D171">
        <v>143</v>
      </c>
      <c r="E171">
        <v>147.86903248202762</v>
      </c>
      <c r="F171">
        <v>-4.8690324820276203</v>
      </c>
      <c r="G171">
        <v>-3.6687258582882458E-2</v>
      </c>
      <c r="I171">
        <v>29.749478079331944</v>
      </c>
      <c r="J171">
        <v>143</v>
      </c>
    </row>
    <row r="172" spans="1:10" x14ac:dyDescent="0.35">
      <c r="A172" s="16">
        <v>167</v>
      </c>
      <c r="B172" s="16">
        <v>0</v>
      </c>
      <c r="D172">
        <v>144</v>
      </c>
      <c r="E172">
        <v>228.05813019452083</v>
      </c>
      <c r="F172">
        <v>-84.058130194520828</v>
      </c>
      <c r="G172">
        <v>-0.63336245338740615</v>
      </c>
      <c r="I172">
        <v>29.958246346555324</v>
      </c>
      <c r="J172">
        <v>144</v>
      </c>
    </row>
    <row r="173" spans="1:10" x14ac:dyDescent="0.35">
      <c r="A173" s="16">
        <v>168</v>
      </c>
      <c r="B173" s="16">
        <v>0</v>
      </c>
      <c r="D173">
        <v>145</v>
      </c>
      <c r="E173">
        <v>228.05813019452083</v>
      </c>
      <c r="F173">
        <v>-83.058130194520828</v>
      </c>
      <c r="G173">
        <v>-0.62582763846918554</v>
      </c>
      <c r="I173">
        <v>30.167014613778708</v>
      </c>
      <c r="J173">
        <v>145</v>
      </c>
    </row>
    <row r="174" spans="1:10" x14ac:dyDescent="0.35">
      <c r="A174" s="16">
        <v>169</v>
      </c>
      <c r="B174" s="16">
        <v>5</v>
      </c>
      <c r="D174">
        <v>146</v>
      </c>
      <c r="E174">
        <v>174.59873171952535</v>
      </c>
      <c r="F174">
        <v>-28.598731719525347</v>
      </c>
      <c r="G174">
        <v>-0.21548615040246866</v>
      </c>
      <c r="I174">
        <v>30.375782881002088</v>
      </c>
      <c r="J174">
        <v>146</v>
      </c>
    </row>
    <row r="175" spans="1:10" x14ac:dyDescent="0.35">
      <c r="A175" s="16">
        <v>170</v>
      </c>
      <c r="B175" s="16">
        <v>0</v>
      </c>
      <c r="D175">
        <v>147</v>
      </c>
      <c r="E175">
        <v>201.3284309570231</v>
      </c>
      <c r="F175">
        <v>-54.328430957023102</v>
      </c>
      <c r="G175">
        <v>-0.40935467205849629</v>
      </c>
      <c r="I175">
        <v>30.584551148225469</v>
      </c>
      <c r="J175">
        <v>147</v>
      </c>
    </row>
    <row r="176" spans="1:10" x14ac:dyDescent="0.35">
      <c r="A176" s="16">
        <v>171</v>
      </c>
      <c r="B176" s="16">
        <v>0</v>
      </c>
      <c r="D176">
        <v>148</v>
      </c>
      <c r="E176">
        <v>228.05813019452083</v>
      </c>
      <c r="F176">
        <v>-80.058130194520828</v>
      </c>
      <c r="G176">
        <v>-0.60322319371452371</v>
      </c>
      <c r="I176">
        <v>30.793319415448853</v>
      </c>
      <c r="J176">
        <v>148</v>
      </c>
    </row>
    <row r="177" spans="1:10" x14ac:dyDescent="0.35">
      <c r="A177" s="16">
        <v>172</v>
      </c>
      <c r="B177" s="16">
        <v>2</v>
      </c>
      <c r="D177">
        <v>149</v>
      </c>
      <c r="E177">
        <v>228.05813019452083</v>
      </c>
      <c r="F177">
        <v>-79.058130194520828</v>
      </c>
      <c r="G177">
        <v>-0.5956883787963031</v>
      </c>
      <c r="I177">
        <v>31.002087682672233</v>
      </c>
      <c r="J177">
        <v>149</v>
      </c>
    </row>
    <row r="178" spans="1:10" x14ac:dyDescent="0.35">
      <c r="A178" s="16">
        <v>173</v>
      </c>
      <c r="B178" s="16">
        <v>1</v>
      </c>
      <c r="D178">
        <v>150</v>
      </c>
      <c r="E178">
        <v>201.3284309570231</v>
      </c>
      <c r="F178">
        <v>-51.328430957023102</v>
      </c>
      <c r="G178">
        <v>-0.38675022730383446</v>
      </c>
      <c r="I178">
        <v>31.210855949895617</v>
      </c>
      <c r="J178">
        <v>150</v>
      </c>
    </row>
    <row r="179" spans="1:10" x14ac:dyDescent="0.35">
      <c r="A179" s="16">
        <v>174</v>
      </c>
      <c r="B179" s="16">
        <v>2</v>
      </c>
      <c r="D179">
        <v>151</v>
      </c>
      <c r="E179">
        <v>228.05813019452083</v>
      </c>
      <c r="F179">
        <v>-77.058130194520828</v>
      </c>
      <c r="G179">
        <v>-0.58061874895986187</v>
      </c>
      <c r="I179">
        <v>31.419624217118997</v>
      </c>
      <c r="J179">
        <v>151</v>
      </c>
    </row>
    <row r="180" spans="1:10" x14ac:dyDescent="0.35">
      <c r="A180" s="16">
        <v>175</v>
      </c>
      <c r="B180" s="16">
        <v>1</v>
      </c>
      <c r="D180">
        <v>152</v>
      </c>
      <c r="E180">
        <v>254.78782943201858</v>
      </c>
      <c r="F180">
        <v>-102.78782943201858</v>
      </c>
      <c r="G180">
        <v>-0.77448727061588951</v>
      </c>
      <c r="I180">
        <v>31.628392484342381</v>
      </c>
      <c r="J180">
        <v>152</v>
      </c>
    </row>
    <row r="181" spans="1:10" x14ac:dyDescent="0.35">
      <c r="A181" s="16">
        <v>176</v>
      </c>
      <c r="B181" s="16">
        <v>2</v>
      </c>
      <c r="D181">
        <v>153</v>
      </c>
      <c r="E181">
        <v>201.3284309570231</v>
      </c>
      <c r="F181">
        <v>-48.328430957023102</v>
      </c>
      <c r="G181">
        <v>-0.36414578254917263</v>
      </c>
      <c r="I181">
        <v>31.837160751565762</v>
      </c>
      <c r="J181">
        <v>153</v>
      </c>
    </row>
    <row r="182" spans="1:10" x14ac:dyDescent="0.35">
      <c r="A182" s="16">
        <v>177</v>
      </c>
      <c r="B182" s="16">
        <v>1</v>
      </c>
      <c r="D182">
        <v>154</v>
      </c>
      <c r="E182">
        <v>228.05813019452083</v>
      </c>
      <c r="F182">
        <v>-74.058130194520828</v>
      </c>
      <c r="G182">
        <v>-0.55801430420520004</v>
      </c>
      <c r="I182">
        <v>32.045929018789145</v>
      </c>
      <c r="J182">
        <v>154</v>
      </c>
    </row>
    <row r="183" spans="1:10" x14ac:dyDescent="0.35">
      <c r="A183" s="16">
        <v>178</v>
      </c>
      <c r="B183" s="16">
        <v>2</v>
      </c>
      <c r="D183">
        <v>155</v>
      </c>
      <c r="E183">
        <v>201.3284309570231</v>
      </c>
      <c r="F183">
        <v>-46.328430957023102</v>
      </c>
      <c r="G183">
        <v>-0.3490761527127314</v>
      </c>
      <c r="I183">
        <v>32.254697286012522</v>
      </c>
      <c r="J183">
        <v>155</v>
      </c>
    </row>
    <row r="184" spans="1:10" x14ac:dyDescent="0.35">
      <c r="A184" s="16">
        <v>179</v>
      </c>
      <c r="B184" s="16">
        <v>1</v>
      </c>
      <c r="D184">
        <v>156</v>
      </c>
      <c r="E184">
        <v>228.05813019452083</v>
      </c>
      <c r="F184">
        <v>-72.058130194520828</v>
      </c>
      <c r="G184">
        <v>-0.54294467436875882</v>
      </c>
      <c r="I184">
        <v>32.463465553235906</v>
      </c>
      <c r="J184">
        <v>156</v>
      </c>
    </row>
    <row r="185" spans="1:10" x14ac:dyDescent="0.35">
      <c r="A185" s="16">
        <v>180</v>
      </c>
      <c r="B185" s="16">
        <v>3</v>
      </c>
      <c r="D185">
        <v>157</v>
      </c>
      <c r="E185">
        <v>281.51752866951631</v>
      </c>
      <c r="F185">
        <v>-124.51752866951631</v>
      </c>
      <c r="G185">
        <v>-0.93821653259903448</v>
      </c>
      <c r="I185">
        <v>32.67223382045929</v>
      </c>
      <c r="J185">
        <v>157</v>
      </c>
    </row>
    <row r="186" spans="1:10" x14ac:dyDescent="0.35">
      <c r="A186" s="16">
        <v>181</v>
      </c>
      <c r="B186" s="16">
        <v>0</v>
      </c>
      <c r="D186">
        <v>158</v>
      </c>
      <c r="E186">
        <v>228.05813019452083</v>
      </c>
      <c r="F186">
        <v>-70.058130194520828</v>
      </c>
      <c r="G186">
        <v>-0.52787504453231759</v>
      </c>
      <c r="I186">
        <v>32.881002087682667</v>
      </c>
      <c r="J186">
        <v>158</v>
      </c>
    </row>
    <row r="187" spans="1:10" x14ac:dyDescent="0.35">
      <c r="A187" s="16">
        <v>182</v>
      </c>
      <c r="B187" s="16">
        <v>2</v>
      </c>
      <c r="D187">
        <v>159</v>
      </c>
      <c r="E187">
        <v>254.78782943201858</v>
      </c>
      <c r="F187">
        <v>-95.787829432018583</v>
      </c>
      <c r="G187">
        <v>-0.72174356618834523</v>
      </c>
      <c r="I187">
        <v>33.089770354906051</v>
      </c>
      <c r="J187">
        <v>159</v>
      </c>
    </row>
    <row r="188" spans="1:10" x14ac:dyDescent="0.35">
      <c r="A188" s="16">
        <v>183</v>
      </c>
      <c r="B188" s="16">
        <v>0</v>
      </c>
      <c r="D188">
        <v>160</v>
      </c>
      <c r="E188">
        <v>174.59873171952535</v>
      </c>
      <c r="F188">
        <v>-14.598731719525347</v>
      </c>
      <c r="G188">
        <v>-0.10999874154738006</v>
      </c>
      <c r="I188">
        <v>33.298538622129435</v>
      </c>
      <c r="J188">
        <v>160</v>
      </c>
    </row>
    <row r="189" spans="1:10" x14ac:dyDescent="0.35">
      <c r="A189" s="16">
        <v>184</v>
      </c>
      <c r="B189" s="16">
        <v>0</v>
      </c>
      <c r="D189">
        <v>161</v>
      </c>
      <c r="E189">
        <v>254.78782943201858</v>
      </c>
      <c r="F189">
        <v>-93.787829432018583</v>
      </c>
      <c r="G189">
        <v>-0.70667393635190401</v>
      </c>
      <c r="I189">
        <v>33.507306889352819</v>
      </c>
      <c r="J189">
        <v>161</v>
      </c>
    </row>
    <row r="190" spans="1:10" x14ac:dyDescent="0.35">
      <c r="A190" s="16">
        <v>185</v>
      </c>
      <c r="B190" s="16">
        <v>1</v>
      </c>
      <c r="D190">
        <v>162</v>
      </c>
      <c r="E190">
        <v>254.78782943201858</v>
      </c>
      <c r="F190">
        <v>-92.787829432018583</v>
      </c>
      <c r="G190">
        <v>-0.6991391214336834</v>
      </c>
      <c r="I190">
        <v>33.716075156576196</v>
      </c>
      <c r="J190">
        <v>162</v>
      </c>
    </row>
    <row r="191" spans="1:10" x14ac:dyDescent="0.35">
      <c r="A191" s="16">
        <v>186</v>
      </c>
      <c r="B191" s="16">
        <v>3</v>
      </c>
      <c r="D191">
        <v>163</v>
      </c>
      <c r="E191">
        <v>147.86903248202762</v>
      </c>
      <c r="F191">
        <v>15.13096751797238</v>
      </c>
      <c r="G191">
        <v>0.11400903978152982</v>
      </c>
      <c r="I191">
        <v>33.92484342379958</v>
      </c>
      <c r="J191">
        <v>163</v>
      </c>
    </row>
    <row r="192" spans="1:10" x14ac:dyDescent="0.35">
      <c r="A192" s="16">
        <v>187</v>
      </c>
      <c r="B192" s="16">
        <v>2</v>
      </c>
      <c r="D192">
        <v>164</v>
      </c>
      <c r="E192">
        <v>228.05813019452083</v>
      </c>
      <c r="F192">
        <v>-64.058130194520828</v>
      </c>
      <c r="G192">
        <v>-0.48266615502299387</v>
      </c>
      <c r="I192">
        <v>34.133611691022963</v>
      </c>
      <c r="J192">
        <v>164</v>
      </c>
    </row>
    <row r="193" spans="1:10" x14ac:dyDescent="0.35">
      <c r="A193" s="16">
        <v>188</v>
      </c>
      <c r="B193" s="16">
        <v>1</v>
      </c>
      <c r="D193">
        <v>165</v>
      </c>
      <c r="E193">
        <v>147.86903248202762</v>
      </c>
      <c r="F193">
        <v>17.13096751797238</v>
      </c>
      <c r="G193">
        <v>0.12907866961797104</v>
      </c>
      <c r="I193">
        <v>34.34237995824634</v>
      </c>
      <c r="J193">
        <v>165</v>
      </c>
    </row>
    <row r="194" spans="1:10" x14ac:dyDescent="0.35">
      <c r="A194" s="16">
        <v>189</v>
      </c>
      <c r="B194" s="16">
        <v>2</v>
      </c>
      <c r="D194">
        <v>166</v>
      </c>
      <c r="E194">
        <v>201.3284309570231</v>
      </c>
      <c r="F194">
        <v>-35.328430957023102</v>
      </c>
      <c r="G194">
        <v>-0.26619318861230462</v>
      </c>
      <c r="I194">
        <v>34.551148225469724</v>
      </c>
      <c r="J194">
        <v>166</v>
      </c>
    </row>
    <row r="195" spans="1:10" x14ac:dyDescent="0.35">
      <c r="A195" s="16">
        <v>190</v>
      </c>
      <c r="B195" s="16">
        <v>3</v>
      </c>
      <c r="D195">
        <v>167</v>
      </c>
      <c r="E195">
        <v>281.51752866951631</v>
      </c>
      <c r="F195">
        <v>-114.51752866951631</v>
      </c>
      <c r="G195">
        <v>-0.86286838341682837</v>
      </c>
      <c r="I195">
        <v>34.759916492693108</v>
      </c>
      <c r="J195">
        <v>167</v>
      </c>
    </row>
    <row r="196" spans="1:10" x14ac:dyDescent="0.35">
      <c r="A196" s="16">
        <v>191</v>
      </c>
      <c r="B196" s="16">
        <v>2</v>
      </c>
      <c r="D196">
        <v>168</v>
      </c>
      <c r="E196">
        <v>281.51752866951631</v>
      </c>
      <c r="F196">
        <v>-113.51752866951631</v>
      </c>
      <c r="G196">
        <v>-0.85533356849860775</v>
      </c>
      <c r="I196">
        <v>34.968684759916492</v>
      </c>
      <c r="J196">
        <v>168</v>
      </c>
    </row>
    <row r="197" spans="1:10" x14ac:dyDescent="0.35">
      <c r="A197" s="16">
        <v>192</v>
      </c>
      <c r="B197" s="16">
        <v>2</v>
      </c>
      <c r="D197">
        <v>169</v>
      </c>
      <c r="E197">
        <v>147.86903248202762</v>
      </c>
      <c r="F197">
        <v>21.13096751797238</v>
      </c>
      <c r="G197">
        <v>0.15921792929085352</v>
      </c>
      <c r="I197">
        <v>35.177453027139869</v>
      </c>
      <c r="J197">
        <v>169</v>
      </c>
    </row>
    <row r="198" spans="1:10" x14ac:dyDescent="0.35">
      <c r="A198" s="16">
        <v>193</v>
      </c>
      <c r="B198" s="16">
        <v>2</v>
      </c>
      <c r="D198">
        <v>170</v>
      </c>
      <c r="E198">
        <v>281.51752866951631</v>
      </c>
      <c r="F198">
        <v>-111.51752866951631</v>
      </c>
      <c r="G198">
        <v>-0.84026393866216653</v>
      </c>
      <c r="I198">
        <v>35.386221294363253</v>
      </c>
      <c r="J198">
        <v>170</v>
      </c>
    </row>
    <row r="199" spans="1:10" x14ac:dyDescent="0.35">
      <c r="A199" s="16">
        <v>194</v>
      </c>
      <c r="B199" s="16">
        <v>8</v>
      </c>
      <c r="D199">
        <v>171</v>
      </c>
      <c r="E199">
        <v>281.51752866951631</v>
      </c>
      <c r="F199">
        <v>-110.51752866951631</v>
      </c>
      <c r="G199">
        <v>-0.83272912374394592</v>
      </c>
      <c r="I199">
        <v>35.594989561586637</v>
      </c>
      <c r="J199">
        <v>171</v>
      </c>
    </row>
    <row r="200" spans="1:10" x14ac:dyDescent="0.35">
      <c r="A200" s="16">
        <v>195</v>
      </c>
      <c r="B200" s="16">
        <v>3</v>
      </c>
      <c r="D200">
        <v>172</v>
      </c>
      <c r="E200">
        <v>228.05813019452083</v>
      </c>
      <c r="F200">
        <v>-56.058130194520828</v>
      </c>
      <c r="G200">
        <v>-0.42238763567722898</v>
      </c>
      <c r="I200">
        <v>35.803757828810021</v>
      </c>
      <c r="J200">
        <v>172</v>
      </c>
    </row>
    <row r="201" spans="1:10" x14ac:dyDescent="0.35">
      <c r="A201" s="16">
        <v>196</v>
      </c>
      <c r="B201" s="16">
        <v>2</v>
      </c>
      <c r="D201">
        <v>173</v>
      </c>
      <c r="E201">
        <v>254.78782943201858</v>
      </c>
      <c r="F201">
        <v>-81.787829432018583</v>
      </c>
      <c r="G201">
        <v>-0.61625615733325667</v>
      </c>
      <c r="I201">
        <v>36.012526096033397</v>
      </c>
      <c r="J201">
        <v>173</v>
      </c>
    </row>
    <row r="202" spans="1:10" x14ac:dyDescent="0.35">
      <c r="A202" s="16">
        <v>197</v>
      </c>
      <c r="B202" s="16">
        <v>0</v>
      </c>
      <c r="D202">
        <v>174</v>
      </c>
      <c r="E202">
        <v>228.05813019452083</v>
      </c>
      <c r="F202">
        <v>-54.058130194520828</v>
      </c>
      <c r="G202">
        <v>-0.40731800584078776</v>
      </c>
      <c r="I202">
        <v>36.221294363256781</v>
      </c>
      <c r="J202">
        <v>174</v>
      </c>
    </row>
    <row r="203" spans="1:10" x14ac:dyDescent="0.35">
      <c r="A203" s="16">
        <v>198</v>
      </c>
      <c r="B203" s="16">
        <v>2</v>
      </c>
      <c r="D203">
        <v>175</v>
      </c>
      <c r="E203">
        <v>254.78782943201858</v>
      </c>
      <c r="F203">
        <v>-79.787829432018583</v>
      </c>
      <c r="G203">
        <v>-0.60118652749681534</v>
      </c>
      <c r="I203">
        <v>36.430062630480165</v>
      </c>
      <c r="J203">
        <v>175</v>
      </c>
    </row>
    <row r="204" spans="1:10" x14ac:dyDescent="0.35">
      <c r="A204" s="16">
        <v>199</v>
      </c>
      <c r="B204" s="16">
        <v>1</v>
      </c>
      <c r="D204">
        <v>176</v>
      </c>
      <c r="E204">
        <v>228.05813019452083</v>
      </c>
      <c r="F204">
        <v>-52.058130194520828</v>
      </c>
      <c r="G204">
        <v>-0.39224837600434653</v>
      </c>
      <c r="I204">
        <v>36.638830897703549</v>
      </c>
      <c r="J204">
        <v>176</v>
      </c>
    </row>
    <row r="205" spans="1:10" x14ac:dyDescent="0.35">
      <c r="A205" s="16">
        <v>200</v>
      </c>
      <c r="B205" s="16">
        <v>3</v>
      </c>
      <c r="D205">
        <v>177</v>
      </c>
      <c r="E205">
        <v>254.78782943201858</v>
      </c>
      <c r="F205">
        <v>-77.787829432018583</v>
      </c>
      <c r="G205">
        <v>-0.58611689766037411</v>
      </c>
      <c r="I205">
        <v>36.847599164926926</v>
      </c>
      <c r="J205">
        <v>177</v>
      </c>
    </row>
    <row r="206" spans="1:10" x14ac:dyDescent="0.35">
      <c r="A206" s="16">
        <v>201</v>
      </c>
      <c r="B206" s="16">
        <v>1</v>
      </c>
      <c r="D206">
        <v>178</v>
      </c>
      <c r="E206">
        <v>228.05813019452083</v>
      </c>
      <c r="F206">
        <v>-50.058130194520828</v>
      </c>
      <c r="G206">
        <v>-0.37717874616790531</v>
      </c>
      <c r="I206">
        <v>37.05636743215031</v>
      </c>
      <c r="J206">
        <v>178</v>
      </c>
    </row>
    <row r="207" spans="1:10" x14ac:dyDescent="0.35">
      <c r="A207" s="16">
        <v>202</v>
      </c>
      <c r="B207" s="16">
        <v>1</v>
      </c>
      <c r="D207">
        <v>179</v>
      </c>
      <c r="E207">
        <v>254.78782943201858</v>
      </c>
      <c r="F207">
        <v>-75.787829432018583</v>
      </c>
      <c r="G207">
        <v>-0.57104726782393289</v>
      </c>
      <c r="I207">
        <v>37.265135699373694</v>
      </c>
      <c r="J207">
        <v>179</v>
      </c>
    </row>
    <row r="208" spans="1:10" x14ac:dyDescent="0.35">
      <c r="A208" s="16">
        <v>203</v>
      </c>
      <c r="B208" s="16">
        <v>0</v>
      </c>
      <c r="D208">
        <v>180</v>
      </c>
      <c r="E208">
        <v>201.3284309570231</v>
      </c>
      <c r="F208">
        <v>-21.328430957023102</v>
      </c>
      <c r="G208">
        <v>-0.16070577975721603</v>
      </c>
      <c r="I208">
        <v>37.473903966597071</v>
      </c>
      <c r="J208">
        <v>180</v>
      </c>
    </row>
    <row r="209" spans="1:10" x14ac:dyDescent="0.35">
      <c r="A209" s="16">
        <v>204</v>
      </c>
      <c r="B209" s="16">
        <v>4</v>
      </c>
      <c r="D209">
        <v>181</v>
      </c>
      <c r="E209">
        <v>281.51752866951631</v>
      </c>
      <c r="F209">
        <v>-100.51752866951631</v>
      </c>
      <c r="G209">
        <v>-0.75738097456173969</v>
      </c>
      <c r="I209">
        <v>37.682672233820455</v>
      </c>
      <c r="J209">
        <v>181</v>
      </c>
    </row>
    <row r="210" spans="1:10" x14ac:dyDescent="0.35">
      <c r="A210" s="16">
        <v>205</v>
      </c>
      <c r="B210" s="16">
        <v>1</v>
      </c>
      <c r="D210">
        <v>182</v>
      </c>
      <c r="E210">
        <v>228.05813019452083</v>
      </c>
      <c r="F210">
        <v>-46.058130194520828</v>
      </c>
      <c r="G210">
        <v>-0.34703948649502286</v>
      </c>
      <c r="I210">
        <v>37.891440501043839</v>
      </c>
      <c r="J210">
        <v>182</v>
      </c>
    </row>
    <row r="211" spans="1:10" x14ac:dyDescent="0.35">
      <c r="A211" s="16">
        <v>206</v>
      </c>
      <c r="B211" s="16">
        <v>1</v>
      </c>
      <c r="D211">
        <v>183</v>
      </c>
      <c r="E211">
        <v>281.51752866951631</v>
      </c>
      <c r="F211">
        <v>-98.517528669516309</v>
      </c>
      <c r="G211">
        <v>-0.74231134472529847</v>
      </c>
      <c r="I211">
        <v>38.100208768267223</v>
      </c>
      <c r="J211">
        <v>183</v>
      </c>
    </row>
    <row r="212" spans="1:10" x14ac:dyDescent="0.35">
      <c r="A212" s="16">
        <v>207</v>
      </c>
      <c r="B212" s="16">
        <v>1</v>
      </c>
      <c r="D212">
        <v>184</v>
      </c>
      <c r="E212">
        <v>281.51752866951631</v>
      </c>
      <c r="F212">
        <v>-97.517528669516309</v>
      </c>
      <c r="G212">
        <v>-0.73477652980707786</v>
      </c>
      <c r="I212">
        <v>38.308977035490599</v>
      </c>
      <c r="J212">
        <v>184</v>
      </c>
    </row>
    <row r="213" spans="1:10" x14ac:dyDescent="0.35">
      <c r="A213" s="16">
        <v>208</v>
      </c>
      <c r="B213" s="16">
        <v>3</v>
      </c>
      <c r="D213">
        <v>185</v>
      </c>
      <c r="E213">
        <v>254.78782943201858</v>
      </c>
      <c r="F213">
        <v>-69.787829432018583</v>
      </c>
      <c r="G213">
        <v>-0.52583837831460922</v>
      </c>
      <c r="I213">
        <v>38.517745302713983</v>
      </c>
      <c r="J213">
        <v>185</v>
      </c>
    </row>
    <row r="214" spans="1:10" x14ac:dyDescent="0.35">
      <c r="A214" s="16">
        <v>209</v>
      </c>
      <c r="B214" s="16">
        <v>4</v>
      </c>
      <c r="D214">
        <v>186</v>
      </c>
      <c r="E214">
        <v>201.3284309570231</v>
      </c>
      <c r="F214">
        <v>-15.328430957023102</v>
      </c>
      <c r="G214">
        <v>-0.11549689024789235</v>
      </c>
      <c r="I214">
        <v>38.726513569937367</v>
      </c>
      <c r="J214">
        <v>186</v>
      </c>
    </row>
    <row r="215" spans="1:10" x14ac:dyDescent="0.35">
      <c r="A215" s="16">
        <v>210</v>
      </c>
      <c r="B215" s="16">
        <v>6</v>
      </c>
      <c r="D215">
        <v>187</v>
      </c>
      <c r="E215">
        <v>228.05813019452083</v>
      </c>
      <c r="F215">
        <v>-41.058130194520828</v>
      </c>
      <c r="G215">
        <v>-0.30936541190391975</v>
      </c>
      <c r="I215">
        <v>38.935281837160751</v>
      </c>
      <c r="J215">
        <v>187</v>
      </c>
    </row>
    <row r="216" spans="1:10" x14ac:dyDescent="0.35">
      <c r="A216" s="16">
        <v>211</v>
      </c>
      <c r="B216" s="16">
        <v>4</v>
      </c>
      <c r="D216">
        <v>188</v>
      </c>
      <c r="E216">
        <v>254.78782943201858</v>
      </c>
      <c r="F216">
        <v>-66.787829432018583</v>
      </c>
      <c r="G216">
        <v>-0.50323393355994739</v>
      </c>
      <c r="I216">
        <v>39.144050104384128</v>
      </c>
      <c r="J216">
        <v>188</v>
      </c>
    </row>
    <row r="217" spans="1:10" x14ac:dyDescent="0.35">
      <c r="A217" s="16">
        <v>212</v>
      </c>
      <c r="B217" s="16">
        <v>4</v>
      </c>
      <c r="D217">
        <v>189</v>
      </c>
      <c r="E217">
        <v>228.05813019452083</v>
      </c>
      <c r="F217">
        <v>-39.058130194520828</v>
      </c>
      <c r="G217">
        <v>-0.29429578206747853</v>
      </c>
      <c r="I217">
        <v>39.352818371607512</v>
      </c>
      <c r="J217">
        <v>189</v>
      </c>
    </row>
    <row r="218" spans="1:10" x14ac:dyDescent="0.35">
      <c r="A218" s="16">
        <v>213</v>
      </c>
      <c r="B218" s="16">
        <v>1</v>
      </c>
      <c r="D218">
        <v>190</v>
      </c>
      <c r="E218">
        <v>201.3284309570231</v>
      </c>
      <c r="F218">
        <v>-11.328430957023102</v>
      </c>
      <c r="G218">
        <v>-8.5357630575009891E-2</v>
      </c>
      <c r="I218">
        <v>39.561586638830896</v>
      </c>
      <c r="J218">
        <v>190</v>
      </c>
    </row>
    <row r="219" spans="1:10" x14ac:dyDescent="0.35">
      <c r="A219" s="16">
        <v>214</v>
      </c>
      <c r="B219" s="16">
        <v>2</v>
      </c>
      <c r="D219">
        <v>191</v>
      </c>
      <c r="E219">
        <v>228.05813019452083</v>
      </c>
      <c r="F219">
        <v>-37.058130194520828</v>
      </c>
      <c r="G219">
        <v>-0.27922615223103731</v>
      </c>
      <c r="I219">
        <v>39.77035490605428</v>
      </c>
      <c r="J219">
        <v>191</v>
      </c>
    </row>
    <row r="220" spans="1:10" x14ac:dyDescent="0.35">
      <c r="A220" s="16">
        <v>215</v>
      </c>
      <c r="B220" s="16">
        <v>3</v>
      </c>
      <c r="D220">
        <v>192</v>
      </c>
      <c r="E220">
        <v>228.05813019452083</v>
      </c>
      <c r="F220">
        <v>-36.058130194520828</v>
      </c>
      <c r="G220">
        <v>-0.27169133731281669</v>
      </c>
      <c r="I220">
        <v>39.979123173277657</v>
      </c>
      <c r="J220">
        <v>192</v>
      </c>
    </row>
    <row r="221" spans="1:10" x14ac:dyDescent="0.35">
      <c r="A221" s="16">
        <v>216</v>
      </c>
      <c r="B221" s="16">
        <v>1</v>
      </c>
      <c r="D221">
        <v>193</v>
      </c>
      <c r="E221">
        <v>228.05813019452083</v>
      </c>
      <c r="F221">
        <v>-35.058130194520828</v>
      </c>
      <c r="G221">
        <v>-0.26415652239459608</v>
      </c>
      <c r="I221">
        <v>40.187891440501041</v>
      </c>
      <c r="J221">
        <v>193</v>
      </c>
    </row>
    <row r="222" spans="1:10" x14ac:dyDescent="0.35">
      <c r="A222" s="16">
        <v>217</v>
      </c>
      <c r="B222" s="16">
        <v>3</v>
      </c>
      <c r="D222">
        <v>194</v>
      </c>
      <c r="E222">
        <v>67.679934769534412</v>
      </c>
      <c r="F222">
        <v>126.32006523046559</v>
      </c>
      <c r="G222">
        <v>0.95179831196911313</v>
      </c>
      <c r="I222">
        <v>40.396659707724424</v>
      </c>
      <c r="J222">
        <v>194</v>
      </c>
    </row>
    <row r="223" spans="1:10" x14ac:dyDescent="0.35">
      <c r="A223" s="16">
        <v>218</v>
      </c>
      <c r="B223" s="16">
        <v>1</v>
      </c>
      <c r="D223">
        <v>195</v>
      </c>
      <c r="E223">
        <v>201.3284309570231</v>
      </c>
      <c r="F223">
        <v>-6.3284309570231017</v>
      </c>
      <c r="G223">
        <v>-4.7683555983906827E-2</v>
      </c>
      <c r="I223">
        <v>40.605427974947801</v>
      </c>
      <c r="J223">
        <v>195</v>
      </c>
    </row>
    <row r="224" spans="1:10" x14ac:dyDescent="0.35">
      <c r="A224" s="16">
        <v>219</v>
      </c>
      <c r="B224" s="16">
        <v>4</v>
      </c>
      <c r="D224">
        <v>196</v>
      </c>
      <c r="E224">
        <v>228.05813019452083</v>
      </c>
      <c r="F224">
        <v>-32.058130194520828</v>
      </c>
      <c r="G224">
        <v>-0.24155207763993425</v>
      </c>
      <c r="I224">
        <v>40.814196242171185</v>
      </c>
      <c r="J224">
        <v>196</v>
      </c>
    </row>
    <row r="225" spans="1:10" x14ac:dyDescent="0.35">
      <c r="A225" s="16">
        <v>220</v>
      </c>
      <c r="B225" s="16">
        <v>1</v>
      </c>
      <c r="D225">
        <v>197</v>
      </c>
      <c r="E225">
        <v>281.51752866951631</v>
      </c>
      <c r="F225">
        <v>-84.517528669516309</v>
      </c>
      <c r="G225">
        <v>-0.63682393587020991</v>
      </c>
      <c r="I225">
        <v>41.022964509394569</v>
      </c>
      <c r="J225">
        <v>197</v>
      </c>
    </row>
    <row r="226" spans="1:10" x14ac:dyDescent="0.35">
      <c r="A226" s="16">
        <v>221</v>
      </c>
      <c r="B226" s="16">
        <v>0</v>
      </c>
      <c r="D226">
        <v>198</v>
      </c>
      <c r="E226">
        <v>228.05813019452083</v>
      </c>
      <c r="F226">
        <v>-30.058130194520828</v>
      </c>
      <c r="G226">
        <v>-0.22648244780349303</v>
      </c>
      <c r="I226">
        <v>41.231732776617953</v>
      </c>
      <c r="J226">
        <v>198</v>
      </c>
    </row>
    <row r="227" spans="1:10" x14ac:dyDescent="0.35">
      <c r="A227" s="16">
        <v>222</v>
      </c>
      <c r="B227" s="16">
        <v>3</v>
      </c>
      <c r="D227">
        <v>199</v>
      </c>
      <c r="E227">
        <v>254.78782943201858</v>
      </c>
      <c r="F227">
        <v>-55.787829432018583</v>
      </c>
      <c r="G227">
        <v>-0.42035096945952066</v>
      </c>
      <c r="I227">
        <v>41.44050104384133</v>
      </c>
      <c r="J227">
        <v>199</v>
      </c>
    </row>
    <row r="228" spans="1:10" x14ac:dyDescent="0.35">
      <c r="A228" s="16">
        <v>223</v>
      </c>
      <c r="B228" s="16">
        <v>3</v>
      </c>
      <c r="D228">
        <v>200</v>
      </c>
      <c r="E228">
        <v>201.3284309570231</v>
      </c>
      <c r="F228">
        <v>-1.3284309570231017</v>
      </c>
      <c r="G228">
        <v>-1.0009481392803754E-2</v>
      </c>
      <c r="I228">
        <v>41.649269311064714</v>
      </c>
      <c r="J228">
        <v>200</v>
      </c>
    </row>
    <row r="229" spans="1:10" x14ac:dyDescent="0.35">
      <c r="A229" s="16">
        <v>224</v>
      </c>
      <c r="B229" s="16">
        <v>3</v>
      </c>
      <c r="D229">
        <v>201</v>
      </c>
      <c r="E229">
        <v>254.78782943201858</v>
      </c>
      <c r="F229">
        <v>-53.787829432018583</v>
      </c>
      <c r="G229">
        <v>-0.40528133962307944</v>
      </c>
      <c r="I229">
        <v>41.858037578288098</v>
      </c>
      <c r="J229">
        <v>201</v>
      </c>
    </row>
    <row r="230" spans="1:10" x14ac:dyDescent="0.35">
      <c r="A230" s="16">
        <v>225</v>
      </c>
      <c r="B230" s="16">
        <v>3</v>
      </c>
      <c r="D230">
        <v>202</v>
      </c>
      <c r="E230">
        <v>254.78782943201858</v>
      </c>
      <c r="F230">
        <v>-52.787829432018583</v>
      </c>
      <c r="G230">
        <v>-0.39774652470485883</v>
      </c>
      <c r="I230">
        <v>42.066805845511482</v>
      </c>
      <c r="J230">
        <v>202</v>
      </c>
    </row>
    <row r="231" spans="1:10" x14ac:dyDescent="0.35">
      <c r="A231" s="16">
        <v>226</v>
      </c>
      <c r="B231" s="16">
        <v>0</v>
      </c>
      <c r="D231">
        <v>203</v>
      </c>
      <c r="E231">
        <v>281.51752866951631</v>
      </c>
      <c r="F231">
        <v>-78.517528669516309</v>
      </c>
      <c r="G231">
        <v>-0.59161504636088624</v>
      </c>
      <c r="I231">
        <v>42.275574112734859</v>
      </c>
      <c r="J231">
        <v>203</v>
      </c>
    </row>
    <row r="232" spans="1:10" x14ac:dyDescent="0.35">
      <c r="A232" s="16">
        <v>227</v>
      </c>
      <c r="B232" s="16">
        <v>0</v>
      </c>
      <c r="D232">
        <v>204</v>
      </c>
      <c r="E232">
        <v>174.59873171952535</v>
      </c>
      <c r="F232">
        <v>29.401268280474653</v>
      </c>
      <c r="G232">
        <v>0.22153311485432695</v>
      </c>
      <c r="I232">
        <v>42.484342379958242</v>
      </c>
      <c r="J232">
        <v>204</v>
      </c>
    </row>
    <row r="233" spans="1:10" x14ac:dyDescent="0.35">
      <c r="A233" s="16">
        <v>228</v>
      </c>
      <c r="B233" s="16">
        <v>3</v>
      </c>
      <c r="D233">
        <v>205</v>
      </c>
      <c r="E233">
        <v>254.78782943201858</v>
      </c>
      <c r="F233">
        <v>-49.787829432018583</v>
      </c>
      <c r="G233">
        <v>-0.37514207995019699</v>
      </c>
      <c r="I233">
        <v>42.693110647181626</v>
      </c>
      <c r="J233">
        <v>205</v>
      </c>
    </row>
    <row r="234" spans="1:10" x14ac:dyDescent="0.35">
      <c r="A234" s="16">
        <v>229</v>
      </c>
      <c r="B234" s="16">
        <v>4</v>
      </c>
      <c r="D234">
        <v>206</v>
      </c>
      <c r="E234">
        <v>254.78782943201858</v>
      </c>
      <c r="F234">
        <v>-48.787829432018583</v>
      </c>
      <c r="G234">
        <v>-0.36760726503197638</v>
      </c>
      <c r="I234">
        <v>42.90187891440501</v>
      </c>
      <c r="J234">
        <v>206</v>
      </c>
    </row>
    <row r="235" spans="1:10" x14ac:dyDescent="0.35">
      <c r="A235" s="16">
        <v>230</v>
      </c>
      <c r="B235" s="16">
        <v>4</v>
      </c>
      <c r="D235">
        <v>207</v>
      </c>
      <c r="E235">
        <v>254.78782943201858</v>
      </c>
      <c r="F235">
        <v>-47.787829432018583</v>
      </c>
      <c r="G235">
        <v>-0.36007245011375577</v>
      </c>
      <c r="I235">
        <v>43.110647181628387</v>
      </c>
      <c r="J235">
        <v>207</v>
      </c>
    </row>
    <row r="236" spans="1:10" x14ac:dyDescent="0.35">
      <c r="A236" s="16">
        <v>231</v>
      </c>
      <c r="B236" s="16">
        <v>2</v>
      </c>
      <c r="D236">
        <v>208</v>
      </c>
      <c r="E236">
        <v>201.3284309570231</v>
      </c>
      <c r="F236">
        <v>6.6715690429768983</v>
      </c>
      <c r="G236">
        <v>5.0269037952961157E-2</v>
      </c>
      <c r="I236">
        <v>43.319415448851771</v>
      </c>
      <c r="J236">
        <v>208</v>
      </c>
    </row>
    <row r="237" spans="1:10" x14ac:dyDescent="0.35">
      <c r="A237" s="16">
        <v>232</v>
      </c>
      <c r="B237" s="16">
        <v>0</v>
      </c>
      <c r="D237">
        <v>209</v>
      </c>
      <c r="E237">
        <v>174.59873171952535</v>
      </c>
      <c r="F237">
        <v>34.401268280474653</v>
      </c>
      <c r="G237">
        <v>0.25920718944543003</v>
      </c>
      <c r="I237">
        <v>43.528183716075155</v>
      </c>
      <c r="J237">
        <v>209</v>
      </c>
    </row>
    <row r="238" spans="1:10" x14ac:dyDescent="0.35">
      <c r="A238" s="16">
        <v>233</v>
      </c>
      <c r="B238" s="16">
        <v>4</v>
      </c>
      <c r="D238">
        <v>210</v>
      </c>
      <c r="E238">
        <v>121.13933324452989</v>
      </c>
      <c r="F238">
        <v>88.860666755470106</v>
      </c>
      <c r="G238">
        <v>0.66954867751214675</v>
      </c>
      <c r="I238">
        <v>43.736951983298532</v>
      </c>
      <c r="J238">
        <v>210</v>
      </c>
    </row>
    <row r="239" spans="1:10" x14ac:dyDescent="0.35">
      <c r="A239" s="16">
        <v>234</v>
      </c>
      <c r="B239" s="16">
        <v>0</v>
      </c>
      <c r="D239">
        <v>211</v>
      </c>
      <c r="E239">
        <v>174.59873171952535</v>
      </c>
      <c r="F239">
        <v>36.401268280474653</v>
      </c>
      <c r="G239">
        <v>0.27427681928187125</v>
      </c>
      <c r="I239">
        <v>43.945720250521916</v>
      </c>
      <c r="J239">
        <v>211</v>
      </c>
    </row>
    <row r="240" spans="1:10" x14ac:dyDescent="0.35">
      <c r="A240" s="16">
        <v>235</v>
      </c>
      <c r="B240" s="16">
        <v>4</v>
      </c>
      <c r="D240">
        <v>212</v>
      </c>
      <c r="E240">
        <v>174.59873171952535</v>
      </c>
      <c r="F240">
        <v>37.401268280474653</v>
      </c>
      <c r="G240">
        <v>0.28181163420009187</v>
      </c>
      <c r="I240">
        <v>44.1544885177453</v>
      </c>
      <c r="J240">
        <v>212</v>
      </c>
    </row>
    <row r="241" spans="1:10" x14ac:dyDescent="0.35">
      <c r="A241" s="16">
        <v>236</v>
      </c>
      <c r="B241" s="16">
        <v>2</v>
      </c>
      <c r="D241">
        <v>213</v>
      </c>
      <c r="E241">
        <v>254.78782943201858</v>
      </c>
      <c r="F241">
        <v>-41.787829432018583</v>
      </c>
      <c r="G241">
        <v>-0.31486356060443205</v>
      </c>
      <c r="I241">
        <v>44.363256784968684</v>
      </c>
      <c r="J241">
        <v>213</v>
      </c>
    </row>
    <row r="242" spans="1:10" x14ac:dyDescent="0.35">
      <c r="A242" s="16">
        <v>237</v>
      </c>
      <c r="B242" s="16">
        <v>2</v>
      </c>
      <c r="D242">
        <v>214</v>
      </c>
      <c r="E242">
        <v>228.05813019452083</v>
      </c>
      <c r="F242">
        <v>-14.058130194520828</v>
      </c>
      <c r="G242">
        <v>-0.1059254091119632</v>
      </c>
      <c r="I242">
        <v>44.57202505219206</v>
      </c>
      <c r="J242">
        <v>214</v>
      </c>
    </row>
    <row r="243" spans="1:10" x14ac:dyDescent="0.35">
      <c r="A243" s="16">
        <v>238</v>
      </c>
      <c r="B243" s="16">
        <v>1</v>
      </c>
      <c r="D243">
        <v>215</v>
      </c>
      <c r="E243">
        <v>201.3284309570231</v>
      </c>
      <c r="F243">
        <v>13.671569042976898</v>
      </c>
      <c r="G243">
        <v>0.10301274238050545</v>
      </c>
      <c r="I243">
        <v>44.780793319415444</v>
      </c>
      <c r="J243">
        <v>215</v>
      </c>
    </row>
    <row r="244" spans="1:10" x14ac:dyDescent="0.35">
      <c r="A244" s="16">
        <v>239</v>
      </c>
      <c r="B244" s="16">
        <v>5</v>
      </c>
      <c r="D244">
        <v>216</v>
      </c>
      <c r="E244">
        <v>254.78782943201858</v>
      </c>
      <c r="F244">
        <v>-38.787829432018583</v>
      </c>
      <c r="G244">
        <v>-0.29225911584977021</v>
      </c>
      <c r="I244">
        <v>44.989561586638828</v>
      </c>
      <c r="J244">
        <v>216</v>
      </c>
    </row>
    <row r="245" spans="1:10" x14ac:dyDescent="0.35">
      <c r="A245" s="16">
        <v>240</v>
      </c>
      <c r="B245" s="16">
        <v>1</v>
      </c>
      <c r="D245">
        <v>217</v>
      </c>
      <c r="E245">
        <v>201.3284309570231</v>
      </c>
      <c r="F245">
        <v>15.671569042976898</v>
      </c>
      <c r="G245">
        <v>0.11808237221694669</v>
      </c>
      <c r="I245">
        <v>45.198329853862212</v>
      </c>
      <c r="J245">
        <v>217</v>
      </c>
    </row>
    <row r="246" spans="1:10" x14ac:dyDescent="0.35">
      <c r="A246" s="16">
        <v>241</v>
      </c>
      <c r="B246" s="16">
        <v>5</v>
      </c>
      <c r="D246">
        <v>218</v>
      </c>
      <c r="E246">
        <v>254.78782943201858</v>
      </c>
      <c r="F246">
        <v>-36.787829432018583</v>
      </c>
      <c r="G246">
        <v>-0.27718948601332899</v>
      </c>
      <c r="I246">
        <v>45.407098121085589</v>
      </c>
      <c r="J246">
        <v>218</v>
      </c>
    </row>
    <row r="247" spans="1:10" x14ac:dyDescent="0.35">
      <c r="A247" s="16">
        <v>242</v>
      </c>
      <c r="B247" s="16">
        <v>2</v>
      </c>
      <c r="D247">
        <v>219</v>
      </c>
      <c r="E247">
        <v>174.59873171952535</v>
      </c>
      <c r="F247">
        <v>44.401268280474653</v>
      </c>
      <c r="G247">
        <v>0.33455533862763615</v>
      </c>
      <c r="I247">
        <v>45.615866388308973</v>
      </c>
      <c r="J247">
        <v>219</v>
      </c>
    </row>
    <row r="248" spans="1:10" x14ac:dyDescent="0.35">
      <c r="A248" s="16">
        <v>243</v>
      </c>
      <c r="B248" s="16">
        <v>2</v>
      </c>
      <c r="D248">
        <v>220</v>
      </c>
      <c r="E248">
        <v>254.78782943201858</v>
      </c>
      <c r="F248">
        <v>-34.787829432018583</v>
      </c>
      <c r="G248">
        <v>-0.26211985617688777</v>
      </c>
      <c r="I248">
        <v>45.824634655532357</v>
      </c>
      <c r="J248">
        <v>220</v>
      </c>
    </row>
    <row r="249" spans="1:10" x14ac:dyDescent="0.35">
      <c r="A249" s="16">
        <v>244</v>
      </c>
      <c r="B249" s="16">
        <v>3</v>
      </c>
      <c r="D249">
        <v>221</v>
      </c>
      <c r="E249">
        <v>281.51752866951631</v>
      </c>
      <c r="F249">
        <v>-60.517528669516309</v>
      </c>
      <c r="G249">
        <v>-0.45598837783291518</v>
      </c>
      <c r="I249">
        <v>46.033402922755741</v>
      </c>
      <c r="J249">
        <v>221</v>
      </c>
    </row>
    <row r="250" spans="1:10" x14ac:dyDescent="0.35">
      <c r="A250" s="16">
        <v>245</v>
      </c>
      <c r="B250" s="16">
        <v>5</v>
      </c>
      <c r="D250">
        <v>222</v>
      </c>
      <c r="E250">
        <v>201.3284309570231</v>
      </c>
      <c r="F250">
        <v>20.671569042976898</v>
      </c>
      <c r="G250">
        <v>0.15575644680804976</v>
      </c>
      <c r="I250">
        <v>46.242171189979118</v>
      </c>
      <c r="J250">
        <v>222</v>
      </c>
    </row>
    <row r="251" spans="1:10" x14ac:dyDescent="0.35">
      <c r="A251" s="16">
        <v>246</v>
      </c>
      <c r="B251" s="16">
        <v>4</v>
      </c>
      <c r="D251">
        <v>223</v>
      </c>
      <c r="E251">
        <v>201.3284309570231</v>
      </c>
      <c r="F251">
        <v>21.671569042976898</v>
      </c>
      <c r="G251">
        <v>0.16329126172627037</v>
      </c>
      <c r="I251">
        <v>46.450939457202502</v>
      </c>
      <c r="J251">
        <v>223</v>
      </c>
    </row>
    <row r="252" spans="1:10" x14ac:dyDescent="0.35">
      <c r="A252" s="16">
        <v>247</v>
      </c>
      <c r="B252" s="16">
        <v>3</v>
      </c>
      <c r="D252">
        <v>224</v>
      </c>
      <c r="E252">
        <v>201.3284309570231</v>
      </c>
      <c r="F252">
        <v>22.671569042976898</v>
      </c>
      <c r="G252">
        <v>0.17082607664449098</v>
      </c>
      <c r="I252">
        <v>46.659707724425886</v>
      </c>
      <c r="J252">
        <v>224</v>
      </c>
    </row>
    <row r="253" spans="1:10" x14ac:dyDescent="0.35">
      <c r="A253" s="16">
        <v>248</v>
      </c>
      <c r="B253" s="16">
        <v>0</v>
      </c>
      <c r="D253">
        <v>225</v>
      </c>
      <c r="E253">
        <v>201.3284309570231</v>
      </c>
      <c r="F253">
        <v>23.671569042976898</v>
      </c>
      <c r="G253">
        <v>0.17836089156271159</v>
      </c>
      <c r="I253">
        <v>46.868475991649262</v>
      </c>
      <c r="J253">
        <v>225</v>
      </c>
    </row>
    <row r="254" spans="1:10" x14ac:dyDescent="0.35">
      <c r="A254" s="16">
        <v>249</v>
      </c>
      <c r="B254" s="16">
        <v>2</v>
      </c>
      <c r="D254">
        <v>226</v>
      </c>
      <c r="E254">
        <v>281.51752866951631</v>
      </c>
      <c r="F254">
        <v>-55.517528669516309</v>
      </c>
      <c r="G254">
        <v>-0.41831430324181212</v>
      </c>
      <c r="I254">
        <v>47.077244258872646</v>
      </c>
      <c r="J254">
        <v>226</v>
      </c>
    </row>
    <row r="255" spans="1:10" x14ac:dyDescent="0.35">
      <c r="A255" s="16">
        <v>250</v>
      </c>
      <c r="B255" s="16">
        <v>2</v>
      </c>
      <c r="D255">
        <v>227</v>
      </c>
      <c r="E255">
        <v>281.51752866951631</v>
      </c>
      <c r="F255">
        <v>-54.517528669516309</v>
      </c>
      <c r="G255">
        <v>-0.41077948832359151</v>
      </c>
      <c r="I255">
        <v>47.28601252609603</v>
      </c>
      <c r="J255">
        <v>227</v>
      </c>
    </row>
    <row r="256" spans="1:10" x14ac:dyDescent="0.35">
      <c r="A256" s="16">
        <v>251</v>
      </c>
      <c r="B256" s="16">
        <v>1</v>
      </c>
      <c r="D256">
        <v>228</v>
      </c>
      <c r="E256">
        <v>201.3284309570231</v>
      </c>
      <c r="F256">
        <v>26.671569042976898</v>
      </c>
      <c r="G256">
        <v>0.20096533631737343</v>
      </c>
      <c r="I256">
        <v>47.494780793319414</v>
      </c>
      <c r="J256">
        <v>228</v>
      </c>
    </row>
    <row r="257" spans="1:10" x14ac:dyDescent="0.35">
      <c r="A257" s="16">
        <v>252</v>
      </c>
      <c r="B257" s="16">
        <v>3</v>
      </c>
      <c r="D257">
        <v>229</v>
      </c>
      <c r="E257">
        <v>174.59873171952535</v>
      </c>
      <c r="F257">
        <v>54.401268280474653</v>
      </c>
      <c r="G257">
        <v>0.40990348780984232</v>
      </c>
      <c r="I257">
        <v>47.703549060542791</v>
      </c>
      <c r="J257">
        <v>229</v>
      </c>
    </row>
    <row r="258" spans="1:10" x14ac:dyDescent="0.35">
      <c r="A258" s="16">
        <v>253</v>
      </c>
      <c r="B258" s="16">
        <v>4</v>
      </c>
      <c r="D258">
        <v>230</v>
      </c>
      <c r="E258">
        <v>174.59873171952535</v>
      </c>
      <c r="F258">
        <v>55.401268280474653</v>
      </c>
      <c r="G258">
        <v>0.41743830272806293</v>
      </c>
      <c r="I258">
        <v>47.912317327766175</v>
      </c>
      <c r="J258">
        <v>230</v>
      </c>
    </row>
    <row r="259" spans="1:10" x14ac:dyDescent="0.35">
      <c r="A259" s="16">
        <v>254</v>
      </c>
      <c r="B259" s="16">
        <v>5</v>
      </c>
      <c r="D259">
        <v>231</v>
      </c>
      <c r="E259">
        <v>228.05813019452083</v>
      </c>
      <c r="F259">
        <v>2.9418698054791719</v>
      </c>
      <c r="G259">
        <v>2.2166444497787239E-2</v>
      </c>
      <c r="I259">
        <v>48.121085594989559</v>
      </c>
      <c r="J259">
        <v>231</v>
      </c>
    </row>
    <row r="260" spans="1:10" x14ac:dyDescent="0.35">
      <c r="A260" s="16">
        <v>255</v>
      </c>
      <c r="B260" s="16">
        <v>4</v>
      </c>
      <c r="D260">
        <v>232</v>
      </c>
      <c r="E260">
        <v>281.51752866951631</v>
      </c>
      <c r="F260">
        <v>-49.517528669516309</v>
      </c>
      <c r="G260">
        <v>-0.37310541373248846</v>
      </c>
      <c r="I260">
        <v>48.329853862212943</v>
      </c>
      <c r="J260">
        <v>232</v>
      </c>
    </row>
    <row r="261" spans="1:10" x14ac:dyDescent="0.35">
      <c r="A261" s="16">
        <v>256</v>
      </c>
      <c r="B261" s="16">
        <v>2</v>
      </c>
      <c r="D261">
        <v>233</v>
      </c>
      <c r="E261">
        <v>174.59873171952535</v>
      </c>
      <c r="F261">
        <v>58.401268280474653</v>
      </c>
      <c r="G261">
        <v>0.44004274748272476</v>
      </c>
      <c r="I261">
        <v>48.53862212943632</v>
      </c>
      <c r="J261">
        <v>233</v>
      </c>
    </row>
    <row r="262" spans="1:10" x14ac:dyDescent="0.35">
      <c r="A262" s="16">
        <v>257</v>
      </c>
      <c r="B262" s="16">
        <v>4</v>
      </c>
      <c r="D262">
        <v>234</v>
      </c>
      <c r="E262">
        <v>281.51752866951631</v>
      </c>
      <c r="F262">
        <v>-47.517528669516309</v>
      </c>
      <c r="G262">
        <v>-0.35803578389604723</v>
      </c>
      <c r="I262">
        <v>48.747390396659704</v>
      </c>
      <c r="J262">
        <v>234</v>
      </c>
    </row>
    <row r="263" spans="1:10" x14ac:dyDescent="0.35">
      <c r="A263" s="16">
        <v>258</v>
      </c>
      <c r="B263" s="16">
        <v>0</v>
      </c>
      <c r="D263">
        <v>235</v>
      </c>
      <c r="E263">
        <v>174.59873171952535</v>
      </c>
      <c r="F263">
        <v>60.401268280474653</v>
      </c>
      <c r="G263">
        <v>0.45511237731916598</v>
      </c>
      <c r="I263">
        <v>48.956158663883087</v>
      </c>
      <c r="J263">
        <v>235</v>
      </c>
    </row>
    <row r="264" spans="1:10" x14ac:dyDescent="0.35">
      <c r="A264" s="16">
        <v>259</v>
      </c>
      <c r="B264" s="16">
        <v>6</v>
      </c>
      <c r="D264">
        <v>236</v>
      </c>
      <c r="E264">
        <v>228.05813019452083</v>
      </c>
      <c r="F264">
        <v>7.9418698054791719</v>
      </c>
      <c r="G264">
        <v>5.9840519088890307E-2</v>
      </c>
      <c r="I264">
        <v>49.164926931106471</v>
      </c>
      <c r="J264">
        <v>236</v>
      </c>
    </row>
    <row r="265" spans="1:10" x14ac:dyDescent="0.35">
      <c r="A265" s="16">
        <v>260</v>
      </c>
      <c r="B265" s="16">
        <v>2</v>
      </c>
      <c r="D265">
        <v>237</v>
      </c>
      <c r="E265">
        <v>228.05813019452083</v>
      </c>
      <c r="F265">
        <v>8.9418698054791719</v>
      </c>
      <c r="G265">
        <v>6.7375334007110918E-2</v>
      </c>
      <c r="I265">
        <v>49.373695198329848</v>
      </c>
      <c r="J265">
        <v>237</v>
      </c>
    </row>
    <row r="266" spans="1:10" x14ac:dyDescent="0.35">
      <c r="A266" s="16">
        <v>261</v>
      </c>
      <c r="B266" s="16">
        <v>4</v>
      </c>
      <c r="D266">
        <v>238</v>
      </c>
      <c r="E266">
        <v>254.78782943201858</v>
      </c>
      <c r="F266">
        <v>-16.787829432018583</v>
      </c>
      <c r="G266">
        <v>-0.12649318764891671</v>
      </c>
      <c r="I266">
        <v>49.582463465553232</v>
      </c>
      <c r="J266">
        <v>238</v>
      </c>
    </row>
    <row r="267" spans="1:10" x14ac:dyDescent="0.35">
      <c r="A267" s="16">
        <v>262</v>
      </c>
      <c r="B267" s="16">
        <v>0</v>
      </c>
      <c r="D267">
        <v>239</v>
      </c>
      <c r="E267">
        <v>147.86903248202762</v>
      </c>
      <c r="F267">
        <v>91.13096751797238</v>
      </c>
      <c r="G267">
        <v>0.68665497356629646</v>
      </c>
      <c r="I267">
        <v>49.791231732776616</v>
      </c>
      <c r="J267">
        <v>239</v>
      </c>
    </row>
    <row r="268" spans="1:10" x14ac:dyDescent="0.35">
      <c r="A268" s="16">
        <v>263</v>
      </c>
      <c r="B268" s="16">
        <v>1</v>
      </c>
      <c r="D268">
        <v>240</v>
      </c>
      <c r="E268">
        <v>254.78782943201858</v>
      </c>
      <c r="F268">
        <v>-14.787829432018583</v>
      </c>
      <c r="G268">
        <v>-0.11142355781247548</v>
      </c>
      <c r="I268">
        <v>50</v>
      </c>
      <c r="J268">
        <v>240</v>
      </c>
    </row>
    <row r="269" spans="1:10" x14ac:dyDescent="0.35">
      <c r="A269" s="16">
        <v>264</v>
      </c>
      <c r="B269" s="16">
        <v>3</v>
      </c>
      <c r="D269">
        <v>241</v>
      </c>
      <c r="E269">
        <v>147.86903248202762</v>
      </c>
      <c r="F269">
        <v>93.13096751797238</v>
      </c>
      <c r="G269">
        <v>0.70172460340273768</v>
      </c>
      <c r="I269">
        <v>50.208768267223377</v>
      </c>
      <c r="J269">
        <v>241</v>
      </c>
    </row>
    <row r="270" spans="1:10" x14ac:dyDescent="0.35">
      <c r="A270" s="16">
        <v>265</v>
      </c>
      <c r="B270" s="16">
        <v>3</v>
      </c>
      <c r="D270">
        <v>242</v>
      </c>
      <c r="E270">
        <v>228.05813019452083</v>
      </c>
      <c r="F270">
        <v>13.941869805479172</v>
      </c>
      <c r="G270">
        <v>0.10504940859821399</v>
      </c>
      <c r="I270">
        <v>50.417536534446761</v>
      </c>
      <c r="J270">
        <v>242</v>
      </c>
    </row>
    <row r="271" spans="1:10" x14ac:dyDescent="0.35">
      <c r="A271" s="16">
        <v>266</v>
      </c>
      <c r="B271" s="16">
        <v>4</v>
      </c>
      <c r="D271">
        <v>243</v>
      </c>
      <c r="E271">
        <v>228.05813019452083</v>
      </c>
      <c r="F271">
        <v>14.941869805479172</v>
      </c>
      <c r="G271">
        <v>0.1125842235164346</v>
      </c>
      <c r="I271">
        <v>50.626304801670145</v>
      </c>
      <c r="J271">
        <v>243</v>
      </c>
    </row>
    <row r="272" spans="1:10" x14ac:dyDescent="0.35">
      <c r="A272" s="16">
        <v>267</v>
      </c>
      <c r="B272" s="16">
        <v>4</v>
      </c>
      <c r="D272">
        <v>244</v>
      </c>
      <c r="E272">
        <v>201.3284309570231</v>
      </c>
      <c r="F272">
        <v>42.671569042976898</v>
      </c>
      <c r="G272">
        <v>0.32152237500890324</v>
      </c>
      <c r="I272">
        <v>50.835073068893522</v>
      </c>
      <c r="J272">
        <v>244</v>
      </c>
    </row>
    <row r="273" spans="1:10" x14ac:dyDescent="0.35">
      <c r="A273" s="16">
        <v>268</v>
      </c>
      <c r="B273" s="16">
        <v>0</v>
      </c>
      <c r="D273">
        <v>245</v>
      </c>
      <c r="E273">
        <v>147.86903248202762</v>
      </c>
      <c r="F273">
        <v>97.13096751797238</v>
      </c>
      <c r="G273">
        <v>0.73186386307562012</v>
      </c>
      <c r="I273">
        <v>51.043841336116905</v>
      </c>
      <c r="J273">
        <v>245</v>
      </c>
    </row>
    <row r="274" spans="1:10" x14ac:dyDescent="0.35">
      <c r="A274" s="16">
        <v>269</v>
      </c>
      <c r="B274" s="16">
        <v>3</v>
      </c>
      <c r="D274">
        <v>246</v>
      </c>
      <c r="E274">
        <v>174.59873171952535</v>
      </c>
      <c r="F274">
        <v>71.401268280474653</v>
      </c>
      <c r="G274">
        <v>0.53799534141959271</v>
      </c>
      <c r="I274">
        <v>51.252609603340289</v>
      </c>
      <c r="J274">
        <v>246</v>
      </c>
    </row>
    <row r="275" spans="1:10" x14ac:dyDescent="0.35">
      <c r="A275" s="16">
        <v>270</v>
      </c>
      <c r="B275" s="16">
        <v>2</v>
      </c>
      <c r="D275">
        <v>247</v>
      </c>
      <c r="E275">
        <v>201.3284309570231</v>
      </c>
      <c r="F275">
        <v>45.671569042976898</v>
      </c>
      <c r="G275">
        <v>0.34412681976356513</v>
      </c>
      <c r="I275">
        <v>51.461377870563673</v>
      </c>
      <c r="J275">
        <v>247</v>
      </c>
    </row>
    <row r="276" spans="1:10" x14ac:dyDescent="0.35">
      <c r="A276" s="16">
        <v>271</v>
      </c>
      <c r="B276" s="16">
        <v>2</v>
      </c>
      <c r="D276">
        <v>248</v>
      </c>
      <c r="E276">
        <v>281.51752866951631</v>
      </c>
      <c r="F276">
        <v>-33.517528669516309</v>
      </c>
      <c r="G276">
        <v>-0.25254837504095862</v>
      </c>
      <c r="I276">
        <v>51.67014613778705</v>
      </c>
      <c r="J276">
        <v>248</v>
      </c>
    </row>
    <row r="277" spans="1:10" x14ac:dyDescent="0.35">
      <c r="A277" s="16">
        <v>272</v>
      </c>
      <c r="B277" s="16">
        <v>1</v>
      </c>
      <c r="D277">
        <v>249</v>
      </c>
      <c r="E277">
        <v>228.05813019452083</v>
      </c>
      <c r="F277">
        <v>20.941869805479172</v>
      </c>
      <c r="G277">
        <v>0.1577931130257583</v>
      </c>
      <c r="I277">
        <v>51.878914405010434</v>
      </c>
      <c r="J277">
        <v>249</v>
      </c>
    </row>
    <row r="278" spans="1:10" x14ac:dyDescent="0.35">
      <c r="A278" s="16">
        <v>273</v>
      </c>
      <c r="B278" s="16">
        <v>2</v>
      </c>
      <c r="D278">
        <v>250</v>
      </c>
      <c r="E278">
        <v>228.05813019452083</v>
      </c>
      <c r="F278">
        <v>21.941869805479172</v>
      </c>
      <c r="G278">
        <v>0.16532792794397891</v>
      </c>
      <c r="I278">
        <v>52.087682672233818</v>
      </c>
      <c r="J278">
        <v>250</v>
      </c>
    </row>
    <row r="279" spans="1:10" x14ac:dyDescent="0.35">
      <c r="A279" s="16">
        <v>274</v>
      </c>
      <c r="B279" s="16">
        <v>2</v>
      </c>
      <c r="D279">
        <v>251</v>
      </c>
      <c r="E279">
        <v>254.78782943201858</v>
      </c>
      <c r="F279">
        <v>-3.787829432018583</v>
      </c>
      <c r="G279">
        <v>-2.8540593712048735E-2</v>
      </c>
      <c r="I279">
        <v>52.296450939457202</v>
      </c>
      <c r="J279">
        <v>251</v>
      </c>
    </row>
    <row r="280" spans="1:10" x14ac:dyDescent="0.35">
      <c r="A280" s="16">
        <v>275</v>
      </c>
      <c r="B280" s="16">
        <v>3</v>
      </c>
      <c r="D280">
        <v>252</v>
      </c>
      <c r="E280">
        <v>201.3284309570231</v>
      </c>
      <c r="F280">
        <v>50.671569042976898</v>
      </c>
      <c r="G280">
        <v>0.38180089435466819</v>
      </c>
      <c r="I280">
        <v>52.505219206680579</v>
      </c>
      <c r="J280">
        <v>252</v>
      </c>
    </row>
    <row r="281" spans="1:10" x14ac:dyDescent="0.35">
      <c r="A281" s="16">
        <v>276</v>
      </c>
      <c r="B281" s="16">
        <v>3</v>
      </c>
      <c r="D281">
        <v>253</v>
      </c>
      <c r="E281">
        <v>174.59873171952535</v>
      </c>
      <c r="F281">
        <v>78.401268280474653</v>
      </c>
      <c r="G281">
        <v>0.59073904584713699</v>
      </c>
      <c r="I281">
        <v>52.713987473903963</v>
      </c>
      <c r="J281">
        <v>253</v>
      </c>
    </row>
    <row r="282" spans="1:10" x14ac:dyDescent="0.35">
      <c r="A282" s="16">
        <v>277</v>
      </c>
      <c r="B282" s="16">
        <v>2</v>
      </c>
      <c r="D282">
        <v>254</v>
      </c>
      <c r="E282">
        <v>147.86903248202762</v>
      </c>
      <c r="F282">
        <v>106.13096751797238</v>
      </c>
      <c r="G282">
        <v>0.79967719733960574</v>
      </c>
      <c r="I282">
        <v>52.922755741127347</v>
      </c>
      <c r="J282">
        <v>254</v>
      </c>
    </row>
    <row r="283" spans="1:10" x14ac:dyDescent="0.35">
      <c r="A283" s="16">
        <v>278</v>
      </c>
      <c r="B283" s="16">
        <v>2</v>
      </c>
      <c r="D283">
        <v>255</v>
      </c>
      <c r="E283">
        <v>174.59873171952535</v>
      </c>
      <c r="F283">
        <v>80.401268280474653</v>
      </c>
      <c r="G283">
        <v>0.60580867568357821</v>
      </c>
      <c r="I283">
        <v>53.131524008350731</v>
      </c>
      <c r="J283">
        <v>255</v>
      </c>
    </row>
    <row r="284" spans="1:10" x14ac:dyDescent="0.35">
      <c r="A284" s="16">
        <v>279</v>
      </c>
      <c r="B284" s="16">
        <v>1</v>
      </c>
      <c r="D284">
        <v>256</v>
      </c>
      <c r="E284">
        <v>228.05813019452083</v>
      </c>
      <c r="F284">
        <v>27.941869805479172</v>
      </c>
      <c r="G284">
        <v>0.21053681745330258</v>
      </c>
      <c r="I284">
        <v>53.340292275574107</v>
      </c>
      <c r="J284">
        <v>256</v>
      </c>
    </row>
    <row r="285" spans="1:10" x14ac:dyDescent="0.35">
      <c r="A285" s="16">
        <v>280</v>
      </c>
      <c r="B285" s="16">
        <v>4</v>
      </c>
      <c r="D285">
        <v>257</v>
      </c>
      <c r="E285">
        <v>174.59873171952535</v>
      </c>
      <c r="F285">
        <v>82.401268280474653</v>
      </c>
      <c r="G285">
        <v>0.62087830552001955</v>
      </c>
      <c r="I285">
        <v>53.549060542797491</v>
      </c>
      <c r="J285">
        <v>257</v>
      </c>
    </row>
    <row r="286" spans="1:10" x14ac:dyDescent="0.35">
      <c r="A286" s="16">
        <v>281</v>
      </c>
      <c r="B286" s="16">
        <v>1</v>
      </c>
      <c r="D286">
        <v>258</v>
      </c>
      <c r="E286">
        <v>281.51752866951631</v>
      </c>
      <c r="F286">
        <v>-23.517528669516309</v>
      </c>
      <c r="G286">
        <v>-0.17720022585875247</v>
      </c>
      <c r="I286">
        <v>53.757828810020875</v>
      </c>
      <c r="J286">
        <v>258</v>
      </c>
    </row>
    <row r="287" spans="1:10" x14ac:dyDescent="0.35">
      <c r="A287" s="16">
        <v>282</v>
      </c>
      <c r="B287" s="16">
        <v>2</v>
      </c>
      <c r="D287">
        <v>259</v>
      </c>
      <c r="E287">
        <v>121.13933324452989</v>
      </c>
      <c r="F287">
        <v>137.86066675547011</v>
      </c>
      <c r="G287">
        <v>1.0387546085049568</v>
      </c>
      <c r="I287">
        <v>53.966597077244252</v>
      </c>
      <c r="J287">
        <v>259</v>
      </c>
    </row>
    <row r="288" spans="1:10" x14ac:dyDescent="0.35">
      <c r="A288" s="16">
        <v>283</v>
      </c>
      <c r="B288" s="16">
        <v>2</v>
      </c>
      <c r="D288">
        <v>260</v>
      </c>
      <c r="E288">
        <v>228.05813019452083</v>
      </c>
      <c r="F288">
        <v>31.941869805479172</v>
      </c>
      <c r="G288">
        <v>0.24067607712618505</v>
      </c>
      <c r="I288">
        <v>54.175365344467636</v>
      </c>
      <c r="J288">
        <v>260</v>
      </c>
    </row>
    <row r="289" spans="1:10" x14ac:dyDescent="0.35">
      <c r="A289" s="16">
        <v>284</v>
      </c>
      <c r="B289" s="16">
        <v>4</v>
      </c>
      <c r="D289">
        <v>261</v>
      </c>
      <c r="E289">
        <v>174.59873171952535</v>
      </c>
      <c r="F289">
        <v>86.401268280474653</v>
      </c>
      <c r="G289">
        <v>0.65101756519290199</v>
      </c>
      <c r="I289">
        <v>54.38413361169102</v>
      </c>
      <c r="J289">
        <v>261</v>
      </c>
    </row>
    <row r="290" spans="1:10" x14ac:dyDescent="0.35">
      <c r="A290" s="16">
        <v>285</v>
      </c>
      <c r="B290" s="16">
        <v>7</v>
      </c>
      <c r="D290">
        <v>262</v>
      </c>
      <c r="E290">
        <v>281.51752866951631</v>
      </c>
      <c r="F290">
        <v>-19.517528669516309</v>
      </c>
      <c r="G290">
        <v>-0.14706096618587003</v>
      </c>
      <c r="I290">
        <v>54.592901878914404</v>
      </c>
      <c r="J290">
        <v>262</v>
      </c>
    </row>
    <row r="291" spans="1:10" x14ac:dyDescent="0.35">
      <c r="A291" s="16">
        <v>286</v>
      </c>
      <c r="B291" s="16">
        <v>5</v>
      </c>
      <c r="D291">
        <v>263</v>
      </c>
      <c r="E291">
        <v>254.78782943201858</v>
      </c>
      <c r="F291">
        <v>8.212170567981417</v>
      </c>
      <c r="G291">
        <v>6.187718530659863E-2</v>
      </c>
      <c r="I291">
        <v>54.801670146137781</v>
      </c>
      <c r="J291">
        <v>263</v>
      </c>
    </row>
    <row r="292" spans="1:10" x14ac:dyDescent="0.35">
      <c r="A292" s="16">
        <v>287</v>
      </c>
      <c r="B292" s="16">
        <v>2</v>
      </c>
      <c r="D292">
        <v>264</v>
      </c>
      <c r="E292">
        <v>201.3284309570231</v>
      </c>
      <c r="F292">
        <v>62.671569042976898</v>
      </c>
      <c r="G292">
        <v>0.47221867337331552</v>
      </c>
      <c r="I292">
        <v>55.010438413361165</v>
      </c>
      <c r="J292">
        <v>264</v>
      </c>
    </row>
    <row r="293" spans="1:10" x14ac:dyDescent="0.35">
      <c r="A293" s="16">
        <v>288</v>
      </c>
      <c r="B293" s="16">
        <v>1</v>
      </c>
      <c r="D293">
        <v>265</v>
      </c>
      <c r="E293">
        <v>201.3284309570231</v>
      </c>
      <c r="F293">
        <v>63.671569042976898</v>
      </c>
      <c r="G293">
        <v>0.47975348829153613</v>
      </c>
      <c r="I293">
        <v>55.219206680584549</v>
      </c>
      <c r="J293">
        <v>265</v>
      </c>
    </row>
    <row r="294" spans="1:10" x14ac:dyDescent="0.35">
      <c r="A294" s="16">
        <v>289</v>
      </c>
      <c r="B294" s="16">
        <v>5</v>
      </c>
      <c r="D294">
        <v>266</v>
      </c>
      <c r="E294">
        <v>174.59873171952535</v>
      </c>
      <c r="F294">
        <v>91.401268280474653</v>
      </c>
      <c r="G294">
        <v>0.68869163978400505</v>
      </c>
      <c r="I294">
        <v>55.427974947807932</v>
      </c>
      <c r="J294">
        <v>266</v>
      </c>
    </row>
    <row r="295" spans="1:10" x14ac:dyDescent="0.35">
      <c r="A295" s="16">
        <v>290</v>
      </c>
      <c r="B295" s="16">
        <v>4</v>
      </c>
      <c r="D295">
        <v>267</v>
      </c>
      <c r="E295">
        <v>174.59873171952535</v>
      </c>
      <c r="F295">
        <v>92.401268280474653</v>
      </c>
      <c r="G295">
        <v>0.69622645470222566</v>
      </c>
      <c r="I295">
        <v>55.636743215031309</v>
      </c>
      <c r="J295">
        <v>267</v>
      </c>
    </row>
    <row r="296" spans="1:10" x14ac:dyDescent="0.35">
      <c r="A296" s="16">
        <v>291</v>
      </c>
      <c r="B296" s="16">
        <v>0</v>
      </c>
      <c r="D296">
        <v>268</v>
      </c>
      <c r="E296">
        <v>281.51752866951631</v>
      </c>
      <c r="F296">
        <v>-13.517528669516309</v>
      </c>
      <c r="G296">
        <v>-0.10185207667654633</v>
      </c>
      <c r="I296">
        <v>55.845511482254693</v>
      </c>
      <c r="J296">
        <v>268</v>
      </c>
    </row>
    <row r="297" spans="1:10" x14ac:dyDescent="0.35">
      <c r="A297" s="16">
        <v>292</v>
      </c>
      <c r="B297" s="16">
        <v>3</v>
      </c>
      <c r="D297">
        <v>269</v>
      </c>
      <c r="E297">
        <v>201.3284309570231</v>
      </c>
      <c r="F297">
        <v>67.671569042976898</v>
      </c>
      <c r="G297">
        <v>0.50989274796441864</v>
      </c>
      <c r="I297">
        <v>56.054279749478077</v>
      </c>
      <c r="J297">
        <v>269</v>
      </c>
    </row>
    <row r="298" spans="1:10" x14ac:dyDescent="0.35">
      <c r="A298" s="16">
        <v>293</v>
      </c>
      <c r="B298" s="16">
        <v>2</v>
      </c>
      <c r="D298">
        <v>270</v>
      </c>
      <c r="E298">
        <v>228.05813019452083</v>
      </c>
      <c r="F298">
        <v>41.941869805479172</v>
      </c>
      <c r="G298">
        <v>0.31602422630839117</v>
      </c>
      <c r="I298">
        <v>56.263048016701461</v>
      </c>
      <c r="J298">
        <v>270</v>
      </c>
    </row>
    <row r="299" spans="1:10" x14ac:dyDescent="0.35">
      <c r="A299" s="16">
        <v>294</v>
      </c>
      <c r="B299" s="16">
        <v>3</v>
      </c>
      <c r="D299">
        <v>271</v>
      </c>
      <c r="E299">
        <v>228.05813019452083</v>
      </c>
      <c r="F299">
        <v>42.941869805479172</v>
      </c>
      <c r="G299">
        <v>0.32355904122661178</v>
      </c>
      <c r="I299">
        <v>56.471816283924838</v>
      </c>
      <c r="J299">
        <v>271</v>
      </c>
    </row>
    <row r="300" spans="1:10" x14ac:dyDescent="0.35">
      <c r="A300" s="16">
        <v>295</v>
      </c>
      <c r="B300" s="16">
        <v>5</v>
      </c>
      <c r="D300">
        <v>272</v>
      </c>
      <c r="E300">
        <v>254.78782943201858</v>
      </c>
      <c r="F300">
        <v>17.212170567981417</v>
      </c>
      <c r="G300">
        <v>0.12969051957058417</v>
      </c>
      <c r="I300">
        <v>56.680584551148222</v>
      </c>
      <c r="J300">
        <v>272</v>
      </c>
    </row>
    <row r="301" spans="1:10" x14ac:dyDescent="0.35">
      <c r="A301" s="16">
        <v>296</v>
      </c>
      <c r="B301" s="16">
        <v>2</v>
      </c>
      <c r="D301">
        <v>273</v>
      </c>
      <c r="E301">
        <v>228.05813019452083</v>
      </c>
      <c r="F301">
        <v>44.941869805479172</v>
      </c>
      <c r="G301">
        <v>0.338628671063053</v>
      </c>
      <c r="I301">
        <v>56.889352818371606</v>
      </c>
      <c r="J301">
        <v>273</v>
      </c>
    </row>
    <row r="302" spans="1:10" x14ac:dyDescent="0.35">
      <c r="A302" s="16">
        <v>297</v>
      </c>
      <c r="B302" s="16">
        <v>3</v>
      </c>
      <c r="D302">
        <v>274</v>
      </c>
      <c r="E302">
        <v>228.05813019452083</v>
      </c>
      <c r="F302">
        <v>45.941869805479172</v>
      </c>
      <c r="G302">
        <v>0.34616348598127367</v>
      </c>
      <c r="I302">
        <v>57.098121085594983</v>
      </c>
      <c r="J302">
        <v>274</v>
      </c>
    </row>
    <row r="303" spans="1:10" x14ac:dyDescent="0.35">
      <c r="A303" s="16">
        <v>298</v>
      </c>
      <c r="B303" s="16">
        <v>4</v>
      </c>
      <c r="D303">
        <v>275</v>
      </c>
      <c r="E303">
        <v>201.3284309570231</v>
      </c>
      <c r="F303">
        <v>73.671569042976898</v>
      </c>
      <c r="G303">
        <v>0.5551016374737423</v>
      </c>
      <c r="I303">
        <v>57.306889352818366</v>
      </c>
      <c r="J303">
        <v>275</v>
      </c>
    </row>
    <row r="304" spans="1:10" x14ac:dyDescent="0.35">
      <c r="A304" s="16">
        <v>299</v>
      </c>
      <c r="B304" s="16">
        <v>2</v>
      </c>
      <c r="D304">
        <v>276</v>
      </c>
      <c r="E304">
        <v>201.3284309570231</v>
      </c>
      <c r="F304">
        <v>74.671569042976898</v>
      </c>
      <c r="G304">
        <v>0.56263645239196292</v>
      </c>
      <c r="I304">
        <v>57.51565762004175</v>
      </c>
      <c r="J304">
        <v>276</v>
      </c>
    </row>
    <row r="305" spans="1:10" x14ac:dyDescent="0.35">
      <c r="A305" s="16">
        <v>300</v>
      </c>
      <c r="B305" s="16">
        <v>1</v>
      </c>
      <c r="D305">
        <v>277</v>
      </c>
      <c r="E305">
        <v>228.05813019452083</v>
      </c>
      <c r="F305">
        <v>48.941869805479172</v>
      </c>
      <c r="G305">
        <v>0.3687679307359355</v>
      </c>
      <c r="I305">
        <v>57.724425887265134</v>
      </c>
      <c r="J305">
        <v>277</v>
      </c>
    </row>
    <row r="306" spans="1:10" x14ac:dyDescent="0.35">
      <c r="A306" s="16">
        <v>301</v>
      </c>
      <c r="B306" s="16">
        <v>0</v>
      </c>
      <c r="D306">
        <v>278</v>
      </c>
      <c r="E306">
        <v>228.05813019452083</v>
      </c>
      <c r="F306">
        <v>49.941869805479172</v>
      </c>
      <c r="G306">
        <v>0.37630274565415611</v>
      </c>
      <c r="I306">
        <v>57.933194154488511</v>
      </c>
      <c r="J306">
        <v>278</v>
      </c>
    </row>
    <row r="307" spans="1:10" x14ac:dyDescent="0.35">
      <c r="A307" s="16">
        <v>302</v>
      </c>
      <c r="B307" s="16">
        <v>0</v>
      </c>
      <c r="D307">
        <v>279</v>
      </c>
      <c r="E307">
        <v>254.78782943201858</v>
      </c>
      <c r="F307">
        <v>24.212170567981417</v>
      </c>
      <c r="G307">
        <v>0.18243422399812845</v>
      </c>
      <c r="I307">
        <v>58.141962421711895</v>
      </c>
      <c r="J307">
        <v>279</v>
      </c>
    </row>
    <row r="308" spans="1:10" x14ac:dyDescent="0.35">
      <c r="A308" s="16">
        <v>303</v>
      </c>
      <c r="B308" s="16">
        <v>4</v>
      </c>
      <c r="D308">
        <v>280</v>
      </c>
      <c r="E308">
        <v>174.59873171952535</v>
      </c>
      <c r="F308">
        <v>105.40126828047465</v>
      </c>
      <c r="G308">
        <v>0.79417904863909361</v>
      </c>
      <c r="I308">
        <v>58.350730688935279</v>
      </c>
      <c r="J308">
        <v>280</v>
      </c>
    </row>
    <row r="309" spans="1:10" x14ac:dyDescent="0.35">
      <c r="A309" s="16">
        <v>304</v>
      </c>
      <c r="B309" s="16">
        <v>1</v>
      </c>
      <c r="D309">
        <v>281</v>
      </c>
      <c r="E309">
        <v>254.78782943201858</v>
      </c>
      <c r="F309">
        <v>26.212170567981417</v>
      </c>
      <c r="G309">
        <v>0.19750385383456967</v>
      </c>
      <c r="I309">
        <v>58.559498956158663</v>
      </c>
      <c r="J309">
        <v>281</v>
      </c>
    </row>
    <row r="310" spans="1:10" x14ac:dyDescent="0.35">
      <c r="A310" s="16">
        <v>305</v>
      </c>
      <c r="B310" s="16">
        <v>1</v>
      </c>
      <c r="D310">
        <v>282</v>
      </c>
      <c r="E310">
        <v>228.05813019452083</v>
      </c>
      <c r="F310">
        <v>53.941869805479172</v>
      </c>
      <c r="G310">
        <v>0.40644200532703856</v>
      </c>
      <c r="I310">
        <v>58.76826722338204</v>
      </c>
      <c r="J310">
        <v>282</v>
      </c>
    </row>
    <row r="311" spans="1:10" x14ac:dyDescent="0.35">
      <c r="A311" s="16">
        <v>306</v>
      </c>
      <c r="B311" s="16">
        <v>0</v>
      </c>
      <c r="D311">
        <v>283</v>
      </c>
      <c r="E311">
        <v>228.05813019452083</v>
      </c>
      <c r="F311">
        <v>54.941869805479172</v>
      </c>
      <c r="G311">
        <v>0.41397682024525917</v>
      </c>
      <c r="I311">
        <v>58.977035490605424</v>
      </c>
      <c r="J311">
        <v>283</v>
      </c>
    </row>
    <row r="312" spans="1:10" x14ac:dyDescent="0.35">
      <c r="A312" s="16">
        <v>307</v>
      </c>
      <c r="B312" s="16">
        <v>0</v>
      </c>
      <c r="D312">
        <v>284</v>
      </c>
      <c r="E312">
        <v>174.59873171952535</v>
      </c>
      <c r="F312">
        <v>109.40126828047465</v>
      </c>
      <c r="G312">
        <v>0.82431830831197606</v>
      </c>
      <c r="I312">
        <v>59.185803757828808</v>
      </c>
      <c r="J312">
        <v>284</v>
      </c>
    </row>
    <row r="313" spans="1:10" x14ac:dyDescent="0.35">
      <c r="A313" s="16">
        <v>308</v>
      </c>
      <c r="B313" s="16">
        <v>1</v>
      </c>
      <c r="D313">
        <v>285</v>
      </c>
      <c r="E313">
        <v>94.409634007032139</v>
      </c>
      <c r="F313">
        <v>190.59036599296786</v>
      </c>
      <c r="G313">
        <v>1.436063132952941</v>
      </c>
      <c r="I313">
        <v>59.394572025052192</v>
      </c>
      <c r="J313">
        <v>285</v>
      </c>
    </row>
    <row r="314" spans="1:10" x14ac:dyDescent="0.35">
      <c r="A314" s="16">
        <v>309</v>
      </c>
      <c r="B314" s="16">
        <v>1</v>
      </c>
      <c r="D314">
        <v>286</v>
      </c>
      <c r="E314">
        <v>147.86903248202762</v>
      </c>
      <c r="F314">
        <v>138.13096751797238</v>
      </c>
      <c r="G314">
        <v>1.0407912747226653</v>
      </c>
      <c r="I314">
        <v>59.603340292275568</v>
      </c>
      <c r="J314">
        <v>286</v>
      </c>
    </row>
    <row r="315" spans="1:10" x14ac:dyDescent="0.35">
      <c r="A315" s="16">
        <v>310</v>
      </c>
      <c r="B315" s="16">
        <v>0</v>
      </c>
      <c r="D315">
        <v>287</v>
      </c>
      <c r="E315">
        <v>228.05813019452083</v>
      </c>
      <c r="F315">
        <v>58.941869805479172</v>
      </c>
      <c r="G315">
        <v>0.44411607991814162</v>
      </c>
      <c r="I315">
        <v>59.812108559498952</v>
      </c>
      <c r="J315">
        <v>287</v>
      </c>
    </row>
    <row r="316" spans="1:10" x14ac:dyDescent="0.35">
      <c r="A316" s="16">
        <v>311</v>
      </c>
      <c r="B316" s="16">
        <v>0</v>
      </c>
      <c r="D316">
        <v>288</v>
      </c>
      <c r="E316">
        <v>254.78782943201858</v>
      </c>
      <c r="F316">
        <v>33.212170567981417</v>
      </c>
      <c r="G316">
        <v>0.25024755826211398</v>
      </c>
      <c r="I316">
        <v>60.020876826722336</v>
      </c>
      <c r="J316">
        <v>288</v>
      </c>
    </row>
    <row r="317" spans="1:10" x14ac:dyDescent="0.35">
      <c r="A317" s="16">
        <v>312</v>
      </c>
      <c r="B317" s="16">
        <v>0</v>
      </c>
      <c r="D317">
        <v>289</v>
      </c>
      <c r="E317">
        <v>147.86903248202762</v>
      </c>
      <c r="F317">
        <v>141.13096751797238</v>
      </c>
      <c r="G317">
        <v>1.0633957194773271</v>
      </c>
      <c r="I317">
        <v>60.22964509394572</v>
      </c>
      <c r="J317">
        <v>289</v>
      </c>
    </row>
    <row r="318" spans="1:10" x14ac:dyDescent="0.35">
      <c r="A318" s="16">
        <v>313</v>
      </c>
      <c r="B318" s="16">
        <v>0</v>
      </c>
      <c r="D318">
        <v>290</v>
      </c>
      <c r="E318">
        <v>174.59873171952535</v>
      </c>
      <c r="F318">
        <v>115.40126828047465</v>
      </c>
      <c r="G318">
        <v>0.86952719782129972</v>
      </c>
      <c r="I318">
        <v>60.438413361169097</v>
      </c>
      <c r="J318">
        <v>290</v>
      </c>
    </row>
    <row r="319" spans="1:10" x14ac:dyDescent="0.35">
      <c r="A319" s="16">
        <v>314</v>
      </c>
      <c r="B319" s="16">
        <v>0</v>
      </c>
      <c r="D319">
        <v>291</v>
      </c>
      <c r="E319">
        <v>281.51752866951631</v>
      </c>
      <c r="F319">
        <v>9.4824713304836905</v>
      </c>
      <c r="G319">
        <v>7.1448666442527786E-2</v>
      </c>
      <c r="I319">
        <v>60.647181628392481</v>
      </c>
      <c r="J319">
        <v>291</v>
      </c>
    </row>
    <row r="320" spans="1:10" x14ac:dyDescent="0.35">
      <c r="A320" s="16">
        <v>315</v>
      </c>
      <c r="B320" s="16">
        <v>1</v>
      </c>
      <c r="D320">
        <v>292</v>
      </c>
      <c r="E320">
        <v>201.3284309570231</v>
      </c>
      <c r="F320">
        <v>90.671569042976898</v>
      </c>
      <c r="G320">
        <v>0.6831934910834927</v>
      </c>
      <c r="I320">
        <v>60.855949895615865</v>
      </c>
      <c r="J320">
        <v>292</v>
      </c>
    </row>
    <row r="321" spans="1:10" x14ac:dyDescent="0.35">
      <c r="A321" s="16">
        <v>316</v>
      </c>
      <c r="B321" s="16">
        <v>2</v>
      </c>
      <c r="D321">
        <v>293</v>
      </c>
      <c r="E321">
        <v>228.05813019452083</v>
      </c>
      <c r="F321">
        <v>64.941869805479172</v>
      </c>
      <c r="G321">
        <v>0.48932496942746528</v>
      </c>
      <c r="I321">
        <v>61.064718162839242</v>
      </c>
      <c r="J321">
        <v>293</v>
      </c>
    </row>
    <row r="322" spans="1:10" x14ac:dyDescent="0.35">
      <c r="A322" s="16">
        <v>317</v>
      </c>
      <c r="B322" s="16">
        <v>0</v>
      </c>
      <c r="D322">
        <v>294</v>
      </c>
      <c r="E322">
        <v>201.3284309570231</v>
      </c>
      <c r="F322">
        <v>92.671569042976898</v>
      </c>
      <c r="G322">
        <v>0.69826312091993392</v>
      </c>
      <c r="I322">
        <v>61.273486430062626</v>
      </c>
      <c r="J322">
        <v>294</v>
      </c>
    </row>
    <row r="323" spans="1:10" x14ac:dyDescent="0.35">
      <c r="A323" s="16">
        <v>318</v>
      </c>
      <c r="B323" s="16">
        <v>0</v>
      </c>
      <c r="D323">
        <v>295</v>
      </c>
      <c r="E323">
        <v>147.86903248202762</v>
      </c>
      <c r="F323">
        <v>147.13096751797238</v>
      </c>
      <c r="G323">
        <v>1.1086046089866508</v>
      </c>
      <c r="I323">
        <v>61.48225469728601</v>
      </c>
      <c r="J323">
        <v>295</v>
      </c>
    </row>
    <row r="324" spans="1:10" x14ac:dyDescent="0.35">
      <c r="A324" s="16">
        <v>319</v>
      </c>
      <c r="B324" s="16">
        <v>1</v>
      </c>
      <c r="D324">
        <v>296</v>
      </c>
      <c r="E324">
        <v>228.05813019452083</v>
      </c>
      <c r="F324">
        <v>67.941869805479172</v>
      </c>
      <c r="G324">
        <v>0.51192941418212712</v>
      </c>
      <c r="I324">
        <v>61.691022964509393</v>
      </c>
      <c r="J324">
        <v>296</v>
      </c>
    </row>
    <row r="325" spans="1:10" x14ac:dyDescent="0.35">
      <c r="A325" s="16">
        <v>320</v>
      </c>
      <c r="B325" s="16">
        <v>1</v>
      </c>
      <c r="D325">
        <v>297</v>
      </c>
      <c r="E325">
        <v>201.3284309570231</v>
      </c>
      <c r="F325">
        <v>95.671569042976898</v>
      </c>
      <c r="G325">
        <v>0.72086756567459576</v>
      </c>
      <c r="I325">
        <v>61.89979123173277</v>
      </c>
      <c r="J325">
        <v>297</v>
      </c>
    </row>
    <row r="326" spans="1:10" x14ac:dyDescent="0.35">
      <c r="A326" s="16">
        <v>321</v>
      </c>
      <c r="B326" s="16">
        <v>1</v>
      </c>
      <c r="D326">
        <v>298</v>
      </c>
      <c r="E326">
        <v>174.59873171952535</v>
      </c>
      <c r="F326">
        <v>123.40126828047465</v>
      </c>
      <c r="G326">
        <v>0.92980571716706462</v>
      </c>
      <c r="I326">
        <v>62.108559498956154</v>
      </c>
      <c r="J326">
        <v>298</v>
      </c>
    </row>
    <row r="327" spans="1:10" x14ac:dyDescent="0.35">
      <c r="A327" s="16">
        <v>322</v>
      </c>
      <c r="B327" s="16">
        <v>2</v>
      </c>
      <c r="D327">
        <v>299</v>
      </c>
      <c r="E327">
        <v>228.05813019452083</v>
      </c>
      <c r="F327">
        <v>70.941869805479172</v>
      </c>
      <c r="G327">
        <v>0.53453385893678895</v>
      </c>
      <c r="I327">
        <v>62.317327766179538</v>
      </c>
      <c r="J327">
        <v>299</v>
      </c>
    </row>
    <row r="328" spans="1:10" x14ac:dyDescent="0.35">
      <c r="A328" s="16">
        <v>323</v>
      </c>
      <c r="B328" s="16">
        <v>0</v>
      </c>
      <c r="D328">
        <v>300</v>
      </c>
      <c r="E328">
        <v>254.78782943201858</v>
      </c>
      <c r="F328">
        <v>45.212170567981417</v>
      </c>
      <c r="G328">
        <v>0.34066533728076137</v>
      </c>
      <c r="I328">
        <v>62.526096033402922</v>
      </c>
      <c r="J328">
        <v>300</v>
      </c>
    </row>
    <row r="329" spans="1:10" x14ac:dyDescent="0.35">
      <c r="A329" s="16">
        <v>324</v>
      </c>
      <c r="B329" s="16">
        <v>1</v>
      </c>
      <c r="D329">
        <v>301</v>
      </c>
      <c r="E329">
        <v>281.51752866951631</v>
      </c>
      <c r="F329">
        <v>19.482471330483691</v>
      </c>
      <c r="G329">
        <v>0.14679681562473393</v>
      </c>
      <c r="I329">
        <v>62.734864300626299</v>
      </c>
      <c r="J329">
        <v>301</v>
      </c>
    </row>
    <row r="330" spans="1:10" x14ac:dyDescent="0.35">
      <c r="A330" s="16">
        <v>325</v>
      </c>
      <c r="B330" s="16">
        <v>1</v>
      </c>
      <c r="D330">
        <v>302</v>
      </c>
      <c r="E330">
        <v>281.51752866951631</v>
      </c>
      <c r="F330">
        <v>20.482471330483691</v>
      </c>
      <c r="G330">
        <v>0.15433163054295454</v>
      </c>
      <c r="I330">
        <v>62.943632567849683</v>
      </c>
      <c r="J330">
        <v>302</v>
      </c>
    </row>
    <row r="331" spans="1:10" x14ac:dyDescent="0.35">
      <c r="A331" s="16">
        <v>326</v>
      </c>
      <c r="B331" s="16">
        <v>0</v>
      </c>
      <c r="D331">
        <v>303</v>
      </c>
      <c r="E331">
        <v>174.59873171952535</v>
      </c>
      <c r="F331">
        <v>128.40126828047465</v>
      </c>
      <c r="G331">
        <v>0.96747979175816778</v>
      </c>
      <c r="I331">
        <v>63.152400835073067</v>
      </c>
      <c r="J331">
        <v>303</v>
      </c>
    </row>
    <row r="332" spans="1:10" x14ac:dyDescent="0.35">
      <c r="A332" s="16">
        <v>327</v>
      </c>
      <c r="B332" s="16">
        <v>0</v>
      </c>
      <c r="D332">
        <v>304</v>
      </c>
      <c r="E332">
        <v>254.78782943201858</v>
      </c>
      <c r="F332">
        <v>49.212170567981417</v>
      </c>
      <c r="G332">
        <v>0.37080459695364382</v>
      </c>
      <c r="I332">
        <v>63.361169102296451</v>
      </c>
      <c r="J332">
        <v>304</v>
      </c>
    </row>
    <row r="333" spans="1:10" x14ac:dyDescent="0.35">
      <c r="A333" s="16">
        <v>328</v>
      </c>
      <c r="B333" s="16">
        <v>2</v>
      </c>
      <c r="D333">
        <v>305</v>
      </c>
      <c r="E333">
        <v>254.78782943201858</v>
      </c>
      <c r="F333">
        <v>50.212170567981417</v>
      </c>
      <c r="G333">
        <v>0.37833941187186443</v>
      </c>
      <c r="I333">
        <v>63.569937369519828</v>
      </c>
      <c r="J333">
        <v>305</v>
      </c>
    </row>
    <row r="334" spans="1:10" x14ac:dyDescent="0.35">
      <c r="A334" s="16">
        <v>329</v>
      </c>
      <c r="B334" s="16">
        <v>0</v>
      </c>
      <c r="D334">
        <v>306</v>
      </c>
      <c r="E334">
        <v>281.51752866951631</v>
      </c>
      <c r="F334">
        <v>24.482471330483691</v>
      </c>
      <c r="G334">
        <v>0.18447089021583699</v>
      </c>
      <c r="I334">
        <v>63.778705636743211</v>
      </c>
      <c r="J334">
        <v>306</v>
      </c>
    </row>
    <row r="335" spans="1:10" x14ac:dyDescent="0.35">
      <c r="A335" s="16">
        <v>330</v>
      </c>
      <c r="B335" s="16">
        <v>2</v>
      </c>
      <c r="D335">
        <v>307</v>
      </c>
      <c r="E335">
        <v>281.51752866951631</v>
      </c>
      <c r="F335">
        <v>25.482471330483691</v>
      </c>
      <c r="G335">
        <v>0.1920057051340576</v>
      </c>
      <c r="I335">
        <v>63.987473903966595</v>
      </c>
      <c r="J335">
        <v>307</v>
      </c>
    </row>
    <row r="336" spans="1:10" x14ac:dyDescent="0.35">
      <c r="A336" s="16">
        <v>331</v>
      </c>
      <c r="B336" s="16">
        <v>0</v>
      </c>
      <c r="D336">
        <v>308</v>
      </c>
      <c r="E336">
        <v>254.78782943201858</v>
      </c>
      <c r="F336">
        <v>53.212170567981417</v>
      </c>
      <c r="G336">
        <v>0.40094385662652626</v>
      </c>
      <c r="I336">
        <v>64.196242171189979</v>
      </c>
      <c r="J336">
        <v>308</v>
      </c>
    </row>
    <row r="337" spans="1:10" x14ac:dyDescent="0.35">
      <c r="A337" s="16">
        <v>332</v>
      </c>
      <c r="B337" s="16">
        <v>0</v>
      </c>
      <c r="D337">
        <v>309</v>
      </c>
      <c r="E337">
        <v>254.78782943201858</v>
      </c>
      <c r="F337">
        <v>54.212170567981417</v>
      </c>
      <c r="G337">
        <v>0.40847867154474687</v>
      </c>
      <c r="I337">
        <v>64.405010438413356</v>
      </c>
      <c r="J337">
        <v>309</v>
      </c>
    </row>
    <row r="338" spans="1:10" x14ac:dyDescent="0.35">
      <c r="A338" s="16">
        <v>333</v>
      </c>
      <c r="B338" s="16">
        <v>0</v>
      </c>
      <c r="D338">
        <v>310</v>
      </c>
      <c r="E338">
        <v>281.51752866951631</v>
      </c>
      <c r="F338">
        <v>28.482471330483691</v>
      </c>
      <c r="G338">
        <v>0.21461014988871946</v>
      </c>
      <c r="I338">
        <v>64.613778705636733</v>
      </c>
      <c r="J338">
        <v>310</v>
      </c>
    </row>
    <row r="339" spans="1:10" x14ac:dyDescent="0.35">
      <c r="A339" s="16">
        <v>334</v>
      </c>
      <c r="B339" s="16">
        <v>3</v>
      </c>
      <c r="D339">
        <v>311</v>
      </c>
      <c r="E339">
        <v>281.51752866951631</v>
      </c>
      <c r="F339">
        <v>29.482471330483691</v>
      </c>
      <c r="G339">
        <v>0.22214496480694007</v>
      </c>
      <c r="I339">
        <v>64.822546972860124</v>
      </c>
      <c r="J339">
        <v>311</v>
      </c>
    </row>
    <row r="340" spans="1:10" x14ac:dyDescent="0.35">
      <c r="A340" s="16">
        <v>335</v>
      </c>
      <c r="B340" s="16">
        <v>1</v>
      </c>
      <c r="D340">
        <v>312</v>
      </c>
      <c r="E340">
        <v>281.51752866951631</v>
      </c>
      <c r="F340">
        <v>30.482471330483691</v>
      </c>
      <c r="G340">
        <v>0.22967977972516068</v>
      </c>
      <c r="I340">
        <v>65.031315240083501</v>
      </c>
      <c r="J340">
        <v>312</v>
      </c>
    </row>
    <row r="341" spans="1:10" x14ac:dyDescent="0.35">
      <c r="A341" s="16">
        <v>336</v>
      </c>
      <c r="B341" s="16">
        <v>0</v>
      </c>
      <c r="D341">
        <v>313</v>
      </c>
      <c r="E341">
        <v>281.51752866951631</v>
      </c>
      <c r="F341">
        <v>31.482471330483691</v>
      </c>
      <c r="G341">
        <v>0.23721459464338129</v>
      </c>
      <c r="I341">
        <v>65.240083507306892</v>
      </c>
      <c r="J341">
        <v>313</v>
      </c>
    </row>
    <row r="342" spans="1:10" x14ac:dyDescent="0.35">
      <c r="A342" s="16">
        <v>337</v>
      </c>
      <c r="B342" s="16">
        <v>1</v>
      </c>
      <c r="D342">
        <v>314</v>
      </c>
      <c r="E342">
        <v>281.51752866951631</v>
      </c>
      <c r="F342">
        <v>32.482471330483691</v>
      </c>
      <c r="G342">
        <v>0.2447494095616019</v>
      </c>
      <c r="I342">
        <v>65.448851774530269</v>
      </c>
      <c r="J342">
        <v>314</v>
      </c>
    </row>
    <row r="343" spans="1:10" x14ac:dyDescent="0.35">
      <c r="A343" s="16">
        <v>338</v>
      </c>
      <c r="B343" s="16">
        <v>2</v>
      </c>
      <c r="D343">
        <v>315</v>
      </c>
      <c r="E343">
        <v>254.78782943201858</v>
      </c>
      <c r="F343">
        <v>60.212170567981417</v>
      </c>
      <c r="G343">
        <v>0.45368756105407054</v>
      </c>
      <c r="I343">
        <v>65.657620041753646</v>
      </c>
      <c r="J343">
        <v>315</v>
      </c>
    </row>
    <row r="344" spans="1:10" x14ac:dyDescent="0.35">
      <c r="A344" s="16">
        <v>339</v>
      </c>
      <c r="B344" s="16">
        <v>2</v>
      </c>
      <c r="D344">
        <v>316</v>
      </c>
      <c r="E344">
        <v>228.05813019452083</v>
      </c>
      <c r="F344">
        <v>87.941869805479172</v>
      </c>
      <c r="G344">
        <v>0.66262571254653946</v>
      </c>
      <c r="I344">
        <v>65.866388308977037</v>
      </c>
      <c r="J344">
        <v>316</v>
      </c>
    </row>
    <row r="345" spans="1:10" x14ac:dyDescent="0.35">
      <c r="A345" s="16">
        <v>340</v>
      </c>
      <c r="B345" s="16">
        <v>0</v>
      </c>
      <c r="D345">
        <v>317</v>
      </c>
      <c r="E345">
        <v>281.51752866951631</v>
      </c>
      <c r="F345">
        <v>35.482471330483691</v>
      </c>
      <c r="G345">
        <v>0.26735385431626374</v>
      </c>
      <c r="I345">
        <v>66.075156576200413</v>
      </c>
      <c r="J345">
        <v>317</v>
      </c>
    </row>
    <row r="346" spans="1:10" x14ac:dyDescent="0.35">
      <c r="A346" s="16">
        <v>341</v>
      </c>
      <c r="B346" s="16">
        <v>0</v>
      </c>
      <c r="D346">
        <v>318</v>
      </c>
      <c r="E346">
        <v>281.51752866951631</v>
      </c>
      <c r="F346">
        <v>36.482471330483691</v>
      </c>
      <c r="G346">
        <v>0.27488866923448435</v>
      </c>
      <c r="I346">
        <v>66.28392484342379</v>
      </c>
      <c r="J346">
        <v>318</v>
      </c>
    </row>
    <row r="347" spans="1:10" x14ac:dyDescent="0.35">
      <c r="A347" s="16">
        <v>342</v>
      </c>
      <c r="B347" s="16">
        <v>2</v>
      </c>
      <c r="D347">
        <v>319</v>
      </c>
      <c r="E347">
        <v>254.78782943201858</v>
      </c>
      <c r="F347">
        <v>64.212170567981417</v>
      </c>
      <c r="G347">
        <v>0.48382682072695299</v>
      </c>
      <c r="I347">
        <v>66.492693110647181</v>
      </c>
      <c r="J347">
        <v>319</v>
      </c>
    </row>
    <row r="348" spans="1:10" x14ac:dyDescent="0.35">
      <c r="A348" s="16">
        <v>343</v>
      </c>
      <c r="B348" s="16">
        <v>1</v>
      </c>
      <c r="D348">
        <v>320</v>
      </c>
      <c r="E348">
        <v>254.78782943201858</v>
      </c>
      <c r="F348">
        <v>65.212170567981417</v>
      </c>
      <c r="G348">
        <v>0.4913616356451736</v>
      </c>
      <c r="I348">
        <v>66.701461377870558</v>
      </c>
      <c r="J348">
        <v>320</v>
      </c>
    </row>
    <row r="349" spans="1:10" x14ac:dyDescent="0.35">
      <c r="A349" s="16">
        <v>344</v>
      </c>
      <c r="B349" s="16">
        <v>1</v>
      </c>
      <c r="D349">
        <v>321</v>
      </c>
      <c r="E349">
        <v>254.78782943201858</v>
      </c>
      <c r="F349">
        <v>66.212170567981417</v>
      </c>
      <c r="G349">
        <v>0.49889645056339427</v>
      </c>
      <c r="I349">
        <v>66.910229645093949</v>
      </c>
      <c r="J349">
        <v>321</v>
      </c>
    </row>
    <row r="350" spans="1:10" x14ac:dyDescent="0.35">
      <c r="A350" s="16">
        <v>345</v>
      </c>
      <c r="B350" s="16">
        <v>0</v>
      </c>
      <c r="D350">
        <v>322</v>
      </c>
      <c r="E350">
        <v>228.05813019452083</v>
      </c>
      <c r="F350">
        <v>93.941869805479172</v>
      </c>
      <c r="G350">
        <v>0.70783460205586313</v>
      </c>
      <c r="I350">
        <v>67.118997912317326</v>
      </c>
      <c r="J350">
        <v>322</v>
      </c>
    </row>
    <row r="351" spans="1:10" x14ac:dyDescent="0.35">
      <c r="A351" s="16">
        <v>346</v>
      </c>
      <c r="B351" s="16">
        <v>0</v>
      </c>
      <c r="D351">
        <v>323</v>
      </c>
      <c r="E351">
        <v>281.51752866951631</v>
      </c>
      <c r="F351">
        <v>41.482471330483691</v>
      </c>
      <c r="G351">
        <v>0.31256274382558741</v>
      </c>
      <c r="I351">
        <v>67.327766179540703</v>
      </c>
      <c r="J351">
        <v>323</v>
      </c>
    </row>
    <row r="352" spans="1:10" x14ac:dyDescent="0.35">
      <c r="A352" s="16">
        <v>347</v>
      </c>
      <c r="B352" s="16">
        <v>1</v>
      </c>
      <c r="D352">
        <v>324</v>
      </c>
      <c r="E352">
        <v>254.78782943201858</v>
      </c>
      <c r="F352">
        <v>69.212170567981417</v>
      </c>
      <c r="G352">
        <v>0.5215008953180561</v>
      </c>
      <c r="I352">
        <v>67.536534446764094</v>
      </c>
      <c r="J352">
        <v>324</v>
      </c>
    </row>
    <row r="353" spans="1:10" x14ac:dyDescent="0.35">
      <c r="A353" s="16">
        <v>348</v>
      </c>
      <c r="B353" s="16">
        <v>0</v>
      </c>
      <c r="D353">
        <v>325</v>
      </c>
      <c r="E353">
        <v>254.78782943201858</v>
      </c>
      <c r="F353">
        <v>70.212170567981417</v>
      </c>
      <c r="G353">
        <v>0.52903571023627671</v>
      </c>
      <c r="I353">
        <v>67.745302713987471</v>
      </c>
      <c r="J353">
        <v>325</v>
      </c>
    </row>
    <row r="354" spans="1:10" x14ac:dyDescent="0.35">
      <c r="A354" s="16">
        <v>349</v>
      </c>
      <c r="B354" s="16">
        <v>0</v>
      </c>
      <c r="D354">
        <v>326</v>
      </c>
      <c r="E354">
        <v>281.51752866951631</v>
      </c>
      <c r="F354">
        <v>44.482471330483691</v>
      </c>
      <c r="G354">
        <v>0.3351671885802493</v>
      </c>
      <c r="I354">
        <v>67.954070981210847</v>
      </c>
      <c r="J354">
        <v>326</v>
      </c>
    </row>
    <row r="355" spans="1:10" x14ac:dyDescent="0.35">
      <c r="A355" s="16">
        <v>350</v>
      </c>
      <c r="B355" s="16">
        <v>2</v>
      </c>
      <c r="D355">
        <v>327</v>
      </c>
      <c r="E355">
        <v>281.51752866951631</v>
      </c>
      <c r="F355">
        <v>45.482471330483691</v>
      </c>
      <c r="G355">
        <v>0.34270200349846991</v>
      </c>
      <c r="I355">
        <v>68.162839248434238</v>
      </c>
      <c r="J355">
        <v>327</v>
      </c>
    </row>
    <row r="356" spans="1:10" x14ac:dyDescent="0.35">
      <c r="A356" s="16">
        <v>351</v>
      </c>
      <c r="B356" s="16">
        <v>0</v>
      </c>
      <c r="D356">
        <v>328</v>
      </c>
      <c r="E356">
        <v>228.05813019452083</v>
      </c>
      <c r="F356">
        <v>99.941869805479172</v>
      </c>
      <c r="G356">
        <v>0.7530434915651868</v>
      </c>
      <c r="I356">
        <v>68.371607515657615</v>
      </c>
      <c r="J356">
        <v>328</v>
      </c>
    </row>
    <row r="357" spans="1:10" x14ac:dyDescent="0.35">
      <c r="A357" s="16">
        <v>352</v>
      </c>
      <c r="B357" s="16">
        <v>1</v>
      </c>
      <c r="D357">
        <v>329</v>
      </c>
      <c r="E357">
        <v>281.51752866951631</v>
      </c>
      <c r="F357">
        <v>47.482471330483691</v>
      </c>
      <c r="G357">
        <v>0.35777163333491113</v>
      </c>
      <c r="I357">
        <v>68.580375782880992</v>
      </c>
      <c r="J357">
        <v>329</v>
      </c>
    </row>
    <row r="358" spans="1:10" x14ac:dyDescent="0.35">
      <c r="A358" s="16">
        <v>353</v>
      </c>
      <c r="B358" s="16">
        <v>0</v>
      </c>
      <c r="D358">
        <v>330</v>
      </c>
      <c r="E358">
        <v>228.05813019452083</v>
      </c>
      <c r="F358">
        <v>101.94186980547917</v>
      </c>
      <c r="G358">
        <v>0.76811312140162802</v>
      </c>
      <c r="I358">
        <v>68.789144050104383</v>
      </c>
      <c r="J358">
        <v>330</v>
      </c>
    </row>
    <row r="359" spans="1:10" x14ac:dyDescent="0.35">
      <c r="A359" s="16">
        <v>354</v>
      </c>
      <c r="B359" s="16">
        <v>1</v>
      </c>
      <c r="D359">
        <v>331</v>
      </c>
      <c r="E359">
        <v>281.51752866951631</v>
      </c>
      <c r="F359">
        <v>49.482471330483691</v>
      </c>
      <c r="G359">
        <v>0.37284126317135236</v>
      </c>
      <c r="I359">
        <v>68.99791231732776</v>
      </c>
      <c r="J359">
        <v>331</v>
      </c>
    </row>
    <row r="360" spans="1:10" x14ac:dyDescent="0.35">
      <c r="A360" s="16">
        <v>355</v>
      </c>
      <c r="B360" s="16">
        <v>0</v>
      </c>
      <c r="D360">
        <v>332</v>
      </c>
      <c r="E360">
        <v>281.51752866951631</v>
      </c>
      <c r="F360">
        <v>50.482471330483691</v>
      </c>
      <c r="G360">
        <v>0.38037607808957297</v>
      </c>
      <c r="I360">
        <v>69.206680584551151</v>
      </c>
      <c r="J360">
        <v>332</v>
      </c>
    </row>
    <row r="361" spans="1:10" x14ac:dyDescent="0.35">
      <c r="A361" s="16">
        <v>356</v>
      </c>
      <c r="B361" s="16">
        <v>1</v>
      </c>
      <c r="D361">
        <v>333</v>
      </c>
      <c r="E361">
        <v>281.51752866951631</v>
      </c>
      <c r="F361">
        <v>51.482471330483691</v>
      </c>
      <c r="G361">
        <v>0.38791089300779358</v>
      </c>
      <c r="I361">
        <v>69.415448851774528</v>
      </c>
      <c r="J361">
        <v>333</v>
      </c>
    </row>
    <row r="362" spans="1:10" x14ac:dyDescent="0.35">
      <c r="A362" s="16">
        <v>357</v>
      </c>
      <c r="B362" s="16">
        <v>0</v>
      </c>
      <c r="D362">
        <v>334</v>
      </c>
      <c r="E362">
        <v>201.3284309570231</v>
      </c>
      <c r="F362">
        <v>132.6715690429769</v>
      </c>
      <c r="G362">
        <v>0.99965571764875849</v>
      </c>
      <c r="I362">
        <v>69.624217118997905</v>
      </c>
      <c r="J362">
        <v>334</v>
      </c>
    </row>
    <row r="363" spans="1:10" x14ac:dyDescent="0.35">
      <c r="A363" s="16">
        <v>358</v>
      </c>
      <c r="B363" s="16">
        <v>0</v>
      </c>
      <c r="D363">
        <v>335</v>
      </c>
      <c r="E363">
        <v>254.78782943201858</v>
      </c>
      <c r="F363">
        <v>80.212170567981417</v>
      </c>
      <c r="G363">
        <v>0.60438385941848283</v>
      </c>
      <c r="I363">
        <v>69.832985386221296</v>
      </c>
      <c r="J363">
        <v>335</v>
      </c>
    </row>
    <row r="364" spans="1:10" x14ac:dyDescent="0.35">
      <c r="A364" s="16">
        <v>359</v>
      </c>
      <c r="B364" s="16">
        <v>1</v>
      </c>
      <c r="D364">
        <v>336</v>
      </c>
      <c r="E364">
        <v>281.51752866951631</v>
      </c>
      <c r="F364">
        <v>54.482471330483691</v>
      </c>
      <c r="G364">
        <v>0.41051533776245541</v>
      </c>
      <c r="I364">
        <v>70.041753653444673</v>
      </c>
      <c r="J364">
        <v>336</v>
      </c>
    </row>
    <row r="365" spans="1:10" x14ac:dyDescent="0.35">
      <c r="A365" s="16">
        <v>360</v>
      </c>
      <c r="B365" s="16">
        <v>1</v>
      </c>
      <c r="D365">
        <v>337</v>
      </c>
      <c r="E365">
        <v>254.78782943201858</v>
      </c>
      <c r="F365">
        <v>82.212170567981417</v>
      </c>
      <c r="G365">
        <v>0.61945348925492405</v>
      </c>
      <c r="I365">
        <v>70.250521920668049</v>
      </c>
      <c r="J365">
        <v>337</v>
      </c>
    </row>
    <row r="366" spans="1:10" x14ac:dyDescent="0.35">
      <c r="A366" s="16">
        <v>361</v>
      </c>
      <c r="B366" s="16">
        <v>0</v>
      </c>
      <c r="D366">
        <v>338</v>
      </c>
      <c r="E366">
        <v>228.05813019452083</v>
      </c>
      <c r="F366">
        <v>109.94186980547917</v>
      </c>
      <c r="G366">
        <v>0.82839164074739291</v>
      </c>
      <c r="I366">
        <v>70.45929018789144</v>
      </c>
      <c r="J366">
        <v>338</v>
      </c>
    </row>
    <row r="367" spans="1:10" x14ac:dyDescent="0.35">
      <c r="A367" s="16">
        <v>362</v>
      </c>
      <c r="B367" s="16">
        <v>2</v>
      </c>
      <c r="D367">
        <v>339</v>
      </c>
      <c r="E367">
        <v>228.05813019452083</v>
      </c>
      <c r="F367">
        <v>110.94186980547917</v>
      </c>
      <c r="G367">
        <v>0.83592645566561352</v>
      </c>
      <c r="I367">
        <v>70.668058455114817</v>
      </c>
      <c r="J367">
        <v>339</v>
      </c>
    </row>
    <row r="368" spans="1:10" x14ac:dyDescent="0.35">
      <c r="A368" s="16">
        <v>363</v>
      </c>
      <c r="B368" s="16">
        <v>0</v>
      </c>
      <c r="D368">
        <v>340</v>
      </c>
      <c r="E368">
        <v>281.51752866951631</v>
      </c>
      <c r="F368">
        <v>58.482471330483691</v>
      </c>
      <c r="G368">
        <v>0.44065459743533786</v>
      </c>
      <c r="I368">
        <v>70.876826722338194</v>
      </c>
      <c r="J368">
        <v>340</v>
      </c>
    </row>
    <row r="369" spans="1:10" x14ac:dyDescent="0.35">
      <c r="A369" s="16">
        <v>364</v>
      </c>
      <c r="B369" s="16">
        <v>0</v>
      </c>
      <c r="D369">
        <v>341</v>
      </c>
      <c r="E369">
        <v>281.51752866951631</v>
      </c>
      <c r="F369">
        <v>59.482471330483691</v>
      </c>
      <c r="G369">
        <v>0.44818941235355847</v>
      </c>
      <c r="I369">
        <v>71.085594989561585</v>
      </c>
      <c r="J369">
        <v>341</v>
      </c>
    </row>
    <row r="370" spans="1:10" x14ac:dyDescent="0.35">
      <c r="A370" s="16">
        <v>365</v>
      </c>
      <c r="B370" s="16">
        <v>0</v>
      </c>
      <c r="D370">
        <v>342</v>
      </c>
      <c r="E370">
        <v>228.05813019452083</v>
      </c>
      <c r="F370">
        <v>113.94186980547917</v>
      </c>
      <c r="G370">
        <v>0.85853090042027536</v>
      </c>
      <c r="I370">
        <v>71.294363256784962</v>
      </c>
      <c r="J370">
        <v>342</v>
      </c>
    </row>
    <row r="371" spans="1:10" x14ac:dyDescent="0.35">
      <c r="A371" s="16">
        <v>366</v>
      </c>
      <c r="B371" s="16">
        <v>1</v>
      </c>
      <c r="D371">
        <v>343</v>
      </c>
      <c r="E371">
        <v>254.78782943201858</v>
      </c>
      <c r="F371">
        <v>88.212170567981417</v>
      </c>
      <c r="G371">
        <v>0.66466237876424772</v>
      </c>
      <c r="I371">
        <v>71.503131524008353</v>
      </c>
      <c r="J371">
        <v>343</v>
      </c>
    </row>
    <row r="372" spans="1:10" x14ac:dyDescent="0.35">
      <c r="A372" s="16">
        <v>367</v>
      </c>
      <c r="B372" s="16">
        <v>0</v>
      </c>
      <c r="D372">
        <v>344</v>
      </c>
      <c r="E372">
        <v>254.78782943201858</v>
      </c>
      <c r="F372">
        <v>89.212170567981417</v>
      </c>
      <c r="G372">
        <v>0.67219719368246833</v>
      </c>
      <c r="I372">
        <v>71.71189979123173</v>
      </c>
      <c r="J372">
        <v>344</v>
      </c>
    </row>
    <row r="373" spans="1:10" x14ac:dyDescent="0.35">
      <c r="A373" s="16">
        <v>368</v>
      </c>
      <c r="B373" s="16">
        <v>0</v>
      </c>
      <c r="D373">
        <v>345</v>
      </c>
      <c r="E373">
        <v>281.51752866951631</v>
      </c>
      <c r="F373">
        <v>63.482471330483691</v>
      </c>
      <c r="G373">
        <v>0.47832867202644092</v>
      </c>
      <c r="I373">
        <v>71.920668058455107</v>
      </c>
      <c r="J373">
        <v>345</v>
      </c>
    </row>
    <row r="374" spans="1:10" x14ac:dyDescent="0.35">
      <c r="A374" s="16">
        <v>369</v>
      </c>
      <c r="B374" s="16">
        <v>2</v>
      </c>
      <c r="D374">
        <v>346</v>
      </c>
      <c r="E374">
        <v>281.51752866951631</v>
      </c>
      <c r="F374">
        <v>64.482471330483691</v>
      </c>
      <c r="G374">
        <v>0.48586348694466153</v>
      </c>
      <c r="I374">
        <v>72.129436325678498</v>
      </c>
      <c r="J374">
        <v>346</v>
      </c>
    </row>
    <row r="375" spans="1:10" x14ac:dyDescent="0.35">
      <c r="A375" s="16">
        <v>370</v>
      </c>
      <c r="B375" s="16">
        <v>1</v>
      </c>
      <c r="D375">
        <v>347</v>
      </c>
      <c r="E375">
        <v>254.78782943201858</v>
      </c>
      <c r="F375">
        <v>92.212170567981417</v>
      </c>
      <c r="G375">
        <v>0.69480163843713016</v>
      </c>
      <c r="I375">
        <v>72.338204592901874</v>
      </c>
      <c r="J375">
        <v>347</v>
      </c>
    </row>
    <row r="376" spans="1:10" x14ac:dyDescent="0.35">
      <c r="A376" s="16">
        <v>371</v>
      </c>
      <c r="B376" s="16">
        <v>1</v>
      </c>
      <c r="D376">
        <v>348</v>
      </c>
      <c r="E376">
        <v>281.51752866951631</v>
      </c>
      <c r="F376">
        <v>66.482471330483691</v>
      </c>
      <c r="G376">
        <v>0.50093311678110275</v>
      </c>
      <c r="I376">
        <v>72.546972860125251</v>
      </c>
      <c r="J376">
        <v>348</v>
      </c>
    </row>
    <row r="377" spans="1:10" x14ac:dyDescent="0.35">
      <c r="A377" s="16">
        <v>372</v>
      </c>
      <c r="B377" s="16">
        <v>1</v>
      </c>
      <c r="D377">
        <v>349</v>
      </c>
      <c r="E377">
        <v>281.51752866951631</v>
      </c>
      <c r="F377">
        <v>67.482471330483691</v>
      </c>
      <c r="G377">
        <v>0.50846793169932336</v>
      </c>
      <c r="I377">
        <v>72.755741127348642</v>
      </c>
      <c r="J377">
        <v>349</v>
      </c>
    </row>
    <row r="378" spans="1:10" x14ac:dyDescent="0.35">
      <c r="A378" s="16">
        <v>373</v>
      </c>
      <c r="B378" s="16">
        <v>0</v>
      </c>
      <c r="D378">
        <v>350</v>
      </c>
      <c r="E378">
        <v>228.05813019452083</v>
      </c>
      <c r="F378">
        <v>121.94186980547917</v>
      </c>
      <c r="G378">
        <v>0.91880941976604025</v>
      </c>
      <c r="I378">
        <v>72.964509394572019</v>
      </c>
      <c r="J378">
        <v>350</v>
      </c>
    </row>
    <row r="379" spans="1:10" x14ac:dyDescent="0.35">
      <c r="A379" s="16">
        <v>374</v>
      </c>
      <c r="B379" s="16">
        <v>0</v>
      </c>
      <c r="D379">
        <v>351</v>
      </c>
      <c r="E379">
        <v>281.51752866951631</v>
      </c>
      <c r="F379">
        <v>69.482471330483691</v>
      </c>
      <c r="G379">
        <v>0.52353756153576458</v>
      </c>
      <c r="I379">
        <v>73.17327766179541</v>
      </c>
      <c r="J379">
        <v>351</v>
      </c>
    </row>
    <row r="380" spans="1:10" x14ac:dyDescent="0.35">
      <c r="A380" s="16">
        <v>375</v>
      </c>
      <c r="B380" s="16">
        <v>0</v>
      </c>
      <c r="D380">
        <v>352</v>
      </c>
      <c r="E380">
        <v>254.78782943201858</v>
      </c>
      <c r="F380">
        <v>97.212170567981417</v>
      </c>
      <c r="G380">
        <v>0.73247571302823322</v>
      </c>
      <c r="I380">
        <v>73.382045929018787</v>
      </c>
      <c r="J380">
        <v>352</v>
      </c>
    </row>
    <row r="381" spans="1:10" x14ac:dyDescent="0.35">
      <c r="A381" s="16">
        <v>376</v>
      </c>
      <c r="B381" s="16">
        <v>0</v>
      </c>
      <c r="D381">
        <v>353</v>
      </c>
      <c r="E381">
        <v>281.51752866951631</v>
      </c>
      <c r="F381">
        <v>71.482471330483691</v>
      </c>
      <c r="G381">
        <v>0.53860719137220581</v>
      </c>
      <c r="I381">
        <v>73.590814196242164</v>
      </c>
      <c r="J381">
        <v>353</v>
      </c>
    </row>
    <row r="382" spans="1:10" x14ac:dyDescent="0.35">
      <c r="A382" s="16">
        <v>377</v>
      </c>
      <c r="B382" s="16">
        <v>1</v>
      </c>
      <c r="D382">
        <v>354</v>
      </c>
      <c r="E382">
        <v>254.78782943201858</v>
      </c>
      <c r="F382">
        <v>99.212170567981417</v>
      </c>
      <c r="G382">
        <v>0.74754534286467456</v>
      </c>
      <c r="I382">
        <v>73.799582463465555</v>
      </c>
      <c r="J382">
        <v>354</v>
      </c>
    </row>
    <row r="383" spans="1:10" x14ac:dyDescent="0.35">
      <c r="A383" s="16">
        <v>378</v>
      </c>
      <c r="B383" s="16">
        <v>0</v>
      </c>
      <c r="D383">
        <v>355</v>
      </c>
      <c r="E383">
        <v>281.51752866951631</v>
      </c>
      <c r="F383">
        <v>73.482471330483691</v>
      </c>
      <c r="G383">
        <v>0.55367682120864703</v>
      </c>
      <c r="I383">
        <v>74.008350730688932</v>
      </c>
      <c r="J383">
        <v>355</v>
      </c>
    </row>
    <row r="384" spans="1:10" x14ac:dyDescent="0.35">
      <c r="A384" s="16">
        <v>379</v>
      </c>
      <c r="B384" s="16">
        <v>1</v>
      </c>
      <c r="D384">
        <v>356</v>
      </c>
      <c r="E384">
        <v>254.78782943201858</v>
      </c>
      <c r="F384">
        <v>101.21217056798142</v>
      </c>
      <c r="G384">
        <v>0.76261497270111578</v>
      </c>
      <c r="I384">
        <v>74.217118997912308</v>
      </c>
      <c r="J384">
        <v>356</v>
      </c>
    </row>
    <row r="385" spans="1:10" x14ac:dyDescent="0.35">
      <c r="A385" s="16">
        <v>380</v>
      </c>
      <c r="B385" s="16">
        <v>1</v>
      </c>
      <c r="D385">
        <v>357</v>
      </c>
      <c r="E385">
        <v>281.51752866951631</v>
      </c>
      <c r="F385">
        <v>75.482471330483691</v>
      </c>
      <c r="G385">
        <v>0.56874645104508825</v>
      </c>
      <c r="I385">
        <v>74.4258872651357</v>
      </c>
      <c r="J385">
        <v>357</v>
      </c>
    </row>
    <row r="386" spans="1:10" x14ac:dyDescent="0.35">
      <c r="A386" s="16">
        <v>381</v>
      </c>
      <c r="B386" s="16">
        <v>1</v>
      </c>
      <c r="D386">
        <v>358</v>
      </c>
      <c r="E386">
        <v>281.51752866951631</v>
      </c>
      <c r="F386">
        <v>76.482471330483691</v>
      </c>
      <c r="G386">
        <v>0.57628126596330886</v>
      </c>
      <c r="I386">
        <v>74.634655532359076</v>
      </c>
      <c r="J386">
        <v>358</v>
      </c>
    </row>
    <row r="387" spans="1:10" x14ac:dyDescent="0.35">
      <c r="A387" s="16">
        <v>382</v>
      </c>
      <c r="B387" s="16">
        <v>0</v>
      </c>
      <c r="D387">
        <v>359</v>
      </c>
      <c r="E387">
        <v>254.78782943201858</v>
      </c>
      <c r="F387">
        <v>104.21217056798142</v>
      </c>
      <c r="G387">
        <v>0.78521941745577761</v>
      </c>
      <c r="I387">
        <v>74.843423799582453</v>
      </c>
      <c r="J387">
        <v>359</v>
      </c>
    </row>
    <row r="388" spans="1:10" x14ac:dyDescent="0.35">
      <c r="A388" s="16">
        <v>383</v>
      </c>
      <c r="B388" s="16">
        <v>0</v>
      </c>
      <c r="D388">
        <v>360</v>
      </c>
      <c r="E388">
        <v>254.78782943201858</v>
      </c>
      <c r="F388">
        <v>105.21217056798142</v>
      </c>
      <c r="G388">
        <v>0.79275423237399822</v>
      </c>
      <c r="I388">
        <v>75.052192066805844</v>
      </c>
      <c r="J388">
        <v>360</v>
      </c>
    </row>
    <row r="389" spans="1:10" x14ac:dyDescent="0.35">
      <c r="A389" s="16">
        <v>384</v>
      </c>
      <c r="B389" s="16">
        <v>0</v>
      </c>
      <c r="D389">
        <v>361</v>
      </c>
      <c r="E389">
        <v>281.51752866951631</v>
      </c>
      <c r="F389">
        <v>79.482471330483691</v>
      </c>
      <c r="G389">
        <v>0.59888571071797081</v>
      </c>
      <c r="I389">
        <v>75.260960334029221</v>
      </c>
      <c r="J389">
        <v>361</v>
      </c>
    </row>
    <row r="390" spans="1:10" x14ac:dyDescent="0.35">
      <c r="A390" s="16">
        <v>385</v>
      </c>
      <c r="B390" s="16">
        <v>1</v>
      </c>
      <c r="D390">
        <v>362</v>
      </c>
      <c r="E390">
        <v>228.05813019452083</v>
      </c>
      <c r="F390">
        <v>133.94186980547917</v>
      </c>
      <c r="G390">
        <v>1.0092271987846877</v>
      </c>
      <c r="I390">
        <v>75.469728601252612</v>
      </c>
      <c r="J390">
        <v>362</v>
      </c>
    </row>
    <row r="391" spans="1:10" x14ac:dyDescent="0.35">
      <c r="A391" s="16">
        <v>386</v>
      </c>
      <c r="B391" s="16">
        <v>1</v>
      </c>
      <c r="D391">
        <v>363</v>
      </c>
      <c r="E391">
        <v>281.51752866951631</v>
      </c>
      <c r="F391">
        <v>81.482471330483691</v>
      </c>
      <c r="G391">
        <v>0.61395534055441203</v>
      </c>
      <c r="I391">
        <v>75.678496868475989</v>
      </c>
      <c r="J391">
        <v>363</v>
      </c>
    </row>
    <row r="392" spans="1:10" x14ac:dyDescent="0.35">
      <c r="A392" s="16">
        <v>387</v>
      </c>
      <c r="B392" s="16">
        <v>0</v>
      </c>
      <c r="D392">
        <v>364</v>
      </c>
      <c r="E392">
        <v>281.51752866951631</v>
      </c>
      <c r="F392">
        <v>82.482471330483691</v>
      </c>
      <c r="G392">
        <v>0.62149015547263264</v>
      </c>
      <c r="I392">
        <v>75.887265135699366</v>
      </c>
      <c r="J392">
        <v>364</v>
      </c>
    </row>
    <row r="393" spans="1:10" x14ac:dyDescent="0.35">
      <c r="A393" s="16">
        <v>388</v>
      </c>
      <c r="B393" s="16">
        <v>0</v>
      </c>
      <c r="D393">
        <v>365</v>
      </c>
      <c r="E393">
        <v>281.51752866951631</v>
      </c>
      <c r="F393">
        <v>83.482471330483691</v>
      </c>
      <c r="G393">
        <v>0.62902497039085326</v>
      </c>
      <c r="I393">
        <v>76.096033402922757</v>
      </c>
      <c r="J393">
        <v>365</v>
      </c>
    </row>
    <row r="394" spans="1:10" x14ac:dyDescent="0.35">
      <c r="A394" s="16">
        <v>389</v>
      </c>
      <c r="B394" s="16">
        <v>0</v>
      </c>
      <c r="D394">
        <v>366</v>
      </c>
      <c r="E394">
        <v>254.78782943201858</v>
      </c>
      <c r="F394">
        <v>111.21217056798142</v>
      </c>
      <c r="G394">
        <v>0.83796312188332189</v>
      </c>
      <c r="I394">
        <v>76.304801670146134</v>
      </c>
      <c r="J394">
        <v>366</v>
      </c>
    </row>
    <row r="395" spans="1:10" x14ac:dyDescent="0.35">
      <c r="A395" s="16">
        <v>390</v>
      </c>
      <c r="B395" s="16">
        <v>1</v>
      </c>
      <c r="D395">
        <v>367</v>
      </c>
      <c r="E395">
        <v>281.51752866951631</v>
      </c>
      <c r="F395">
        <v>85.482471330483691</v>
      </c>
      <c r="G395">
        <v>0.64409460022729448</v>
      </c>
      <c r="I395">
        <v>76.51356993736951</v>
      </c>
      <c r="J395">
        <v>367</v>
      </c>
    </row>
    <row r="396" spans="1:10" x14ac:dyDescent="0.35">
      <c r="A396" s="16">
        <v>391</v>
      </c>
      <c r="B396" s="16">
        <v>0</v>
      </c>
      <c r="D396">
        <v>368</v>
      </c>
      <c r="E396">
        <v>281.51752866951631</v>
      </c>
      <c r="F396">
        <v>86.482471330483691</v>
      </c>
      <c r="G396">
        <v>0.65162941514551509</v>
      </c>
      <c r="I396">
        <v>76.722338204592901</v>
      </c>
      <c r="J396">
        <v>368</v>
      </c>
    </row>
    <row r="397" spans="1:10" x14ac:dyDescent="0.35">
      <c r="A397" s="16">
        <v>392</v>
      </c>
      <c r="B397" s="16">
        <v>1</v>
      </c>
      <c r="D397">
        <v>369</v>
      </c>
      <c r="E397">
        <v>228.05813019452083</v>
      </c>
      <c r="F397">
        <v>140.94186980547917</v>
      </c>
      <c r="G397">
        <v>1.061970903212232</v>
      </c>
      <c r="I397">
        <v>76.931106471816278</v>
      </c>
      <c r="J397">
        <v>369</v>
      </c>
    </row>
    <row r="398" spans="1:10" x14ac:dyDescent="0.35">
      <c r="A398" s="16">
        <v>393</v>
      </c>
      <c r="B398" s="16">
        <v>0</v>
      </c>
      <c r="D398">
        <v>370</v>
      </c>
      <c r="E398">
        <v>254.78782943201858</v>
      </c>
      <c r="F398">
        <v>115.21217056798142</v>
      </c>
      <c r="G398">
        <v>0.86810238155620434</v>
      </c>
      <c r="I398">
        <v>77.139874739039655</v>
      </c>
      <c r="J398">
        <v>370</v>
      </c>
    </row>
    <row r="399" spans="1:10" x14ac:dyDescent="0.35">
      <c r="A399" s="16">
        <v>394</v>
      </c>
      <c r="B399" s="16">
        <v>1</v>
      </c>
      <c r="D399">
        <v>371</v>
      </c>
      <c r="E399">
        <v>254.78782943201858</v>
      </c>
      <c r="F399">
        <v>116.21217056798142</v>
      </c>
      <c r="G399">
        <v>0.87563719647442495</v>
      </c>
      <c r="I399">
        <v>77.348643006263046</v>
      </c>
      <c r="J399">
        <v>371</v>
      </c>
    </row>
    <row r="400" spans="1:10" x14ac:dyDescent="0.35">
      <c r="A400" s="16">
        <v>395</v>
      </c>
      <c r="B400" s="16">
        <v>0</v>
      </c>
      <c r="D400">
        <v>372</v>
      </c>
      <c r="E400">
        <v>254.78782943201858</v>
      </c>
      <c r="F400">
        <v>117.21217056798142</v>
      </c>
      <c r="G400">
        <v>0.88317201139264556</v>
      </c>
      <c r="I400">
        <v>77.557411273486423</v>
      </c>
      <c r="J400">
        <v>372</v>
      </c>
    </row>
    <row r="401" spans="1:10" x14ac:dyDescent="0.35">
      <c r="A401" s="16">
        <v>396</v>
      </c>
      <c r="B401" s="16">
        <v>2</v>
      </c>
      <c r="D401">
        <v>373</v>
      </c>
      <c r="E401">
        <v>281.51752866951631</v>
      </c>
      <c r="F401">
        <v>91.482471330483691</v>
      </c>
      <c r="G401">
        <v>0.68930348973661815</v>
      </c>
      <c r="I401">
        <v>77.766179540709814</v>
      </c>
      <c r="J401">
        <v>373</v>
      </c>
    </row>
    <row r="402" spans="1:10" x14ac:dyDescent="0.35">
      <c r="A402" s="16">
        <v>397</v>
      </c>
      <c r="B402" s="16">
        <v>0</v>
      </c>
      <c r="D402">
        <v>374</v>
      </c>
      <c r="E402">
        <v>281.51752866951631</v>
      </c>
      <c r="F402">
        <v>92.482471330483691</v>
      </c>
      <c r="G402">
        <v>0.69683830465483876</v>
      </c>
      <c r="I402">
        <v>77.974947807933191</v>
      </c>
      <c r="J402">
        <v>374</v>
      </c>
    </row>
    <row r="403" spans="1:10" x14ac:dyDescent="0.35">
      <c r="A403" s="16">
        <v>398</v>
      </c>
      <c r="B403" s="16">
        <v>2</v>
      </c>
      <c r="D403">
        <v>375</v>
      </c>
      <c r="E403">
        <v>281.51752866951631</v>
      </c>
      <c r="F403">
        <v>93.482471330483691</v>
      </c>
      <c r="G403">
        <v>0.70437311957305937</v>
      </c>
      <c r="I403">
        <v>78.183716075156568</v>
      </c>
      <c r="J403">
        <v>375</v>
      </c>
    </row>
    <row r="404" spans="1:10" x14ac:dyDescent="0.35">
      <c r="A404" s="16">
        <v>399</v>
      </c>
      <c r="B404" s="16">
        <v>1</v>
      </c>
      <c r="D404">
        <v>376</v>
      </c>
      <c r="E404">
        <v>281.51752866951631</v>
      </c>
      <c r="F404">
        <v>94.482471330483691</v>
      </c>
      <c r="G404">
        <v>0.71190793449127998</v>
      </c>
      <c r="I404">
        <v>78.392484342379959</v>
      </c>
      <c r="J404">
        <v>376</v>
      </c>
    </row>
    <row r="405" spans="1:10" x14ac:dyDescent="0.35">
      <c r="A405" s="16">
        <v>400</v>
      </c>
      <c r="B405" s="16">
        <v>0</v>
      </c>
      <c r="D405">
        <v>377</v>
      </c>
      <c r="E405">
        <v>254.78782943201858</v>
      </c>
      <c r="F405">
        <v>122.21217056798142</v>
      </c>
      <c r="G405">
        <v>0.92084608598374862</v>
      </c>
      <c r="I405">
        <v>78.601252609603335</v>
      </c>
      <c r="J405">
        <v>377</v>
      </c>
    </row>
    <row r="406" spans="1:10" x14ac:dyDescent="0.35">
      <c r="A406" s="16">
        <v>401</v>
      </c>
      <c r="B406" s="16">
        <v>0</v>
      </c>
      <c r="D406">
        <v>378</v>
      </c>
      <c r="E406">
        <v>281.51752866951631</v>
      </c>
      <c r="F406">
        <v>96.482471330483691</v>
      </c>
      <c r="G406">
        <v>0.7269775643277212</v>
      </c>
      <c r="I406">
        <v>78.810020876826712</v>
      </c>
      <c r="J406">
        <v>378</v>
      </c>
    </row>
    <row r="407" spans="1:10" x14ac:dyDescent="0.35">
      <c r="A407" s="16">
        <v>402</v>
      </c>
      <c r="B407" s="16">
        <v>0</v>
      </c>
      <c r="D407">
        <v>379</v>
      </c>
      <c r="E407">
        <v>254.78782943201858</v>
      </c>
      <c r="F407">
        <v>124.21217056798142</v>
      </c>
      <c r="G407">
        <v>0.93591571582018984</v>
      </c>
      <c r="I407">
        <v>79.018789144050103</v>
      </c>
      <c r="J407">
        <v>379</v>
      </c>
    </row>
    <row r="408" spans="1:10" x14ac:dyDescent="0.35">
      <c r="A408" s="16">
        <v>403</v>
      </c>
      <c r="B408" s="16">
        <v>0</v>
      </c>
      <c r="D408">
        <v>380</v>
      </c>
      <c r="E408">
        <v>254.78782943201858</v>
      </c>
      <c r="F408">
        <v>125.21217056798142</v>
      </c>
      <c r="G408">
        <v>0.94345053073841045</v>
      </c>
      <c r="I408">
        <v>79.22755741127348</v>
      </c>
      <c r="J408">
        <v>380</v>
      </c>
    </row>
    <row r="409" spans="1:10" x14ac:dyDescent="0.35">
      <c r="A409" s="16">
        <v>404</v>
      </c>
      <c r="B409" s="16">
        <v>1</v>
      </c>
      <c r="D409">
        <v>381</v>
      </c>
      <c r="E409">
        <v>254.78782943201858</v>
      </c>
      <c r="F409">
        <v>126.21217056798142</v>
      </c>
      <c r="G409">
        <v>0.95098534565663106</v>
      </c>
      <c r="I409">
        <v>79.436325678496871</v>
      </c>
      <c r="J409">
        <v>381</v>
      </c>
    </row>
    <row r="410" spans="1:10" x14ac:dyDescent="0.35">
      <c r="A410" s="16">
        <v>405</v>
      </c>
      <c r="B410" s="16">
        <v>1</v>
      </c>
      <c r="D410">
        <v>382</v>
      </c>
      <c r="E410">
        <v>281.51752866951631</v>
      </c>
      <c r="F410">
        <v>100.48247133048369</v>
      </c>
      <c r="G410">
        <v>0.75711682400060365</v>
      </c>
      <c r="I410">
        <v>79.645093945720248</v>
      </c>
      <c r="J410">
        <v>382</v>
      </c>
    </row>
    <row r="411" spans="1:10" x14ac:dyDescent="0.35">
      <c r="A411" s="16">
        <v>406</v>
      </c>
      <c r="B411" s="16">
        <v>1</v>
      </c>
      <c r="D411">
        <v>383</v>
      </c>
      <c r="E411">
        <v>281.51752866951631</v>
      </c>
      <c r="F411">
        <v>101.48247133048369</v>
      </c>
      <c r="G411">
        <v>0.76465163891882426</v>
      </c>
      <c r="I411">
        <v>79.853862212943625</v>
      </c>
      <c r="J411">
        <v>383</v>
      </c>
    </row>
    <row r="412" spans="1:10" x14ac:dyDescent="0.35">
      <c r="A412" s="16">
        <v>407</v>
      </c>
      <c r="B412" s="16">
        <v>1</v>
      </c>
      <c r="D412">
        <v>384</v>
      </c>
      <c r="E412">
        <v>281.51752866951631</v>
      </c>
      <c r="F412">
        <v>102.48247133048369</v>
      </c>
      <c r="G412">
        <v>0.77218645383704487</v>
      </c>
      <c r="I412">
        <v>80.062630480167016</v>
      </c>
      <c r="J412">
        <v>384</v>
      </c>
    </row>
    <row r="413" spans="1:10" x14ac:dyDescent="0.35">
      <c r="A413" s="16">
        <v>408</v>
      </c>
      <c r="B413" s="16">
        <v>0</v>
      </c>
      <c r="D413">
        <v>385</v>
      </c>
      <c r="E413">
        <v>254.78782943201858</v>
      </c>
      <c r="F413">
        <v>130.21217056798142</v>
      </c>
      <c r="G413">
        <v>0.98112460532951351</v>
      </c>
      <c r="I413">
        <v>80.271398747390393</v>
      </c>
      <c r="J413">
        <v>385</v>
      </c>
    </row>
    <row r="414" spans="1:10" x14ac:dyDescent="0.35">
      <c r="A414" s="16">
        <v>409</v>
      </c>
      <c r="B414" s="16">
        <v>1</v>
      </c>
      <c r="D414">
        <v>386</v>
      </c>
      <c r="E414">
        <v>254.78782943201858</v>
      </c>
      <c r="F414">
        <v>131.21217056798142</v>
      </c>
      <c r="G414">
        <v>0.98865942024773412</v>
      </c>
      <c r="I414">
        <v>80.48016701461377</v>
      </c>
      <c r="J414">
        <v>386</v>
      </c>
    </row>
    <row r="415" spans="1:10" x14ac:dyDescent="0.35">
      <c r="A415" s="16">
        <v>410</v>
      </c>
      <c r="B415" s="16">
        <v>1</v>
      </c>
      <c r="D415">
        <v>387</v>
      </c>
      <c r="E415">
        <v>281.51752866951631</v>
      </c>
      <c r="F415">
        <v>105.48247133048369</v>
      </c>
      <c r="G415">
        <v>0.79479089859170671</v>
      </c>
      <c r="I415">
        <v>80.688935281837161</v>
      </c>
      <c r="J415">
        <v>387</v>
      </c>
    </row>
    <row r="416" spans="1:10" x14ac:dyDescent="0.35">
      <c r="A416" s="16">
        <v>411</v>
      </c>
      <c r="B416" s="16">
        <v>1</v>
      </c>
      <c r="D416">
        <v>388</v>
      </c>
      <c r="E416">
        <v>281.51752866951631</v>
      </c>
      <c r="F416">
        <v>106.48247133048369</v>
      </c>
      <c r="G416">
        <v>0.80232571350992732</v>
      </c>
      <c r="I416">
        <v>80.897703549060537</v>
      </c>
      <c r="J416">
        <v>388</v>
      </c>
    </row>
    <row r="417" spans="1:10" x14ac:dyDescent="0.35">
      <c r="A417" s="16">
        <v>412</v>
      </c>
      <c r="B417" s="16">
        <v>1</v>
      </c>
      <c r="D417">
        <v>389</v>
      </c>
      <c r="E417">
        <v>281.51752866951631</v>
      </c>
      <c r="F417">
        <v>107.48247133048369</v>
      </c>
      <c r="G417">
        <v>0.80986052842814793</v>
      </c>
      <c r="I417">
        <v>81.106471816283914</v>
      </c>
      <c r="J417">
        <v>389</v>
      </c>
    </row>
    <row r="418" spans="1:10" x14ac:dyDescent="0.35">
      <c r="A418" s="16">
        <v>413</v>
      </c>
      <c r="B418" s="16">
        <v>0</v>
      </c>
      <c r="D418">
        <v>390</v>
      </c>
      <c r="E418">
        <v>254.78782943201858</v>
      </c>
      <c r="F418">
        <v>135.21217056798142</v>
      </c>
      <c r="G418">
        <v>1.0187986799206166</v>
      </c>
      <c r="I418">
        <v>81.315240083507305</v>
      </c>
      <c r="J418">
        <v>390</v>
      </c>
    </row>
    <row r="419" spans="1:10" x14ac:dyDescent="0.35">
      <c r="A419" s="16">
        <v>414</v>
      </c>
      <c r="B419" s="16">
        <v>0</v>
      </c>
      <c r="D419">
        <v>391</v>
      </c>
      <c r="E419">
        <v>281.51752866951631</v>
      </c>
      <c r="F419">
        <v>109.48247133048369</v>
      </c>
      <c r="G419">
        <v>0.82493015826458915</v>
      </c>
      <c r="I419">
        <v>81.524008350730682</v>
      </c>
      <c r="J419">
        <v>391</v>
      </c>
    </row>
    <row r="420" spans="1:10" x14ac:dyDescent="0.35">
      <c r="A420" s="16">
        <v>415</v>
      </c>
      <c r="B420" s="16">
        <v>1</v>
      </c>
      <c r="D420">
        <v>392</v>
      </c>
      <c r="E420">
        <v>254.78782943201858</v>
      </c>
      <c r="F420">
        <v>137.21217056798142</v>
      </c>
      <c r="G420">
        <v>1.0338683097570578</v>
      </c>
      <c r="I420">
        <v>81.732776617954073</v>
      </c>
      <c r="J420">
        <v>392</v>
      </c>
    </row>
    <row r="421" spans="1:10" x14ac:dyDescent="0.35">
      <c r="A421" s="16">
        <v>416</v>
      </c>
      <c r="B421" s="16">
        <v>0</v>
      </c>
      <c r="D421">
        <v>393</v>
      </c>
      <c r="E421">
        <v>281.51752866951631</v>
      </c>
      <c r="F421">
        <v>111.48247133048369</v>
      </c>
      <c r="G421">
        <v>0.83999978810103038</v>
      </c>
      <c r="I421">
        <v>81.94154488517745</v>
      </c>
      <c r="J421">
        <v>393</v>
      </c>
    </row>
    <row r="422" spans="1:10" x14ac:dyDescent="0.35">
      <c r="A422" s="16">
        <v>417</v>
      </c>
      <c r="B422" s="16">
        <v>0</v>
      </c>
      <c r="D422">
        <v>394</v>
      </c>
      <c r="E422">
        <v>254.78782943201858</v>
      </c>
      <c r="F422">
        <v>139.21217056798142</v>
      </c>
      <c r="G422">
        <v>1.048937939593499</v>
      </c>
      <c r="I422">
        <v>82.150313152400827</v>
      </c>
      <c r="J422">
        <v>394</v>
      </c>
    </row>
    <row r="423" spans="1:10" x14ac:dyDescent="0.35">
      <c r="A423" s="16">
        <v>418</v>
      </c>
      <c r="B423" s="16">
        <v>0</v>
      </c>
      <c r="D423">
        <v>395</v>
      </c>
      <c r="E423">
        <v>281.51752866951631</v>
      </c>
      <c r="F423">
        <v>113.48247133048369</v>
      </c>
      <c r="G423">
        <v>0.8550694179374716</v>
      </c>
      <c r="I423">
        <v>82.359081419624218</v>
      </c>
      <c r="J423">
        <v>395</v>
      </c>
    </row>
    <row r="424" spans="1:10" x14ac:dyDescent="0.35">
      <c r="A424" s="16">
        <v>419</v>
      </c>
      <c r="B424" s="16">
        <v>1</v>
      </c>
      <c r="D424">
        <v>396</v>
      </c>
      <c r="E424">
        <v>228.05813019452083</v>
      </c>
      <c r="F424">
        <v>167.94186980547917</v>
      </c>
      <c r="G424">
        <v>1.2654109060041885</v>
      </c>
      <c r="I424">
        <v>82.567849686847595</v>
      </c>
      <c r="J424">
        <v>396</v>
      </c>
    </row>
    <row r="425" spans="1:10" x14ac:dyDescent="0.35">
      <c r="A425" s="16">
        <v>420</v>
      </c>
      <c r="B425" s="16">
        <v>0</v>
      </c>
      <c r="D425">
        <v>397</v>
      </c>
      <c r="E425">
        <v>281.51752866951631</v>
      </c>
      <c r="F425">
        <v>115.48247133048369</v>
      </c>
      <c r="G425">
        <v>0.87013904777391282</v>
      </c>
      <c r="I425">
        <v>82.776617954070971</v>
      </c>
      <c r="J425">
        <v>397</v>
      </c>
    </row>
    <row r="426" spans="1:10" x14ac:dyDescent="0.35">
      <c r="A426" s="16">
        <v>421</v>
      </c>
      <c r="B426" s="16">
        <v>1</v>
      </c>
      <c r="D426">
        <v>398</v>
      </c>
      <c r="E426">
        <v>228.05813019452083</v>
      </c>
      <c r="F426">
        <v>169.94186980547917</v>
      </c>
      <c r="G426">
        <v>1.2804805358406297</v>
      </c>
      <c r="I426">
        <v>82.985386221294362</v>
      </c>
      <c r="J426">
        <v>398</v>
      </c>
    </row>
    <row r="427" spans="1:10" x14ac:dyDescent="0.35">
      <c r="A427" s="16">
        <v>422</v>
      </c>
      <c r="B427" s="16">
        <v>1</v>
      </c>
      <c r="D427">
        <v>399</v>
      </c>
      <c r="E427">
        <v>254.78782943201858</v>
      </c>
      <c r="F427">
        <v>144.21217056798142</v>
      </c>
      <c r="G427">
        <v>1.0866120141846021</v>
      </c>
      <c r="I427">
        <v>83.194154488517739</v>
      </c>
      <c r="J427">
        <v>399</v>
      </c>
    </row>
    <row r="428" spans="1:10" x14ac:dyDescent="0.35">
      <c r="A428" s="16">
        <v>423</v>
      </c>
      <c r="B428" s="16">
        <v>0</v>
      </c>
      <c r="D428">
        <v>400</v>
      </c>
      <c r="E428">
        <v>281.51752866951631</v>
      </c>
      <c r="F428">
        <v>118.48247133048369</v>
      </c>
      <c r="G428">
        <v>0.89274349252857466</v>
      </c>
      <c r="I428">
        <v>83.40292275574113</v>
      </c>
      <c r="J428">
        <v>400</v>
      </c>
    </row>
    <row r="429" spans="1:10" x14ac:dyDescent="0.35">
      <c r="A429" s="16">
        <v>424</v>
      </c>
      <c r="B429" s="16">
        <v>0</v>
      </c>
      <c r="D429">
        <v>401</v>
      </c>
      <c r="E429">
        <v>281.51752866951631</v>
      </c>
      <c r="F429">
        <v>119.48247133048369</v>
      </c>
      <c r="G429">
        <v>0.90027830744679527</v>
      </c>
      <c r="I429">
        <v>83.611691022964507</v>
      </c>
      <c r="J429">
        <v>401</v>
      </c>
    </row>
    <row r="430" spans="1:10" x14ac:dyDescent="0.35">
      <c r="A430" s="16">
        <v>425</v>
      </c>
      <c r="B430" s="16">
        <v>1</v>
      </c>
      <c r="D430">
        <v>402</v>
      </c>
      <c r="E430">
        <v>281.51752866951631</v>
      </c>
      <c r="F430">
        <v>120.48247133048369</v>
      </c>
      <c r="G430">
        <v>0.90781312236501588</v>
      </c>
      <c r="I430">
        <v>83.820459290187884</v>
      </c>
      <c r="J430">
        <v>402</v>
      </c>
    </row>
    <row r="431" spans="1:10" x14ac:dyDescent="0.35">
      <c r="A431" s="16">
        <v>426</v>
      </c>
      <c r="B431" s="16">
        <v>1</v>
      </c>
      <c r="D431">
        <v>403</v>
      </c>
      <c r="E431">
        <v>281.51752866951631</v>
      </c>
      <c r="F431">
        <v>121.48247133048369</v>
      </c>
      <c r="G431">
        <v>0.91534793728323649</v>
      </c>
      <c r="I431">
        <v>84.029227557411275</v>
      </c>
      <c r="J431">
        <v>403</v>
      </c>
    </row>
    <row r="432" spans="1:10" x14ac:dyDescent="0.35">
      <c r="A432" s="16">
        <v>427</v>
      </c>
      <c r="B432" s="16">
        <v>0</v>
      </c>
      <c r="D432">
        <v>404</v>
      </c>
      <c r="E432">
        <v>254.78782943201858</v>
      </c>
      <c r="F432">
        <v>149.21217056798142</v>
      </c>
      <c r="G432">
        <v>1.1242860887757051</v>
      </c>
      <c r="I432">
        <v>84.237995824634652</v>
      </c>
      <c r="J432">
        <v>404</v>
      </c>
    </row>
    <row r="433" spans="1:10" x14ac:dyDescent="0.35">
      <c r="A433" s="16">
        <v>428</v>
      </c>
      <c r="B433" s="16">
        <v>3</v>
      </c>
      <c r="D433">
        <v>405</v>
      </c>
      <c r="E433">
        <v>254.78782943201858</v>
      </c>
      <c r="F433">
        <v>150.21217056798142</v>
      </c>
      <c r="G433">
        <v>1.1318209036939257</v>
      </c>
      <c r="I433">
        <v>84.446764091858029</v>
      </c>
      <c r="J433">
        <v>405</v>
      </c>
    </row>
    <row r="434" spans="1:10" x14ac:dyDescent="0.35">
      <c r="A434" s="16">
        <v>429</v>
      </c>
      <c r="B434" s="16">
        <v>1</v>
      </c>
      <c r="D434">
        <v>406</v>
      </c>
      <c r="E434">
        <v>254.78782943201858</v>
      </c>
      <c r="F434">
        <v>151.21217056798142</v>
      </c>
      <c r="G434">
        <v>1.1393557186121464</v>
      </c>
      <c r="I434">
        <v>84.65553235908142</v>
      </c>
      <c r="J434">
        <v>406</v>
      </c>
    </row>
    <row r="435" spans="1:10" x14ac:dyDescent="0.35">
      <c r="A435" s="16">
        <v>430</v>
      </c>
      <c r="B435" s="16">
        <v>1</v>
      </c>
      <c r="D435">
        <v>407</v>
      </c>
      <c r="E435">
        <v>254.78782943201858</v>
      </c>
      <c r="F435">
        <v>152.21217056798142</v>
      </c>
      <c r="G435">
        <v>1.146890533530367</v>
      </c>
      <c r="I435">
        <v>84.864300626304797</v>
      </c>
      <c r="J435">
        <v>407</v>
      </c>
    </row>
    <row r="436" spans="1:10" x14ac:dyDescent="0.35">
      <c r="A436" s="16">
        <v>431</v>
      </c>
      <c r="B436" s="16">
        <v>2</v>
      </c>
      <c r="D436">
        <v>408</v>
      </c>
      <c r="E436">
        <v>281.51752866951631</v>
      </c>
      <c r="F436">
        <v>126.48247133048369</v>
      </c>
      <c r="G436">
        <v>0.95302201187433966</v>
      </c>
      <c r="I436">
        <v>85.073068893528173</v>
      </c>
      <c r="J436">
        <v>408</v>
      </c>
    </row>
    <row r="437" spans="1:10" x14ac:dyDescent="0.35">
      <c r="A437" s="16">
        <v>432</v>
      </c>
      <c r="B437" s="16">
        <v>0</v>
      </c>
      <c r="D437">
        <v>409</v>
      </c>
      <c r="E437">
        <v>254.78782943201858</v>
      </c>
      <c r="F437">
        <v>154.21217056798142</v>
      </c>
      <c r="G437">
        <v>1.1619601633668082</v>
      </c>
      <c r="I437">
        <v>85.281837160751564</v>
      </c>
      <c r="J437">
        <v>409</v>
      </c>
    </row>
    <row r="438" spans="1:10" x14ac:dyDescent="0.35">
      <c r="A438" s="16">
        <v>433</v>
      </c>
      <c r="B438" s="16">
        <v>0</v>
      </c>
      <c r="D438">
        <v>410</v>
      </c>
      <c r="E438">
        <v>254.78782943201858</v>
      </c>
      <c r="F438">
        <v>155.21217056798142</v>
      </c>
      <c r="G438">
        <v>1.1694949782850288</v>
      </c>
      <c r="I438">
        <v>85.490605427974941</v>
      </c>
      <c r="J438">
        <v>410</v>
      </c>
    </row>
    <row r="439" spans="1:10" x14ac:dyDescent="0.35">
      <c r="A439" s="16">
        <v>434</v>
      </c>
      <c r="B439" s="16">
        <v>1</v>
      </c>
      <c r="D439">
        <v>411</v>
      </c>
      <c r="E439">
        <v>254.78782943201858</v>
      </c>
      <c r="F439">
        <v>156.21217056798142</v>
      </c>
      <c r="G439">
        <v>1.1770297932032494</v>
      </c>
      <c r="I439">
        <v>85.699373695198332</v>
      </c>
      <c r="J439">
        <v>411</v>
      </c>
    </row>
    <row r="440" spans="1:10" x14ac:dyDescent="0.35">
      <c r="A440" s="16">
        <v>435</v>
      </c>
      <c r="B440" s="16">
        <v>1</v>
      </c>
      <c r="D440">
        <v>412</v>
      </c>
      <c r="E440">
        <v>254.78782943201858</v>
      </c>
      <c r="F440">
        <v>157.21217056798142</v>
      </c>
      <c r="G440">
        <v>1.18456460812147</v>
      </c>
      <c r="I440">
        <v>85.908141962421709</v>
      </c>
      <c r="J440">
        <v>412</v>
      </c>
    </row>
    <row r="441" spans="1:10" x14ac:dyDescent="0.35">
      <c r="A441" s="16">
        <v>436</v>
      </c>
      <c r="B441" s="16">
        <v>2</v>
      </c>
      <c r="D441">
        <v>413</v>
      </c>
      <c r="E441">
        <v>281.51752866951631</v>
      </c>
      <c r="F441">
        <v>131.48247133048369</v>
      </c>
      <c r="G441">
        <v>0.99069608646544272</v>
      </c>
      <c r="I441">
        <v>86.116910229645086</v>
      </c>
      <c r="J441">
        <v>413</v>
      </c>
    </row>
    <row r="442" spans="1:10" x14ac:dyDescent="0.35">
      <c r="A442" s="16">
        <v>437</v>
      </c>
      <c r="B442" s="16">
        <v>1</v>
      </c>
      <c r="D442">
        <v>414</v>
      </c>
      <c r="E442">
        <v>281.51752866951631</v>
      </c>
      <c r="F442">
        <v>132.48247133048369</v>
      </c>
      <c r="G442">
        <v>0.99823090138366333</v>
      </c>
      <c r="I442">
        <v>86.325678496868477</v>
      </c>
      <c r="J442">
        <v>414</v>
      </c>
    </row>
    <row r="443" spans="1:10" x14ac:dyDescent="0.35">
      <c r="A443" s="16">
        <v>438</v>
      </c>
      <c r="B443" s="16">
        <v>0</v>
      </c>
      <c r="D443">
        <v>415</v>
      </c>
      <c r="E443">
        <v>254.78782943201858</v>
      </c>
      <c r="F443">
        <v>160.21217056798142</v>
      </c>
      <c r="G443">
        <v>1.2071690528761319</v>
      </c>
      <c r="I443">
        <v>86.534446764091854</v>
      </c>
      <c r="J443">
        <v>415</v>
      </c>
    </row>
    <row r="444" spans="1:10" x14ac:dyDescent="0.35">
      <c r="A444" s="16">
        <v>439</v>
      </c>
      <c r="B444" s="16">
        <v>2</v>
      </c>
      <c r="D444">
        <v>416</v>
      </c>
      <c r="E444">
        <v>281.51752866951631</v>
      </c>
      <c r="F444">
        <v>134.48247133048369</v>
      </c>
      <c r="G444">
        <v>1.0133005312201044</v>
      </c>
      <c r="I444">
        <v>86.743215031315231</v>
      </c>
      <c r="J444">
        <v>416</v>
      </c>
    </row>
    <row r="445" spans="1:10" x14ac:dyDescent="0.35">
      <c r="A445" s="16">
        <v>440</v>
      </c>
      <c r="B445" s="16">
        <v>1</v>
      </c>
      <c r="D445">
        <v>417</v>
      </c>
      <c r="E445">
        <v>281.51752866951631</v>
      </c>
      <c r="F445">
        <v>135.48247133048369</v>
      </c>
      <c r="G445">
        <v>1.0208353461383251</v>
      </c>
      <c r="I445">
        <v>86.951983298538622</v>
      </c>
      <c r="J445">
        <v>417</v>
      </c>
    </row>
    <row r="446" spans="1:10" x14ac:dyDescent="0.35">
      <c r="A446" s="16">
        <v>441</v>
      </c>
      <c r="B446" s="16">
        <v>1</v>
      </c>
      <c r="D446">
        <v>418</v>
      </c>
      <c r="E446">
        <v>281.51752866951631</v>
      </c>
      <c r="F446">
        <v>136.48247133048369</v>
      </c>
      <c r="G446">
        <v>1.0283701610565457</v>
      </c>
      <c r="I446">
        <v>87.160751565761998</v>
      </c>
      <c r="J446">
        <v>418</v>
      </c>
    </row>
    <row r="447" spans="1:10" x14ac:dyDescent="0.35">
      <c r="A447" s="16">
        <v>442</v>
      </c>
      <c r="B447" s="16">
        <v>0</v>
      </c>
      <c r="D447">
        <v>419</v>
      </c>
      <c r="E447">
        <v>254.78782943201858</v>
      </c>
      <c r="F447">
        <v>164.21217056798142</v>
      </c>
      <c r="G447">
        <v>1.2373083125490143</v>
      </c>
      <c r="I447">
        <v>87.369519832985375</v>
      </c>
      <c r="J447">
        <v>419</v>
      </c>
    </row>
    <row r="448" spans="1:10" x14ac:dyDescent="0.35">
      <c r="A448" s="16">
        <v>443</v>
      </c>
      <c r="B448" s="16">
        <v>0</v>
      </c>
      <c r="D448">
        <v>420</v>
      </c>
      <c r="E448">
        <v>281.51752866951631</v>
      </c>
      <c r="F448">
        <v>138.48247133048369</v>
      </c>
      <c r="G448">
        <v>1.0434397908929869</v>
      </c>
      <c r="I448">
        <v>87.578288100208766</v>
      </c>
      <c r="J448">
        <v>420</v>
      </c>
    </row>
    <row r="449" spans="1:10" x14ac:dyDescent="0.35">
      <c r="A449" s="16">
        <v>444</v>
      </c>
      <c r="B449" s="16">
        <v>0</v>
      </c>
      <c r="D449">
        <v>421</v>
      </c>
      <c r="E449">
        <v>254.78782943201858</v>
      </c>
      <c r="F449">
        <v>166.21217056798142</v>
      </c>
      <c r="G449">
        <v>1.2523779423854555</v>
      </c>
      <c r="I449">
        <v>87.787056367432143</v>
      </c>
      <c r="J449">
        <v>421</v>
      </c>
    </row>
    <row r="450" spans="1:10" x14ac:dyDescent="0.35">
      <c r="A450" s="16">
        <v>445</v>
      </c>
      <c r="B450" s="16">
        <v>0</v>
      </c>
      <c r="D450">
        <v>422</v>
      </c>
      <c r="E450">
        <v>254.78782943201858</v>
      </c>
      <c r="F450">
        <v>167.21217056798142</v>
      </c>
      <c r="G450">
        <v>1.2599127573036764</v>
      </c>
      <c r="I450">
        <v>87.995824634655534</v>
      </c>
      <c r="J450">
        <v>422</v>
      </c>
    </row>
    <row r="451" spans="1:10" x14ac:dyDescent="0.35">
      <c r="A451" s="16">
        <v>446</v>
      </c>
      <c r="B451" s="16">
        <v>3</v>
      </c>
      <c r="D451">
        <v>423</v>
      </c>
      <c r="E451">
        <v>281.51752866951631</v>
      </c>
      <c r="F451">
        <v>141.48247133048369</v>
      </c>
      <c r="G451">
        <v>1.0660442356476487</v>
      </c>
      <c r="I451">
        <v>88.204592901878911</v>
      </c>
      <c r="J451">
        <v>423</v>
      </c>
    </row>
    <row r="452" spans="1:10" x14ac:dyDescent="0.35">
      <c r="A452" s="16">
        <v>447</v>
      </c>
      <c r="B452" s="16">
        <v>1</v>
      </c>
      <c r="D452">
        <v>424</v>
      </c>
      <c r="E452">
        <v>281.51752866951631</v>
      </c>
      <c r="F452">
        <v>142.48247133048369</v>
      </c>
      <c r="G452">
        <v>1.0735790505658693</v>
      </c>
      <c r="I452">
        <v>88.413361169102288</v>
      </c>
      <c r="J452">
        <v>424</v>
      </c>
    </row>
    <row r="453" spans="1:10" x14ac:dyDescent="0.35">
      <c r="A453" s="16">
        <v>448</v>
      </c>
      <c r="B453" s="16">
        <v>0</v>
      </c>
      <c r="D453">
        <v>425</v>
      </c>
      <c r="E453">
        <v>254.78782943201858</v>
      </c>
      <c r="F453">
        <v>170.21217056798142</v>
      </c>
      <c r="G453">
        <v>1.2825172020583382</v>
      </c>
      <c r="I453">
        <v>88.622129436325679</v>
      </c>
      <c r="J453">
        <v>425</v>
      </c>
    </row>
    <row r="454" spans="1:10" x14ac:dyDescent="0.35">
      <c r="A454" s="16">
        <v>449</v>
      </c>
      <c r="B454" s="16">
        <v>1</v>
      </c>
      <c r="D454">
        <v>426</v>
      </c>
      <c r="E454">
        <v>254.78782943201858</v>
      </c>
      <c r="F454">
        <v>171.21217056798142</v>
      </c>
      <c r="G454">
        <v>1.2900520169765588</v>
      </c>
      <c r="I454">
        <v>88.830897703549056</v>
      </c>
      <c r="J454">
        <v>426</v>
      </c>
    </row>
    <row r="455" spans="1:10" x14ac:dyDescent="0.35">
      <c r="A455" s="16">
        <v>450</v>
      </c>
      <c r="B455" s="16">
        <v>0</v>
      </c>
      <c r="D455">
        <v>427</v>
      </c>
      <c r="E455">
        <v>281.51752866951631</v>
      </c>
      <c r="F455">
        <v>145.48247133048369</v>
      </c>
      <c r="G455">
        <v>1.0961834953205314</v>
      </c>
      <c r="I455">
        <v>89.039665970772433</v>
      </c>
      <c r="J455">
        <v>427</v>
      </c>
    </row>
    <row r="456" spans="1:10" x14ac:dyDescent="0.35">
      <c r="A456" s="16">
        <v>451</v>
      </c>
      <c r="B456" s="16">
        <v>0</v>
      </c>
      <c r="D456">
        <v>428</v>
      </c>
      <c r="E456">
        <v>201.3284309570231</v>
      </c>
      <c r="F456">
        <v>226.6715690429769</v>
      </c>
      <c r="G456">
        <v>1.7079283199614963</v>
      </c>
      <c r="I456">
        <v>89.248434237995824</v>
      </c>
      <c r="J456">
        <v>428</v>
      </c>
    </row>
    <row r="457" spans="1:10" x14ac:dyDescent="0.35">
      <c r="A457" s="16">
        <v>452</v>
      </c>
      <c r="B457" s="16">
        <v>0</v>
      </c>
      <c r="D457">
        <v>429</v>
      </c>
      <c r="E457">
        <v>254.78782943201858</v>
      </c>
      <c r="F457">
        <v>174.21217056798142</v>
      </c>
      <c r="G457">
        <v>1.3126564617312206</v>
      </c>
      <c r="I457">
        <v>89.4572025052192</v>
      </c>
      <c r="J457">
        <v>429</v>
      </c>
    </row>
    <row r="458" spans="1:10" x14ac:dyDescent="0.35">
      <c r="A458" s="16">
        <v>453</v>
      </c>
      <c r="B458" s="16">
        <v>0</v>
      </c>
      <c r="D458">
        <v>430</v>
      </c>
      <c r="E458">
        <v>254.78782943201858</v>
      </c>
      <c r="F458">
        <v>175.21217056798142</v>
      </c>
      <c r="G458">
        <v>1.3201912766494412</v>
      </c>
      <c r="I458">
        <v>89.665970772442591</v>
      </c>
      <c r="J458">
        <v>430</v>
      </c>
    </row>
    <row r="459" spans="1:10" x14ac:dyDescent="0.35">
      <c r="A459" s="16">
        <v>454</v>
      </c>
      <c r="B459" s="16">
        <v>0</v>
      </c>
      <c r="D459">
        <v>431</v>
      </c>
      <c r="E459">
        <v>228.05813019452083</v>
      </c>
      <c r="F459">
        <v>202.94186980547917</v>
      </c>
      <c r="G459">
        <v>1.5291294281419101</v>
      </c>
      <c r="I459">
        <v>89.874739039665968</v>
      </c>
      <c r="J459">
        <v>431</v>
      </c>
    </row>
    <row r="460" spans="1:10" x14ac:dyDescent="0.35">
      <c r="A460" s="16">
        <v>455</v>
      </c>
      <c r="B460" s="16">
        <v>0</v>
      </c>
      <c r="D460">
        <v>432</v>
      </c>
      <c r="E460">
        <v>281.51752866951631</v>
      </c>
      <c r="F460">
        <v>150.48247133048369</v>
      </c>
      <c r="G460">
        <v>1.1338575699116344</v>
      </c>
      <c r="I460">
        <v>90.083507306889345</v>
      </c>
      <c r="J460">
        <v>432</v>
      </c>
    </row>
    <row r="461" spans="1:10" x14ac:dyDescent="0.35">
      <c r="A461" s="16">
        <v>456</v>
      </c>
      <c r="B461" s="16">
        <v>1</v>
      </c>
      <c r="D461">
        <v>433</v>
      </c>
      <c r="E461">
        <v>281.51752866951631</v>
      </c>
      <c r="F461">
        <v>151.48247133048369</v>
      </c>
      <c r="G461">
        <v>1.1413923848298551</v>
      </c>
      <c r="I461">
        <v>90.292275574112736</v>
      </c>
      <c r="J461">
        <v>433</v>
      </c>
    </row>
    <row r="462" spans="1:10" x14ac:dyDescent="0.35">
      <c r="A462" s="16">
        <v>457</v>
      </c>
      <c r="B462" s="16">
        <v>0</v>
      </c>
      <c r="D462">
        <v>434</v>
      </c>
      <c r="E462">
        <v>254.78782943201858</v>
      </c>
      <c r="F462">
        <v>179.21217056798142</v>
      </c>
      <c r="G462">
        <v>1.3503305363223237</v>
      </c>
      <c r="I462">
        <v>90.501043841336113</v>
      </c>
      <c r="J462">
        <v>434</v>
      </c>
    </row>
    <row r="463" spans="1:10" x14ac:dyDescent="0.35">
      <c r="A463" s="16">
        <v>458</v>
      </c>
      <c r="B463" s="16">
        <v>3</v>
      </c>
      <c r="D463">
        <v>435</v>
      </c>
      <c r="E463">
        <v>254.78782943201858</v>
      </c>
      <c r="F463">
        <v>180.21217056798142</v>
      </c>
      <c r="G463">
        <v>1.3578653512405443</v>
      </c>
      <c r="I463">
        <v>90.70981210855949</v>
      </c>
      <c r="J463">
        <v>435</v>
      </c>
    </row>
    <row r="464" spans="1:10" x14ac:dyDescent="0.35">
      <c r="A464" s="16">
        <v>459</v>
      </c>
      <c r="B464" s="16">
        <v>0</v>
      </c>
      <c r="D464">
        <v>436</v>
      </c>
      <c r="E464">
        <v>228.05813019452083</v>
      </c>
      <c r="F464">
        <v>207.94186980547917</v>
      </c>
      <c r="G464">
        <v>1.5668035027330132</v>
      </c>
      <c r="I464">
        <v>90.918580375782881</v>
      </c>
      <c r="J464">
        <v>436</v>
      </c>
    </row>
    <row r="465" spans="1:10" x14ac:dyDescent="0.35">
      <c r="A465" s="16">
        <v>460</v>
      </c>
      <c r="B465" s="16">
        <v>1</v>
      </c>
      <c r="D465">
        <v>437</v>
      </c>
      <c r="E465">
        <v>254.78782943201858</v>
      </c>
      <c r="F465">
        <v>182.21217056798142</v>
      </c>
      <c r="G465">
        <v>1.3729349810769855</v>
      </c>
      <c r="I465">
        <v>91.127348643006258</v>
      </c>
      <c r="J465">
        <v>437</v>
      </c>
    </row>
    <row r="466" spans="1:10" x14ac:dyDescent="0.35">
      <c r="A466" s="16">
        <v>461</v>
      </c>
      <c r="B466" s="16">
        <v>2</v>
      </c>
      <c r="D466">
        <v>438</v>
      </c>
      <c r="E466">
        <v>281.51752866951631</v>
      </c>
      <c r="F466">
        <v>156.48247133048369</v>
      </c>
      <c r="G466">
        <v>1.1790664594209581</v>
      </c>
      <c r="I466">
        <v>91.336116910229634</v>
      </c>
      <c r="J466">
        <v>438</v>
      </c>
    </row>
    <row r="467" spans="1:10" x14ac:dyDescent="0.35">
      <c r="A467" s="16">
        <v>462</v>
      </c>
      <c r="B467" s="16">
        <v>0</v>
      </c>
      <c r="D467">
        <v>439</v>
      </c>
      <c r="E467">
        <v>228.05813019452083</v>
      </c>
      <c r="F467">
        <v>210.94186980547917</v>
      </c>
      <c r="G467">
        <v>1.589407947487675</v>
      </c>
      <c r="I467">
        <v>91.544885177453025</v>
      </c>
      <c r="J467">
        <v>439</v>
      </c>
    </row>
    <row r="468" spans="1:10" x14ac:dyDescent="0.35">
      <c r="A468" s="16">
        <v>463</v>
      </c>
      <c r="B468" s="16">
        <v>1</v>
      </c>
      <c r="D468">
        <v>440</v>
      </c>
      <c r="E468">
        <v>254.78782943201858</v>
      </c>
      <c r="F468">
        <v>185.21217056798142</v>
      </c>
      <c r="G468">
        <v>1.3955394258316474</v>
      </c>
      <c r="I468">
        <v>91.753653444676402</v>
      </c>
      <c r="J468">
        <v>440</v>
      </c>
    </row>
    <row r="469" spans="1:10" x14ac:dyDescent="0.35">
      <c r="A469" s="16">
        <v>464</v>
      </c>
      <c r="B469" s="16">
        <v>0</v>
      </c>
      <c r="D469">
        <v>441</v>
      </c>
      <c r="E469">
        <v>254.78782943201858</v>
      </c>
      <c r="F469">
        <v>186.21217056798142</v>
      </c>
      <c r="G469">
        <v>1.403074240749868</v>
      </c>
      <c r="I469">
        <v>91.962421711899793</v>
      </c>
      <c r="J469">
        <v>441</v>
      </c>
    </row>
    <row r="470" spans="1:10" x14ac:dyDescent="0.35">
      <c r="A470" s="16">
        <v>465</v>
      </c>
      <c r="B470" s="16">
        <v>1</v>
      </c>
      <c r="D470">
        <v>442</v>
      </c>
      <c r="E470">
        <v>281.51752866951631</v>
      </c>
      <c r="F470">
        <v>160.48247133048369</v>
      </c>
      <c r="G470">
        <v>1.2092057190938406</v>
      </c>
      <c r="I470">
        <v>92.17118997912317</v>
      </c>
      <c r="J470">
        <v>442</v>
      </c>
    </row>
    <row r="471" spans="1:10" x14ac:dyDescent="0.35">
      <c r="A471" s="16">
        <v>466</v>
      </c>
      <c r="B471" s="16">
        <v>0</v>
      </c>
      <c r="D471">
        <v>443</v>
      </c>
      <c r="E471">
        <v>281.51752866951631</v>
      </c>
      <c r="F471">
        <v>161.48247133048369</v>
      </c>
      <c r="G471">
        <v>1.2167405340120612</v>
      </c>
      <c r="I471">
        <v>92.379958246346547</v>
      </c>
      <c r="J471">
        <v>443</v>
      </c>
    </row>
    <row r="472" spans="1:10" x14ac:dyDescent="0.35">
      <c r="A472" s="16">
        <v>467</v>
      </c>
      <c r="B472" s="16">
        <v>1</v>
      </c>
      <c r="D472">
        <v>444</v>
      </c>
      <c r="E472">
        <v>281.51752866951631</v>
      </c>
      <c r="F472">
        <v>162.48247133048369</v>
      </c>
      <c r="G472">
        <v>1.2242753489302818</v>
      </c>
      <c r="I472">
        <v>92.588726513569938</v>
      </c>
      <c r="J472">
        <v>444</v>
      </c>
    </row>
    <row r="473" spans="1:10" x14ac:dyDescent="0.35">
      <c r="A473" s="16">
        <v>468</v>
      </c>
      <c r="B473" s="16">
        <v>1</v>
      </c>
      <c r="D473">
        <v>445</v>
      </c>
      <c r="E473">
        <v>281.51752866951631</v>
      </c>
      <c r="F473">
        <v>163.48247133048369</v>
      </c>
      <c r="G473">
        <v>1.2318101638485024</v>
      </c>
      <c r="I473">
        <v>92.797494780793315</v>
      </c>
      <c r="J473">
        <v>445</v>
      </c>
    </row>
    <row r="474" spans="1:10" x14ac:dyDescent="0.35">
      <c r="A474" s="16">
        <v>469</v>
      </c>
      <c r="B474" s="16">
        <v>0</v>
      </c>
      <c r="D474">
        <v>446</v>
      </c>
      <c r="E474">
        <v>201.3284309570231</v>
      </c>
      <c r="F474">
        <v>244.6715690429769</v>
      </c>
      <c r="G474">
        <v>1.8435549884894673</v>
      </c>
      <c r="I474">
        <v>93.006263048016692</v>
      </c>
      <c r="J474">
        <v>446</v>
      </c>
    </row>
    <row r="475" spans="1:10" x14ac:dyDescent="0.35">
      <c r="A475" s="16">
        <v>470</v>
      </c>
      <c r="B475" s="16">
        <v>0</v>
      </c>
      <c r="D475">
        <v>447</v>
      </c>
      <c r="E475">
        <v>254.78782943201858</v>
      </c>
      <c r="F475">
        <v>192.21217056798142</v>
      </c>
      <c r="G475">
        <v>1.4482831302591916</v>
      </c>
      <c r="I475">
        <v>93.215031315240083</v>
      </c>
      <c r="J475">
        <v>447</v>
      </c>
    </row>
    <row r="476" spans="1:10" x14ac:dyDescent="0.35">
      <c r="A476" s="16">
        <v>471</v>
      </c>
      <c r="B476" s="16">
        <v>0</v>
      </c>
      <c r="D476">
        <v>448</v>
      </c>
      <c r="E476">
        <v>281.51752866951631</v>
      </c>
      <c r="F476">
        <v>166.48247133048369</v>
      </c>
      <c r="G476">
        <v>1.2544146086031642</v>
      </c>
      <c r="I476">
        <v>93.42379958246346</v>
      </c>
      <c r="J476">
        <v>448</v>
      </c>
    </row>
    <row r="477" spans="1:10" x14ac:dyDescent="0.35">
      <c r="A477" s="16">
        <v>472</v>
      </c>
      <c r="B477" s="16">
        <v>1</v>
      </c>
      <c r="D477">
        <v>449</v>
      </c>
      <c r="E477">
        <v>254.78782943201858</v>
      </c>
      <c r="F477">
        <v>194.21217056798142</v>
      </c>
      <c r="G477">
        <v>1.4633527600956329</v>
      </c>
      <c r="I477">
        <v>93.632567849686836</v>
      </c>
      <c r="J477">
        <v>449</v>
      </c>
    </row>
    <row r="478" spans="1:10" x14ac:dyDescent="0.35">
      <c r="A478" s="16">
        <v>473</v>
      </c>
      <c r="B478" s="16">
        <v>0</v>
      </c>
      <c r="D478">
        <v>450</v>
      </c>
      <c r="E478">
        <v>281.51752866951631</v>
      </c>
      <c r="F478">
        <v>168.48247133048369</v>
      </c>
      <c r="G478">
        <v>1.2694842384396055</v>
      </c>
      <c r="I478">
        <v>93.841336116910227</v>
      </c>
      <c r="J478">
        <v>450</v>
      </c>
    </row>
    <row r="479" spans="1:10" x14ac:dyDescent="0.35">
      <c r="A479" s="16">
        <v>474</v>
      </c>
      <c r="B479" s="16">
        <v>0</v>
      </c>
      <c r="D479">
        <v>451</v>
      </c>
      <c r="E479">
        <v>281.51752866951631</v>
      </c>
      <c r="F479">
        <v>169.48247133048369</v>
      </c>
      <c r="G479">
        <v>1.2770190533578261</v>
      </c>
      <c r="I479">
        <v>94.050104384133604</v>
      </c>
      <c r="J479">
        <v>451</v>
      </c>
    </row>
    <row r="480" spans="1:10" x14ac:dyDescent="0.35">
      <c r="A480" s="16">
        <v>475</v>
      </c>
      <c r="B480" s="16">
        <v>2</v>
      </c>
      <c r="D480">
        <v>452</v>
      </c>
      <c r="E480">
        <v>281.51752866951631</v>
      </c>
      <c r="F480">
        <v>170.48247133048369</v>
      </c>
      <c r="G480">
        <v>1.2845538682760467</v>
      </c>
      <c r="I480">
        <v>94.258872651356995</v>
      </c>
      <c r="J480">
        <v>452</v>
      </c>
    </row>
    <row r="481" spans="1:10" x14ac:dyDescent="0.35">
      <c r="A481" s="16">
        <v>476</v>
      </c>
      <c r="B481" s="16">
        <v>1</v>
      </c>
      <c r="D481">
        <v>453</v>
      </c>
      <c r="E481">
        <v>281.51752866951631</v>
      </c>
      <c r="F481">
        <v>171.48247133048369</v>
      </c>
      <c r="G481">
        <v>1.2920886831942673</v>
      </c>
      <c r="I481">
        <v>94.467640918580372</v>
      </c>
      <c r="J481">
        <v>453</v>
      </c>
    </row>
    <row r="482" spans="1:10" x14ac:dyDescent="0.35">
      <c r="A482" s="16">
        <v>477</v>
      </c>
      <c r="B482" s="16">
        <v>0</v>
      </c>
      <c r="D482">
        <v>454</v>
      </c>
      <c r="E482">
        <v>281.51752866951631</v>
      </c>
      <c r="F482">
        <v>172.48247133048369</v>
      </c>
      <c r="G482">
        <v>1.2996234981124879</v>
      </c>
      <c r="I482">
        <v>94.676409185803749</v>
      </c>
      <c r="J482">
        <v>454</v>
      </c>
    </row>
    <row r="483" spans="1:10" x14ac:dyDescent="0.35">
      <c r="A483" s="16">
        <v>478</v>
      </c>
      <c r="B483" s="16">
        <v>1</v>
      </c>
      <c r="D483">
        <v>455</v>
      </c>
      <c r="E483">
        <v>281.51752866951631</v>
      </c>
      <c r="F483">
        <v>173.48247133048369</v>
      </c>
      <c r="G483">
        <v>1.3071583130307085</v>
      </c>
      <c r="I483">
        <v>94.88517745302714</v>
      </c>
      <c r="J483">
        <v>455</v>
      </c>
    </row>
    <row r="484" spans="1:10" x14ac:dyDescent="0.35">
      <c r="A484" s="16">
        <v>479</v>
      </c>
      <c r="B484" s="16">
        <v>2</v>
      </c>
      <c r="D484">
        <v>456</v>
      </c>
      <c r="E484">
        <v>254.78782943201858</v>
      </c>
      <c r="F484">
        <v>201.21217056798142</v>
      </c>
      <c r="G484">
        <v>1.5160964645231771</v>
      </c>
      <c r="I484">
        <v>95.093945720250517</v>
      </c>
      <c r="J484">
        <v>456</v>
      </c>
    </row>
    <row r="485" spans="1:10" x14ac:dyDescent="0.35">
      <c r="D485">
        <v>457</v>
      </c>
      <c r="E485">
        <v>281.51752866951631</v>
      </c>
      <c r="F485">
        <v>175.48247133048369</v>
      </c>
      <c r="G485">
        <v>1.3222279428671497</v>
      </c>
      <c r="I485">
        <v>95.302713987473894</v>
      </c>
      <c r="J485">
        <v>457</v>
      </c>
    </row>
    <row r="486" spans="1:10" x14ac:dyDescent="0.35">
      <c r="D486">
        <v>458</v>
      </c>
      <c r="E486">
        <v>201.3284309570231</v>
      </c>
      <c r="F486">
        <v>256.6715690429769</v>
      </c>
      <c r="G486">
        <v>1.9339727675081146</v>
      </c>
      <c r="I486">
        <v>95.511482254697285</v>
      </c>
      <c r="J486">
        <v>458</v>
      </c>
    </row>
    <row r="487" spans="1:10" x14ac:dyDescent="0.35">
      <c r="D487">
        <v>459</v>
      </c>
      <c r="E487">
        <v>281.51752866951631</v>
      </c>
      <c r="F487">
        <v>177.48247133048369</v>
      </c>
      <c r="G487">
        <v>1.337297572703591</v>
      </c>
      <c r="I487">
        <v>95.720250521920661</v>
      </c>
      <c r="J487">
        <v>459</v>
      </c>
    </row>
    <row r="488" spans="1:10" x14ac:dyDescent="0.35">
      <c r="D488">
        <v>460</v>
      </c>
      <c r="E488">
        <v>254.78782943201858</v>
      </c>
      <c r="F488">
        <v>205.21217056798142</v>
      </c>
      <c r="G488">
        <v>1.5462357241960596</v>
      </c>
      <c r="I488">
        <v>95.929018789144052</v>
      </c>
      <c r="J488">
        <v>460</v>
      </c>
    </row>
    <row r="489" spans="1:10" x14ac:dyDescent="0.35">
      <c r="D489">
        <v>461</v>
      </c>
      <c r="E489">
        <v>228.05813019452083</v>
      </c>
      <c r="F489">
        <v>232.94186980547917</v>
      </c>
      <c r="G489">
        <v>1.7551738756885285</v>
      </c>
      <c r="I489">
        <v>96.137787056367429</v>
      </c>
      <c r="J489">
        <v>461</v>
      </c>
    </row>
    <row r="490" spans="1:10" x14ac:dyDescent="0.35">
      <c r="D490">
        <v>462</v>
      </c>
      <c r="E490">
        <v>281.51752866951631</v>
      </c>
      <c r="F490">
        <v>180.48247133048369</v>
      </c>
      <c r="G490">
        <v>1.3599020174582528</v>
      </c>
      <c r="I490">
        <v>96.346555323590806</v>
      </c>
      <c r="J490">
        <v>462</v>
      </c>
    </row>
    <row r="491" spans="1:10" x14ac:dyDescent="0.35">
      <c r="D491">
        <v>463</v>
      </c>
      <c r="E491">
        <v>254.78782943201858</v>
      </c>
      <c r="F491">
        <v>208.21217056798142</v>
      </c>
      <c r="G491">
        <v>1.5688401689507214</v>
      </c>
      <c r="I491">
        <v>96.555323590814197</v>
      </c>
      <c r="J491">
        <v>463</v>
      </c>
    </row>
    <row r="492" spans="1:10" x14ac:dyDescent="0.35">
      <c r="D492">
        <v>464</v>
      </c>
      <c r="E492">
        <v>281.51752866951631</v>
      </c>
      <c r="F492">
        <v>182.48247133048369</v>
      </c>
      <c r="G492">
        <v>1.374971647294694</v>
      </c>
      <c r="I492">
        <v>96.764091858037574</v>
      </c>
      <c r="J492">
        <v>464</v>
      </c>
    </row>
    <row r="493" spans="1:10" x14ac:dyDescent="0.35">
      <c r="D493">
        <v>465</v>
      </c>
      <c r="E493">
        <v>254.78782943201858</v>
      </c>
      <c r="F493">
        <v>210.21217056798142</v>
      </c>
      <c r="G493">
        <v>1.5839097987871626</v>
      </c>
      <c r="I493">
        <v>96.972860125260951</v>
      </c>
      <c r="J493">
        <v>465</v>
      </c>
    </row>
    <row r="494" spans="1:10" x14ac:dyDescent="0.35">
      <c r="D494">
        <v>466</v>
      </c>
      <c r="E494">
        <v>281.51752866951631</v>
      </c>
      <c r="F494">
        <v>184.48247133048369</v>
      </c>
      <c r="G494">
        <v>1.3900412771311352</v>
      </c>
      <c r="I494">
        <v>97.181628392484342</v>
      </c>
      <c r="J494">
        <v>466</v>
      </c>
    </row>
    <row r="495" spans="1:10" x14ac:dyDescent="0.35">
      <c r="D495">
        <v>467</v>
      </c>
      <c r="E495">
        <v>254.78782943201858</v>
      </c>
      <c r="F495">
        <v>212.21217056798142</v>
      </c>
      <c r="G495">
        <v>1.5989794286236039</v>
      </c>
      <c r="I495">
        <v>97.390396659707719</v>
      </c>
      <c r="J495">
        <v>467</v>
      </c>
    </row>
    <row r="496" spans="1:10" x14ac:dyDescent="0.35">
      <c r="D496">
        <v>468</v>
      </c>
      <c r="E496">
        <v>254.78782943201858</v>
      </c>
      <c r="F496">
        <v>213.21217056798142</v>
      </c>
      <c r="G496">
        <v>1.6065142435418245</v>
      </c>
      <c r="I496">
        <v>97.599164926931095</v>
      </c>
      <c r="J496">
        <v>468</v>
      </c>
    </row>
    <row r="497" spans="4:10" x14ac:dyDescent="0.35">
      <c r="D497">
        <v>469</v>
      </c>
      <c r="E497">
        <v>281.51752866951631</v>
      </c>
      <c r="F497">
        <v>187.48247133048369</v>
      </c>
      <c r="G497">
        <v>1.4126457218857971</v>
      </c>
      <c r="I497">
        <v>97.807933194154487</v>
      </c>
      <c r="J497">
        <v>469</v>
      </c>
    </row>
    <row r="498" spans="4:10" x14ac:dyDescent="0.35">
      <c r="D498">
        <v>470</v>
      </c>
      <c r="E498">
        <v>281.51752866951631</v>
      </c>
      <c r="F498">
        <v>188.48247133048369</v>
      </c>
      <c r="G498">
        <v>1.4201805368040177</v>
      </c>
      <c r="I498">
        <v>98.016701461377863</v>
      </c>
      <c r="J498">
        <v>470</v>
      </c>
    </row>
    <row r="499" spans="4:10" x14ac:dyDescent="0.35">
      <c r="D499">
        <v>471</v>
      </c>
      <c r="E499">
        <v>281.51752866951631</v>
      </c>
      <c r="F499">
        <v>189.48247133048369</v>
      </c>
      <c r="G499">
        <v>1.4277153517222383</v>
      </c>
      <c r="I499">
        <v>98.225469728601254</v>
      </c>
      <c r="J499">
        <v>471</v>
      </c>
    </row>
    <row r="500" spans="4:10" x14ac:dyDescent="0.35">
      <c r="D500">
        <v>472</v>
      </c>
      <c r="E500">
        <v>254.78782943201858</v>
      </c>
      <c r="F500">
        <v>217.21217056798142</v>
      </c>
      <c r="G500">
        <v>1.6366535032147069</v>
      </c>
      <c r="I500">
        <v>98.434237995824631</v>
      </c>
      <c r="J500">
        <v>472</v>
      </c>
    </row>
    <row r="501" spans="4:10" x14ac:dyDescent="0.35">
      <c r="D501">
        <v>473</v>
      </c>
      <c r="E501">
        <v>281.51752866951631</v>
      </c>
      <c r="F501">
        <v>191.48247133048369</v>
      </c>
      <c r="G501">
        <v>1.4427849815586795</v>
      </c>
      <c r="I501">
        <v>98.643006263048008</v>
      </c>
      <c r="J501">
        <v>473</v>
      </c>
    </row>
    <row r="502" spans="4:10" x14ac:dyDescent="0.35">
      <c r="D502">
        <v>474</v>
      </c>
      <c r="E502">
        <v>281.51752866951631</v>
      </c>
      <c r="F502">
        <v>192.48247133048369</v>
      </c>
      <c r="G502">
        <v>1.4503197964769001</v>
      </c>
      <c r="I502">
        <v>98.851774530271399</v>
      </c>
      <c r="J502">
        <v>474</v>
      </c>
    </row>
    <row r="503" spans="4:10" x14ac:dyDescent="0.35">
      <c r="D503">
        <v>475</v>
      </c>
      <c r="E503">
        <v>228.05813019452083</v>
      </c>
      <c r="F503">
        <v>246.94186980547917</v>
      </c>
      <c r="G503">
        <v>1.860661284543617</v>
      </c>
      <c r="I503">
        <v>99.060542797494776</v>
      </c>
      <c r="J503">
        <v>475</v>
      </c>
    </row>
    <row r="504" spans="4:10" x14ac:dyDescent="0.35">
      <c r="D504">
        <v>476</v>
      </c>
      <c r="E504">
        <v>254.78782943201858</v>
      </c>
      <c r="F504">
        <v>221.21217056798142</v>
      </c>
      <c r="G504">
        <v>1.6667927628875894</v>
      </c>
      <c r="I504">
        <v>99.269311064718153</v>
      </c>
      <c r="J504">
        <v>476</v>
      </c>
    </row>
    <row r="505" spans="4:10" x14ac:dyDescent="0.35">
      <c r="D505">
        <v>477</v>
      </c>
      <c r="E505">
        <v>281.51752866951631</v>
      </c>
      <c r="F505">
        <v>195.48247133048369</v>
      </c>
      <c r="G505">
        <v>1.472924241231562</v>
      </c>
      <c r="I505">
        <v>99.478079331941544</v>
      </c>
      <c r="J505">
        <v>477</v>
      </c>
    </row>
    <row r="506" spans="4:10" x14ac:dyDescent="0.35">
      <c r="D506">
        <v>478</v>
      </c>
      <c r="E506">
        <v>254.78782943201858</v>
      </c>
      <c r="F506">
        <v>223.21217056798142</v>
      </c>
      <c r="G506">
        <v>1.6818623927240306</v>
      </c>
      <c r="I506">
        <v>99.686847599164921</v>
      </c>
      <c r="J506">
        <v>478</v>
      </c>
    </row>
    <row r="507" spans="4:10" ht="15" thickBot="1" x14ac:dyDescent="0.4">
      <c r="D507" s="7">
        <v>479</v>
      </c>
      <c r="E507" s="7">
        <v>228.05813019452083</v>
      </c>
      <c r="F507" s="7">
        <v>250.94186980547917</v>
      </c>
      <c r="G507" s="7">
        <v>1.8908005442164995</v>
      </c>
      <c r="I507" s="7">
        <v>99.895615866388312</v>
      </c>
      <c r="J507" s="7">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zoomScale="52" zoomScaleNormal="52" workbookViewId="0">
      <selection activeCell="B40" sqref="B40"/>
    </sheetView>
  </sheetViews>
  <sheetFormatPr defaultColWidth="10.90625" defaultRowHeight="14.5" x14ac:dyDescent="0.35"/>
  <cols>
    <col min="1" max="1" width="21.54296875" customWidth="1"/>
    <col min="2" max="2" width="19.1796875" bestFit="1" customWidth="1"/>
    <col min="3" max="3" width="4.453125" customWidth="1"/>
    <col min="4" max="4" width="25.26953125" bestFit="1" customWidth="1"/>
    <col min="5" max="5" width="32.26953125" bestFit="1" customWidth="1"/>
    <col min="6" max="6" width="12.7265625" bestFit="1" customWidth="1"/>
    <col min="7" max="7" width="23.26953125" bestFit="1" customWidth="1"/>
    <col min="8" max="8" width="12" bestFit="1" customWidth="1"/>
    <col min="9" max="9" width="24.7265625" bestFit="1" customWidth="1"/>
    <col min="10" max="10" width="20" bestFit="1" customWidth="1"/>
  </cols>
  <sheetData>
    <row r="1" spans="1:9" s="18" customFormat="1" x14ac:dyDescent="0.35">
      <c r="A1" s="18" t="s">
        <v>1277</v>
      </c>
    </row>
    <row r="2" spans="1:9" s="18" customFormat="1" x14ac:dyDescent="0.35"/>
    <row r="3" spans="1:9" s="18" customFormat="1" x14ac:dyDescent="0.35"/>
    <row r="5" spans="1:9" x14ac:dyDescent="0.35">
      <c r="A5" s="13" t="s">
        <v>1120</v>
      </c>
      <c r="B5" s="13" t="s">
        <v>1269</v>
      </c>
      <c r="D5" t="s">
        <v>1262</v>
      </c>
    </row>
    <row r="6" spans="1:9" ht="15" thickBot="1" x14ac:dyDescent="0.4">
      <c r="A6">
        <v>1</v>
      </c>
      <c r="B6">
        <v>0</v>
      </c>
    </row>
    <row r="7" spans="1:9" x14ac:dyDescent="0.35">
      <c r="A7">
        <v>2</v>
      </c>
      <c r="B7">
        <v>0</v>
      </c>
      <c r="D7" s="9" t="s">
        <v>1252</v>
      </c>
      <c r="E7" s="9"/>
    </row>
    <row r="8" spans="1:9" x14ac:dyDescent="0.35">
      <c r="A8">
        <v>3</v>
      </c>
      <c r="B8">
        <v>1</v>
      </c>
      <c r="D8" t="s">
        <v>1253</v>
      </c>
      <c r="E8">
        <v>0.15654138068775517</v>
      </c>
    </row>
    <row r="9" spans="1:9" x14ac:dyDescent="0.35">
      <c r="A9">
        <v>4</v>
      </c>
      <c r="B9">
        <v>1</v>
      </c>
      <c r="D9" t="s">
        <v>1254</v>
      </c>
      <c r="E9">
        <v>2.4505203867628684E-2</v>
      </c>
    </row>
    <row r="10" spans="1:9" x14ac:dyDescent="0.35">
      <c r="A10">
        <v>5</v>
      </c>
      <c r="B10">
        <v>0</v>
      </c>
      <c r="D10" t="s">
        <v>1255</v>
      </c>
      <c r="E10">
        <v>2.2455845052224543E-2</v>
      </c>
    </row>
    <row r="11" spans="1:9" x14ac:dyDescent="0.35">
      <c r="A11">
        <v>6</v>
      </c>
      <c r="B11">
        <v>0</v>
      </c>
      <c r="D11" t="s">
        <v>1256</v>
      </c>
      <c r="E11">
        <v>136.57124660934079</v>
      </c>
    </row>
    <row r="12" spans="1:9" ht="15" thickBot="1" x14ac:dyDescent="0.4">
      <c r="A12">
        <v>7</v>
      </c>
      <c r="B12">
        <v>0</v>
      </c>
      <c r="D12" s="7" t="s">
        <v>1257</v>
      </c>
      <c r="E12" s="7">
        <v>478</v>
      </c>
    </row>
    <row r="13" spans="1:9" x14ac:dyDescent="0.35">
      <c r="A13">
        <v>8</v>
      </c>
      <c r="B13">
        <v>1</v>
      </c>
    </row>
    <row r="14" spans="1:9" ht="15" thickBot="1" x14ac:dyDescent="0.4">
      <c r="A14">
        <v>9</v>
      </c>
      <c r="B14">
        <v>1</v>
      </c>
      <c r="D14" t="s">
        <v>1233</v>
      </c>
    </row>
    <row r="15" spans="1:9" x14ac:dyDescent="0.35">
      <c r="A15">
        <v>10</v>
      </c>
      <c r="B15">
        <v>2</v>
      </c>
      <c r="D15" s="8"/>
      <c r="E15" s="8" t="s">
        <v>1240</v>
      </c>
      <c r="F15" s="8" t="s">
        <v>1241</v>
      </c>
      <c r="G15" s="8" t="s">
        <v>1242</v>
      </c>
      <c r="H15" s="8" t="s">
        <v>1243</v>
      </c>
      <c r="I15" s="8" t="s">
        <v>1244</v>
      </c>
    </row>
    <row r="16" spans="1:9" x14ac:dyDescent="0.35">
      <c r="A16">
        <v>11</v>
      </c>
      <c r="B16">
        <v>1</v>
      </c>
      <c r="D16" t="s">
        <v>1234</v>
      </c>
      <c r="E16">
        <v>1</v>
      </c>
      <c r="F16">
        <v>223027.72939561494</v>
      </c>
      <c r="G16">
        <v>223027.72939561494</v>
      </c>
      <c r="H16">
        <v>11.957497966404757</v>
      </c>
      <c r="I16">
        <v>5.9313408899632403E-4</v>
      </c>
    </row>
    <row r="17" spans="1:10" x14ac:dyDescent="0.35">
      <c r="A17">
        <v>12</v>
      </c>
      <c r="B17">
        <v>0</v>
      </c>
      <c r="D17" t="s">
        <v>1239</v>
      </c>
      <c r="E17">
        <v>476</v>
      </c>
      <c r="F17">
        <v>8878211.7706043851</v>
      </c>
      <c r="G17">
        <v>18651.705400429379</v>
      </c>
    </row>
    <row r="18" spans="1:10" ht="15" thickBot="1" x14ac:dyDescent="0.4">
      <c r="A18">
        <v>13</v>
      </c>
      <c r="B18">
        <v>0</v>
      </c>
      <c r="D18" s="7" t="s">
        <v>1227</v>
      </c>
      <c r="E18" s="7">
        <v>477</v>
      </c>
      <c r="F18" s="7">
        <v>9101239.5</v>
      </c>
      <c r="G18" s="7"/>
      <c r="H18" s="7"/>
      <c r="I18" s="7"/>
    </row>
    <row r="19" spans="1:10" ht="15" thickBot="1" x14ac:dyDescent="0.4">
      <c r="A19">
        <v>14</v>
      </c>
      <c r="B19">
        <v>1</v>
      </c>
    </row>
    <row r="20" spans="1:10" x14ac:dyDescent="0.35">
      <c r="A20">
        <v>15</v>
      </c>
      <c r="B20">
        <v>1</v>
      </c>
      <c r="D20" s="8"/>
      <c r="E20" s="8" t="s">
        <v>1245</v>
      </c>
      <c r="F20" s="8" t="s">
        <v>1246</v>
      </c>
      <c r="G20" s="8" t="s">
        <v>1247</v>
      </c>
      <c r="H20" s="8" t="s">
        <v>1248</v>
      </c>
      <c r="I20" s="8" t="s">
        <v>1249</v>
      </c>
      <c r="J20" s="8" t="s">
        <v>1250</v>
      </c>
    </row>
    <row r="21" spans="1:10" x14ac:dyDescent="0.35">
      <c r="A21">
        <v>16</v>
      </c>
      <c r="B21">
        <v>2</v>
      </c>
      <c r="D21" t="s">
        <v>1251</v>
      </c>
      <c r="E21">
        <v>254.17989972545723</v>
      </c>
      <c r="F21">
        <v>7.5526434825453279</v>
      </c>
      <c r="G21">
        <v>33.654428454472168</v>
      </c>
      <c r="H21">
        <v>5.9320766298539891E-128</v>
      </c>
      <c r="I21">
        <v>239.33925566190842</v>
      </c>
      <c r="J21">
        <v>269.02054378900601</v>
      </c>
    </row>
    <row r="22" spans="1:10" ht="15" thickBot="1" x14ac:dyDescent="0.4">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35">
      <c r="A23">
        <v>18</v>
      </c>
      <c r="B23">
        <v>0</v>
      </c>
    </row>
    <row r="24" spans="1:10" x14ac:dyDescent="0.35">
      <c r="A24">
        <v>19</v>
      </c>
      <c r="B24">
        <v>1</v>
      </c>
    </row>
    <row r="25" spans="1:10" x14ac:dyDescent="0.35">
      <c r="A25">
        <v>20</v>
      </c>
      <c r="B25">
        <v>1</v>
      </c>
    </row>
    <row r="26" spans="1:10" x14ac:dyDescent="0.35">
      <c r="A26">
        <v>21</v>
      </c>
      <c r="B26">
        <v>0</v>
      </c>
      <c r="D26" t="s">
        <v>1260</v>
      </c>
      <c r="I26" t="s">
        <v>1261</v>
      </c>
    </row>
    <row r="27" spans="1:10" ht="15" thickBot="1" x14ac:dyDescent="0.4">
      <c r="A27">
        <v>22</v>
      </c>
      <c r="B27">
        <v>1</v>
      </c>
    </row>
    <row r="28" spans="1:10" x14ac:dyDescent="0.35">
      <c r="A28">
        <v>23</v>
      </c>
      <c r="B28">
        <v>0</v>
      </c>
      <c r="D28" s="8" t="s">
        <v>1279</v>
      </c>
      <c r="E28" s="8" t="s">
        <v>1263</v>
      </c>
      <c r="F28" s="8" t="s">
        <v>1264</v>
      </c>
      <c r="G28" s="8" t="s">
        <v>1265</v>
      </c>
      <c r="I28" s="8" t="s">
        <v>1235</v>
      </c>
      <c r="J28" s="8" t="s">
        <v>1120</v>
      </c>
    </row>
    <row r="29" spans="1:10" x14ac:dyDescent="0.35">
      <c r="A29">
        <v>24</v>
      </c>
      <c r="B29">
        <v>0</v>
      </c>
      <c r="D29">
        <v>1</v>
      </c>
      <c r="E29">
        <v>254.17989972545723</v>
      </c>
      <c r="F29">
        <v>-253.17989972545723</v>
      </c>
      <c r="G29">
        <v>-1.8557764665694414</v>
      </c>
      <c r="I29">
        <v>0.10460251046025104</v>
      </c>
      <c r="J29">
        <v>1</v>
      </c>
    </row>
    <row r="30" spans="1:10" x14ac:dyDescent="0.35">
      <c r="A30">
        <v>25</v>
      </c>
      <c r="B30">
        <v>0</v>
      </c>
      <c r="D30">
        <v>2</v>
      </c>
      <c r="E30">
        <v>254.17989972545723</v>
      </c>
      <c r="F30">
        <v>-252.17989972545723</v>
      </c>
      <c r="G30">
        <v>-1.8484465937454857</v>
      </c>
      <c r="I30">
        <v>0.31380753138075312</v>
      </c>
      <c r="J30">
        <v>2</v>
      </c>
    </row>
    <row r="31" spans="1:10" x14ac:dyDescent="0.35">
      <c r="A31">
        <v>26</v>
      </c>
      <c r="B31">
        <v>0</v>
      </c>
      <c r="D31">
        <v>3</v>
      </c>
      <c r="E31">
        <v>225.30338915439322</v>
      </c>
      <c r="F31">
        <v>-222.30338915439322</v>
      </c>
      <c r="G31">
        <v>-1.6294555708360203</v>
      </c>
      <c r="I31">
        <v>0.52301255230125521</v>
      </c>
      <c r="J31">
        <v>3</v>
      </c>
    </row>
    <row r="32" spans="1:10" x14ac:dyDescent="0.35">
      <c r="A32">
        <v>27</v>
      </c>
      <c r="B32">
        <v>1</v>
      </c>
      <c r="D32">
        <v>4</v>
      </c>
      <c r="E32">
        <v>225.30338915439322</v>
      </c>
      <c r="F32">
        <v>-221.30338915439322</v>
      </c>
      <c r="G32">
        <v>-1.6221256980120649</v>
      </c>
      <c r="I32">
        <v>0.73221757322175729</v>
      </c>
      <c r="J32">
        <v>4</v>
      </c>
    </row>
    <row r="33" spans="1:10" x14ac:dyDescent="0.35">
      <c r="A33">
        <v>28</v>
      </c>
      <c r="B33">
        <v>0</v>
      </c>
      <c r="D33">
        <v>5</v>
      </c>
      <c r="E33">
        <v>254.17989972545723</v>
      </c>
      <c r="F33">
        <v>-249.17989972545723</v>
      </c>
      <c r="G33">
        <v>-1.8264569752736188</v>
      </c>
      <c r="I33">
        <v>0.94142259414225937</v>
      </c>
      <c r="J33">
        <v>5</v>
      </c>
    </row>
    <row r="34" spans="1:10" x14ac:dyDescent="0.35">
      <c r="A34">
        <v>29</v>
      </c>
      <c r="B34">
        <v>1</v>
      </c>
      <c r="D34">
        <v>6</v>
      </c>
      <c r="E34">
        <v>254.17989972545723</v>
      </c>
      <c r="F34">
        <v>-248.17989972545723</v>
      </c>
      <c r="G34">
        <v>-1.8191271024496631</v>
      </c>
      <c r="I34">
        <v>1.1506276150627615</v>
      </c>
      <c r="J34">
        <v>6</v>
      </c>
    </row>
    <row r="35" spans="1:10" x14ac:dyDescent="0.35">
      <c r="A35">
        <v>30</v>
      </c>
      <c r="B35">
        <v>0</v>
      </c>
      <c r="D35">
        <v>7</v>
      </c>
      <c r="E35">
        <v>254.17989972545723</v>
      </c>
      <c r="F35">
        <v>-247.17989972545723</v>
      </c>
      <c r="G35">
        <v>-1.8117972296257077</v>
      </c>
      <c r="I35">
        <v>1.3598326359832635</v>
      </c>
      <c r="J35">
        <v>7</v>
      </c>
    </row>
    <row r="36" spans="1:10" x14ac:dyDescent="0.35">
      <c r="A36">
        <v>31</v>
      </c>
      <c r="B36">
        <v>1</v>
      </c>
      <c r="D36">
        <v>8</v>
      </c>
      <c r="E36">
        <v>225.30338915439322</v>
      </c>
      <c r="F36">
        <v>-217.30338915439322</v>
      </c>
      <c r="G36">
        <v>-1.5928062067162423</v>
      </c>
      <c r="I36">
        <v>1.5690376569037656</v>
      </c>
      <c r="J36">
        <v>8</v>
      </c>
    </row>
    <row r="37" spans="1:10" x14ac:dyDescent="0.35">
      <c r="A37">
        <v>32</v>
      </c>
      <c r="B37">
        <v>0</v>
      </c>
      <c r="D37">
        <v>9</v>
      </c>
      <c r="E37">
        <v>225.30338915439322</v>
      </c>
      <c r="F37">
        <v>-216.30338915439322</v>
      </c>
      <c r="G37">
        <v>-1.5854763338922866</v>
      </c>
      <c r="I37">
        <v>1.7782426778242677</v>
      </c>
      <c r="J37">
        <v>9</v>
      </c>
    </row>
    <row r="38" spans="1:10" x14ac:dyDescent="0.35">
      <c r="A38">
        <v>33</v>
      </c>
      <c r="B38">
        <v>0</v>
      </c>
      <c r="D38">
        <v>10</v>
      </c>
      <c r="E38">
        <v>196.42687858332917</v>
      </c>
      <c r="F38">
        <v>-186.42687858332917</v>
      </c>
      <c r="G38">
        <v>-1.366485310982821</v>
      </c>
      <c r="I38">
        <v>1.9874476987447698</v>
      </c>
      <c r="J38">
        <v>10</v>
      </c>
    </row>
    <row r="39" spans="1:10" x14ac:dyDescent="0.35">
      <c r="A39">
        <v>34</v>
      </c>
      <c r="B39">
        <v>1</v>
      </c>
      <c r="D39">
        <v>11</v>
      </c>
      <c r="E39">
        <v>225.30338915439322</v>
      </c>
      <c r="F39">
        <v>-214.30338915439322</v>
      </c>
      <c r="G39">
        <v>-1.5708165882443754</v>
      </c>
      <c r="I39">
        <v>2.1966527196652716</v>
      </c>
      <c r="J39">
        <v>11</v>
      </c>
    </row>
    <row r="40" spans="1:10" x14ac:dyDescent="0.35">
      <c r="A40">
        <v>35</v>
      </c>
      <c r="B40">
        <v>0</v>
      </c>
      <c r="D40">
        <v>12</v>
      </c>
      <c r="E40">
        <v>254.17989972545723</v>
      </c>
      <c r="F40">
        <v>-242.17989972545723</v>
      </c>
      <c r="G40">
        <v>-1.7751478655059294</v>
      </c>
      <c r="I40">
        <v>2.4058577405857742</v>
      </c>
      <c r="J40">
        <v>12</v>
      </c>
    </row>
    <row r="41" spans="1:10" x14ac:dyDescent="0.35">
      <c r="A41">
        <v>36</v>
      </c>
      <c r="B41">
        <v>0</v>
      </c>
      <c r="D41">
        <v>13</v>
      </c>
      <c r="E41">
        <v>254.17989972545723</v>
      </c>
      <c r="F41">
        <v>-241.17989972545723</v>
      </c>
      <c r="G41">
        <v>-1.7678179926819737</v>
      </c>
      <c r="I41">
        <v>2.6150627615062758</v>
      </c>
      <c r="J41">
        <v>13</v>
      </c>
    </row>
    <row r="42" spans="1:10" x14ac:dyDescent="0.35">
      <c r="A42">
        <v>37</v>
      </c>
      <c r="B42">
        <v>0</v>
      </c>
      <c r="D42">
        <v>14</v>
      </c>
      <c r="E42">
        <v>225.30338915439322</v>
      </c>
      <c r="F42">
        <v>-211.30338915439322</v>
      </c>
      <c r="G42">
        <v>-1.5488269697725083</v>
      </c>
      <c r="I42">
        <v>2.8242677824267783</v>
      </c>
      <c r="J42">
        <v>14</v>
      </c>
    </row>
    <row r="43" spans="1:10" x14ac:dyDescent="0.35">
      <c r="A43">
        <v>38</v>
      </c>
      <c r="B43">
        <v>0</v>
      </c>
      <c r="D43">
        <v>15</v>
      </c>
      <c r="E43">
        <v>225.30338915439322</v>
      </c>
      <c r="F43">
        <v>-210.30338915439322</v>
      </c>
      <c r="G43">
        <v>-1.5414970969485529</v>
      </c>
      <c r="I43">
        <v>3.03347280334728</v>
      </c>
      <c r="J43">
        <v>15</v>
      </c>
    </row>
    <row r="44" spans="1:10" x14ac:dyDescent="0.35">
      <c r="A44">
        <v>39</v>
      </c>
      <c r="B44">
        <v>2</v>
      </c>
      <c r="D44">
        <v>16</v>
      </c>
      <c r="E44">
        <v>196.42687858332917</v>
      </c>
      <c r="F44">
        <v>-180.42687858332917</v>
      </c>
      <c r="G44">
        <v>-1.3225060740390873</v>
      </c>
      <c r="I44">
        <v>3.2426778242677825</v>
      </c>
      <c r="J44">
        <v>16</v>
      </c>
    </row>
    <row r="45" spans="1:10" x14ac:dyDescent="0.35">
      <c r="A45">
        <v>40</v>
      </c>
      <c r="B45">
        <v>0</v>
      </c>
      <c r="D45">
        <v>17</v>
      </c>
      <c r="E45">
        <v>254.17989972545723</v>
      </c>
      <c r="F45">
        <v>-237.17989972545723</v>
      </c>
      <c r="G45">
        <v>-1.7384985013861511</v>
      </c>
      <c r="I45">
        <v>3.4518828451882841</v>
      </c>
      <c r="J45">
        <v>17</v>
      </c>
    </row>
    <row r="46" spans="1:10" x14ac:dyDescent="0.35">
      <c r="A46">
        <v>41</v>
      </c>
      <c r="B46">
        <v>1</v>
      </c>
      <c r="D46">
        <v>18</v>
      </c>
      <c r="E46">
        <v>254.17989972545723</v>
      </c>
      <c r="F46">
        <v>-236.17989972545723</v>
      </c>
      <c r="G46">
        <v>-1.7311686285621957</v>
      </c>
      <c r="I46">
        <v>3.6610878661087867</v>
      </c>
      <c r="J46">
        <v>18</v>
      </c>
    </row>
    <row r="47" spans="1:10" x14ac:dyDescent="0.35">
      <c r="A47">
        <v>42</v>
      </c>
      <c r="B47">
        <v>0</v>
      </c>
      <c r="D47">
        <v>19</v>
      </c>
      <c r="E47">
        <v>225.30338915439322</v>
      </c>
      <c r="F47">
        <v>-206.30338915439322</v>
      </c>
      <c r="G47">
        <v>-1.5121776056527303</v>
      </c>
      <c r="I47">
        <v>3.8702928870292883</v>
      </c>
      <c r="J47">
        <v>19</v>
      </c>
    </row>
    <row r="48" spans="1:10" x14ac:dyDescent="0.35">
      <c r="A48">
        <v>43</v>
      </c>
      <c r="B48">
        <v>1</v>
      </c>
      <c r="D48">
        <v>20</v>
      </c>
      <c r="E48">
        <v>225.30338915439322</v>
      </c>
      <c r="F48">
        <v>-205.30338915439322</v>
      </c>
      <c r="G48">
        <v>-1.5048477328287746</v>
      </c>
      <c r="I48">
        <v>4.0794979079497908</v>
      </c>
      <c r="J48">
        <v>20</v>
      </c>
    </row>
    <row r="49" spans="1:10" x14ac:dyDescent="0.35">
      <c r="A49">
        <v>44</v>
      </c>
      <c r="B49">
        <v>0</v>
      </c>
      <c r="D49">
        <v>21</v>
      </c>
      <c r="E49">
        <v>254.17989972545723</v>
      </c>
      <c r="F49">
        <v>-233.17989972545723</v>
      </c>
      <c r="G49">
        <v>-1.7091790100903288</v>
      </c>
      <c r="I49">
        <v>4.2887029288702925</v>
      </c>
      <c r="J49">
        <v>21</v>
      </c>
    </row>
    <row r="50" spans="1:10" x14ac:dyDescent="0.35">
      <c r="A50">
        <v>45</v>
      </c>
      <c r="B50">
        <v>0</v>
      </c>
      <c r="D50">
        <v>22</v>
      </c>
      <c r="E50">
        <v>225.30338915439322</v>
      </c>
      <c r="F50">
        <v>-203.30338915439322</v>
      </c>
      <c r="G50">
        <v>-1.4901879871808634</v>
      </c>
      <c r="I50">
        <v>4.4979079497907941</v>
      </c>
      <c r="J50">
        <v>22</v>
      </c>
    </row>
    <row r="51" spans="1:10" x14ac:dyDescent="0.35">
      <c r="A51">
        <v>46</v>
      </c>
      <c r="B51">
        <v>1</v>
      </c>
      <c r="D51">
        <v>23</v>
      </c>
      <c r="E51">
        <v>254.17989972545723</v>
      </c>
      <c r="F51">
        <v>-231.17989972545723</v>
      </c>
      <c r="G51">
        <v>-1.6945192644424174</v>
      </c>
      <c r="I51">
        <v>4.7071129707112966</v>
      </c>
      <c r="J51">
        <v>23</v>
      </c>
    </row>
    <row r="52" spans="1:10" x14ac:dyDescent="0.35">
      <c r="A52">
        <v>47</v>
      </c>
      <c r="B52">
        <v>0</v>
      </c>
      <c r="D52">
        <v>24</v>
      </c>
      <c r="E52">
        <v>254.17989972545723</v>
      </c>
      <c r="F52">
        <v>-230.17989972545723</v>
      </c>
      <c r="G52">
        <v>-1.6871893916184617</v>
      </c>
      <c r="I52">
        <v>4.9163179916317992</v>
      </c>
      <c r="J52">
        <v>24</v>
      </c>
    </row>
    <row r="53" spans="1:10" x14ac:dyDescent="0.35">
      <c r="A53">
        <v>48</v>
      </c>
      <c r="B53">
        <v>0</v>
      </c>
      <c r="D53">
        <v>25</v>
      </c>
      <c r="E53">
        <v>254.17989972545723</v>
      </c>
      <c r="F53">
        <v>-229.17989972545723</v>
      </c>
      <c r="G53">
        <v>-1.6798595187945062</v>
      </c>
      <c r="I53">
        <v>5.1255230125523008</v>
      </c>
      <c r="J53">
        <v>25</v>
      </c>
    </row>
    <row r="54" spans="1:10" x14ac:dyDescent="0.35">
      <c r="A54">
        <v>49</v>
      </c>
      <c r="B54">
        <v>0</v>
      </c>
      <c r="D54">
        <v>26</v>
      </c>
      <c r="E54">
        <v>254.17989972545723</v>
      </c>
      <c r="F54">
        <v>-228.17989972545723</v>
      </c>
      <c r="G54">
        <v>-1.6725296459705505</v>
      </c>
      <c r="I54">
        <v>5.3347280334728024</v>
      </c>
      <c r="J54">
        <v>26</v>
      </c>
    </row>
    <row r="55" spans="1:10" x14ac:dyDescent="0.35">
      <c r="A55">
        <v>50</v>
      </c>
      <c r="B55">
        <v>0</v>
      </c>
      <c r="D55">
        <v>27</v>
      </c>
      <c r="E55">
        <v>225.30338915439322</v>
      </c>
      <c r="F55">
        <v>-198.30338915439322</v>
      </c>
      <c r="G55">
        <v>-1.4535386230610852</v>
      </c>
      <c r="I55">
        <v>5.543933054393305</v>
      </c>
      <c r="J55">
        <v>27</v>
      </c>
    </row>
    <row r="56" spans="1:10" x14ac:dyDescent="0.35">
      <c r="A56">
        <v>51</v>
      </c>
      <c r="B56">
        <v>1</v>
      </c>
      <c r="D56">
        <v>28</v>
      </c>
      <c r="E56">
        <v>254.17989972545723</v>
      </c>
      <c r="F56">
        <v>-226.17989972545723</v>
      </c>
      <c r="G56">
        <v>-1.6578699003226394</v>
      </c>
      <c r="I56">
        <v>5.7531380753138075</v>
      </c>
      <c r="J56">
        <v>28</v>
      </c>
    </row>
    <row r="57" spans="1:10" x14ac:dyDescent="0.35">
      <c r="A57">
        <v>52</v>
      </c>
      <c r="B57">
        <v>0</v>
      </c>
      <c r="D57">
        <v>29</v>
      </c>
      <c r="E57">
        <v>225.30338915439322</v>
      </c>
      <c r="F57">
        <v>-196.30338915439322</v>
      </c>
      <c r="G57">
        <v>-1.438878877413174</v>
      </c>
      <c r="I57">
        <v>5.9623430962343091</v>
      </c>
      <c r="J57">
        <v>29</v>
      </c>
    </row>
    <row r="58" spans="1:10" x14ac:dyDescent="0.35">
      <c r="A58">
        <v>53</v>
      </c>
      <c r="B58">
        <v>0</v>
      </c>
      <c r="D58">
        <v>30</v>
      </c>
      <c r="E58">
        <v>254.17989972545723</v>
      </c>
      <c r="F58">
        <v>-224.17989972545723</v>
      </c>
      <c r="G58">
        <v>-1.643210154674728</v>
      </c>
      <c r="I58">
        <v>6.1715481171548108</v>
      </c>
      <c r="J58">
        <v>30</v>
      </c>
    </row>
    <row r="59" spans="1:10" x14ac:dyDescent="0.35">
      <c r="A59">
        <v>54</v>
      </c>
      <c r="B59">
        <v>0</v>
      </c>
      <c r="D59">
        <v>31</v>
      </c>
      <c r="E59">
        <v>225.30338915439322</v>
      </c>
      <c r="F59">
        <v>-194.30338915439322</v>
      </c>
      <c r="G59">
        <v>-1.4242191317652626</v>
      </c>
      <c r="I59">
        <v>6.3807531380753133</v>
      </c>
      <c r="J59">
        <v>31</v>
      </c>
    </row>
    <row r="60" spans="1:10" x14ac:dyDescent="0.35">
      <c r="A60">
        <v>55</v>
      </c>
      <c r="B60">
        <v>0</v>
      </c>
      <c r="D60">
        <v>32</v>
      </c>
      <c r="E60">
        <v>254.17989972545723</v>
      </c>
      <c r="F60">
        <v>-222.17989972545723</v>
      </c>
      <c r="G60">
        <v>-1.6285504090268168</v>
      </c>
      <c r="I60">
        <v>6.5899581589958158</v>
      </c>
      <c r="J60">
        <v>32</v>
      </c>
    </row>
    <row r="61" spans="1:10" x14ac:dyDescent="0.35">
      <c r="A61">
        <v>56</v>
      </c>
      <c r="B61">
        <v>0</v>
      </c>
      <c r="D61">
        <v>33</v>
      </c>
      <c r="E61">
        <v>254.17989972545723</v>
      </c>
      <c r="F61">
        <v>-221.17989972545723</v>
      </c>
      <c r="G61">
        <v>-1.6212205362028611</v>
      </c>
      <c r="I61">
        <v>6.7991631799163175</v>
      </c>
      <c r="J61">
        <v>33</v>
      </c>
    </row>
    <row r="62" spans="1:10" x14ac:dyDescent="0.35">
      <c r="A62">
        <v>57</v>
      </c>
      <c r="B62">
        <v>0</v>
      </c>
      <c r="D62">
        <v>34</v>
      </c>
      <c r="E62">
        <v>225.30338915439322</v>
      </c>
      <c r="F62">
        <v>-191.30338915439322</v>
      </c>
      <c r="G62">
        <v>-1.4022295132933957</v>
      </c>
      <c r="I62">
        <v>7.0083682008368191</v>
      </c>
      <c r="J62">
        <v>34</v>
      </c>
    </row>
    <row r="63" spans="1:10" x14ac:dyDescent="0.35">
      <c r="A63">
        <v>58</v>
      </c>
      <c r="B63">
        <v>1</v>
      </c>
      <c r="D63">
        <v>35</v>
      </c>
      <c r="E63">
        <v>254.17989972545723</v>
      </c>
      <c r="F63">
        <v>-219.17989972545723</v>
      </c>
      <c r="G63">
        <v>-1.6065607905549497</v>
      </c>
      <c r="I63">
        <v>7.2175732217573216</v>
      </c>
      <c r="J63">
        <v>35</v>
      </c>
    </row>
    <row r="64" spans="1:10" x14ac:dyDescent="0.35">
      <c r="A64">
        <v>59</v>
      </c>
      <c r="B64">
        <v>0</v>
      </c>
      <c r="D64">
        <v>36</v>
      </c>
      <c r="E64">
        <v>254.17989972545723</v>
      </c>
      <c r="F64">
        <v>-218.17989972545723</v>
      </c>
      <c r="G64">
        <v>-1.5992309177309942</v>
      </c>
      <c r="I64">
        <v>7.4267782426778242</v>
      </c>
      <c r="J64">
        <v>36</v>
      </c>
    </row>
    <row r="65" spans="1:10" x14ac:dyDescent="0.35">
      <c r="A65">
        <v>60</v>
      </c>
      <c r="B65">
        <v>0</v>
      </c>
      <c r="D65">
        <v>37</v>
      </c>
      <c r="E65">
        <v>254.17989972545723</v>
      </c>
      <c r="F65">
        <v>-217.17989972545723</v>
      </c>
      <c r="G65">
        <v>-1.5919010449070385</v>
      </c>
      <c r="I65">
        <v>7.6359832635983258</v>
      </c>
      <c r="J65">
        <v>37</v>
      </c>
    </row>
    <row r="66" spans="1:10" x14ac:dyDescent="0.35">
      <c r="A66">
        <v>61</v>
      </c>
      <c r="B66">
        <v>3</v>
      </c>
      <c r="D66">
        <v>38</v>
      </c>
      <c r="E66">
        <v>254.17989972545723</v>
      </c>
      <c r="F66">
        <v>-216.17989972545723</v>
      </c>
      <c r="G66">
        <v>-1.5845711720830828</v>
      </c>
      <c r="I66">
        <v>7.8451882845188274</v>
      </c>
      <c r="J66">
        <v>38</v>
      </c>
    </row>
    <row r="67" spans="1:10" x14ac:dyDescent="0.35">
      <c r="A67">
        <v>62</v>
      </c>
      <c r="B67">
        <v>1</v>
      </c>
      <c r="D67">
        <v>39</v>
      </c>
      <c r="E67">
        <v>196.42687858332917</v>
      </c>
      <c r="F67">
        <v>-157.42687858332917</v>
      </c>
      <c r="G67">
        <v>-1.1539189990881076</v>
      </c>
      <c r="I67">
        <v>8.05439330543933</v>
      </c>
      <c r="J67">
        <v>39</v>
      </c>
    </row>
    <row r="68" spans="1:10" x14ac:dyDescent="0.35">
      <c r="A68">
        <v>63</v>
      </c>
      <c r="B68">
        <v>0</v>
      </c>
      <c r="D68">
        <v>40</v>
      </c>
      <c r="E68">
        <v>254.17989972545723</v>
      </c>
      <c r="F68">
        <v>-214.17989972545723</v>
      </c>
      <c r="G68">
        <v>-1.5699114264351717</v>
      </c>
      <c r="I68">
        <v>8.2635983263598334</v>
      </c>
      <c r="J68">
        <v>40</v>
      </c>
    </row>
    <row r="69" spans="1:10" x14ac:dyDescent="0.35">
      <c r="A69">
        <v>64</v>
      </c>
      <c r="B69">
        <v>1</v>
      </c>
      <c r="D69">
        <v>41</v>
      </c>
      <c r="E69">
        <v>225.30338915439322</v>
      </c>
      <c r="F69">
        <v>-184.30338915439322</v>
      </c>
      <c r="G69">
        <v>-1.3509204035257063</v>
      </c>
      <c r="I69">
        <v>8.472803347280335</v>
      </c>
      <c r="J69">
        <v>41</v>
      </c>
    </row>
    <row r="70" spans="1:10" x14ac:dyDescent="0.35">
      <c r="A70">
        <v>65</v>
      </c>
      <c r="B70">
        <v>1</v>
      </c>
      <c r="D70">
        <v>42</v>
      </c>
      <c r="E70">
        <v>254.17989972545723</v>
      </c>
      <c r="F70">
        <v>-212.17989972545723</v>
      </c>
      <c r="G70">
        <v>-1.5552516807872603</v>
      </c>
      <c r="I70">
        <v>8.6820083682008367</v>
      </c>
      <c r="J70">
        <v>42</v>
      </c>
    </row>
    <row r="71" spans="1:10" x14ac:dyDescent="0.35">
      <c r="A71">
        <v>66</v>
      </c>
      <c r="B71">
        <v>2</v>
      </c>
      <c r="D71">
        <v>43</v>
      </c>
      <c r="E71">
        <v>225.30338915439322</v>
      </c>
      <c r="F71">
        <v>-182.30338915439322</v>
      </c>
      <c r="G71">
        <v>-1.3362606578777951</v>
      </c>
      <c r="I71">
        <v>8.8912133891213383</v>
      </c>
      <c r="J71">
        <v>43</v>
      </c>
    </row>
    <row r="72" spans="1:10" x14ac:dyDescent="0.35">
      <c r="A72">
        <v>67</v>
      </c>
      <c r="B72">
        <v>1</v>
      </c>
      <c r="D72">
        <v>44</v>
      </c>
      <c r="E72">
        <v>254.17989972545723</v>
      </c>
      <c r="F72">
        <v>-210.17989972545723</v>
      </c>
      <c r="G72">
        <v>-1.5405919351393491</v>
      </c>
      <c r="I72">
        <v>9.1004184100418417</v>
      </c>
      <c r="J72">
        <v>44</v>
      </c>
    </row>
    <row r="73" spans="1:10" x14ac:dyDescent="0.35">
      <c r="A73">
        <v>68</v>
      </c>
      <c r="B73">
        <v>0</v>
      </c>
      <c r="D73">
        <v>45</v>
      </c>
      <c r="E73">
        <v>254.17989972545723</v>
      </c>
      <c r="F73">
        <v>-209.17989972545723</v>
      </c>
      <c r="G73">
        <v>-1.5332620623153934</v>
      </c>
      <c r="I73">
        <v>9.3096234309623433</v>
      </c>
      <c r="J73">
        <v>45</v>
      </c>
    </row>
    <row r="74" spans="1:10" x14ac:dyDescent="0.35">
      <c r="A74">
        <v>69</v>
      </c>
      <c r="B74">
        <v>0</v>
      </c>
      <c r="D74">
        <v>46</v>
      </c>
      <c r="E74">
        <v>225.30338915439322</v>
      </c>
      <c r="F74">
        <v>-179.30338915439322</v>
      </c>
      <c r="G74">
        <v>-1.314271039405928</v>
      </c>
      <c r="I74">
        <v>9.518828451882845</v>
      </c>
      <c r="J74">
        <v>46</v>
      </c>
    </row>
    <row r="75" spans="1:10" x14ac:dyDescent="0.35">
      <c r="A75">
        <v>70</v>
      </c>
      <c r="B75">
        <v>0</v>
      </c>
      <c r="D75">
        <v>47</v>
      </c>
      <c r="E75">
        <v>254.17989972545723</v>
      </c>
      <c r="F75">
        <v>-207.17989972545723</v>
      </c>
      <c r="G75">
        <v>-1.5186023166674822</v>
      </c>
      <c r="I75">
        <v>9.7280334728033484</v>
      </c>
      <c r="J75">
        <v>47</v>
      </c>
    </row>
    <row r="76" spans="1:10" x14ac:dyDescent="0.35">
      <c r="A76">
        <v>71</v>
      </c>
      <c r="B76">
        <v>0</v>
      </c>
      <c r="D76">
        <v>48</v>
      </c>
      <c r="E76">
        <v>254.17989972545723</v>
      </c>
      <c r="F76">
        <v>-206.17989972545723</v>
      </c>
      <c r="G76">
        <v>-1.5112724438435265</v>
      </c>
      <c r="I76">
        <v>9.93723849372385</v>
      </c>
      <c r="J76">
        <v>48</v>
      </c>
    </row>
    <row r="77" spans="1:10" x14ac:dyDescent="0.35">
      <c r="A77">
        <v>72</v>
      </c>
      <c r="B77">
        <v>0</v>
      </c>
      <c r="D77">
        <v>49</v>
      </c>
      <c r="E77">
        <v>254.17989972545723</v>
      </c>
      <c r="F77">
        <v>-205.17989972545723</v>
      </c>
      <c r="G77">
        <v>-1.5039425710195709</v>
      </c>
      <c r="I77">
        <v>10.146443514644352</v>
      </c>
      <c r="J77">
        <v>49</v>
      </c>
    </row>
    <row r="78" spans="1:10" x14ac:dyDescent="0.35">
      <c r="A78">
        <v>73</v>
      </c>
      <c r="B78">
        <v>0</v>
      </c>
      <c r="D78">
        <v>50</v>
      </c>
      <c r="E78">
        <v>254.17989972545723</v>
      </c>
      <c r="F78">
        <v>-204.17989972545723</v>
      </c>
      <c r="G78">
        <v>-1.4966126981956154</v>
      </c>
      <c r="I78">
        <v>10.355648535564853</v>
      </c>
      <c r="J78">
        <v>50</v>
      </c>
    </row>
    <row r="79" spans="1:10" x14ac:dyDescent="0.35">
      <c r="A79">
        <v>74</v>
      </c>
      <c r="B79">
        <v>0</v>
      </c>
      <c r="D79">
        <v>51</v>
      </c>
      <c r="E79">
        <v>225.30338915439322</v>
      </c>
      <c r="F79">
        <v>-174.30338915439322</v>
      </c>
      <c r="G79">
        <v>-1.27762167528615</v>
      </c>
      <c r="I79">
        <v>10.564853556485355</v>
      </c>
      <c r="J79">
        <v>51</v>
      </c>
    </row>
    <row r="80" spans="1:10" x14ac:dyDescent="0.35">
      <c r="A80">
        <v>75</v>
      </c>
      <c r="B80">
        <v>0</v>
      </c>
      <c r="D80">
        <v>52</v>
      </c>
      <c r="E80">
        <v>254.17989972545723</v>
      </c>
      <c r="F80">
        <v>-202.17989972545723</v>
      </c>
      <c r="G80">
        <v>-1.481952952547704</v>
      </c>
      <c r="I80">
        <v>10.774058577405858</v>
      </c>
      <c r="J80">
        <v>52</v>
      </c>
    </row>
    <row r="81" spans="1:10" x14ac:dyDescent="0.35">
      <c r="A81">
        <v>76</v>
      </c>
      <c r="B81">
        <v>0</v>
      </c>
      <c r="D81">
        <v>53</v>
      </c>
      <c r="E81">
        <v>254.17989972545723</v>
      </c>
      <c r="F81">
        <v>-201.17989972545723</v>
      </c>
      <c r="G81">
        <v>-1.4746230797237485</v>
      </c>
      <c r="I81">
        <v>10.98326359832636</v>
      </c>
      <c r="J81">
        <v>53</v>
      </c>
    </row>
    <row r="82" spans="1:10" x14ac:dyDescent="0.35">
      <c r="A82">
        <v>77</v>
      </c>
      <c r="B82">
        <v>1</v>
      </c>
      <c r="D82">
        <v>54</v>
      </c>
      <c r="E82">
        <v>254.17989972545723</v>
      </c>
      <c r="F82">
        <v>-200.17989972545723</v>
      </c>
      <c r="G82">
        <v>-1.4672932068997928</v>
      </c>
      <c r="I82">
        <v>11.192468619246862</v>
      </c>
      <c r="J82">
        <v>54</v>
      </c>
    </row>
    <row r="83" spans="1:10" x14ac:dyDescent="0.35">
      <c r="A83">
        <v>78</v>
      </c>
      <c r="B83">
        <v>1</v>
      </c>
      <c r="D83">
        <v>55</v>
      </c>
      <c r="E83">
        <v>254.17989972545723</v>
      </c>
      <c r="F83">
        <v>-199.17989972545723</v>
      </c>
      <c r="G83">
        <v>-1.4599633340758371</v>
      </c>
      <c r="I83">
        <v>11.401673640167365</v>
      </c>
      <c r="J83">
        <v>55</v>
      </c>
    </row>
    <row r="84" spans="1:10" x14ac:dyDescent="0.35">
      <c r="A84">
        <v>79</v>
      </c>
      <c r="B84">
        <v>0</v>
      </c>
      <c r="D84">
        <v>56</v>
      </c>
      <c r="E84">
        <v>254.17989972545723</v>
      </c>
      <c r="F84">
        <v>-198.17989972545723</v>
      </c>
      <c r="G84">
        <v>-1.4526334612518814</v>
      </c>
      <c r="I84">
        <v>11.610878661087867</v>
      </c>
      <c r="J84">
        <v>56</v>
      </c>
    </row>
    <row r="85" spans="1:10" x14ac:dyDescent="0.35">
      <c r="A85">
        <v>80</v>
      </c>
      <c r="B85">
        <v>1</v>
      </c>
      <c r="D85">
        <v>57</v>
      </c>
      <c r="E85">
        <v>254.17989972545723</v>
      </c>
      <c r="F85">
        <v>-197.17989972545723</v>
      </c>
      <c r="G85">
        <v>-1.4453035884279259</v>
      </c>
      <c r="I85">
        <v>11.820083682008368</v>
      </c>
      <c r="J85">
        <v>57</v>
      </c>
    </row>
    <row r="86" spans="1:10" x14ac:dyDescent="0.35">
      <c r="A86">
        <v>81</v>
      </c>
      <c r="B86">
        <v>2</v>
      </c>
      <c r="D86">
        <v>58</v>
      </c>
      <c r="E86">
        <v>225.30338915439322</v>
      </c>
      <c r="F86">
        <v>-167.30338915439322</v>
      </c>
      <c r="G86">
        <v>-1.2263125655184606</v>
      </c>
      <c r="I86">
        <v>12.02928870292887</v>
      </c>
      <c r="J86">
        <v>58</v>
      </c>
    </row>
    <row r="87" spans="1:10" x14ac:dyDescent="0.35">
      <c r="A87">
        <v>82</v>
      </c>
      <c r="B87">
        <v>1</v>
      </c>
      <c r="D87">
        <v>59</v>
      </c>
      <c r="E87">
        <v>254.17989972545723</v>
      </c>
      <c r="F87">
        <v>-195.17989972545723</v>
      </c>
      <c r="G87">
        <v>-1.4306438427800146</v>
      </c>
      <c r="I87">
        <v>12.238493723849372</v>
      </c>
      <c r="J87">
        <v>59</v>
      </c>
    </row>
    <row r="88" spans="1:10" x14ac:dyDescent="0.35">
      <c r="A88">
        <v>83</v>
      </c>
      <c r="B88">
        <v>0</v>
      </c>
      <c r="D88">
        <v>60</v>
      </c>
      <c r="E88">
        <v>254.17989972545723</v>
      </c>
      <c r="F88">
        <v>-194.17989972545723</v>
      </c>
      <c r="G88">
        <v>-1.4233139699560591</v>
      </c>
      <c r="I88">
        <v>12.447698744769875</v>
      </c>
      <c r="J88">
        <v>60</v>
      </c>
    </row>
    <row r="89" spans="1:10" x14ac:dyDescent="0.35">
      <c r="A89">
        <v>84</v>
      </c>
      <c r="B89">
        <v>1</v>
      </c>
      <c r="D89">
        <v>61</v>
      </c>
      <c r="E89">
        <v>167.55036801226515</v>
      </c>
      <c r="F89">
        <v>-106.55036801226515</v>
      </c>
      <c r="G89">
        <v>-0.78100064687557402</v>
      </c>
      <c r="I89">
        <v>12.656903765690377</v>
      </c>
      <c r="J89">
        <v>61</v>
      </c>
    </row>
    <row r="90" spans="1:10" x14ac:dyDescent="0.35">
      <c r="A90">
        <v>85</v>
      </c>
      <c r="B90">
        <v>2</v>
      </c>
      <c r="D90">
        <v>62</v>
      </c>
      <c r="E90">
        <v>225.30338915439322</v>
      </c>
      <c r="F90">
        <v>-163.30338915439322</v>
      </c>
      <c r="G90">
        <v>-1.196993074222638</v>
      </c>
      <c r="I90">
        <v>12.866108786610878</v>
      </c>
      <c r="J90">
        <v>62</v>
      </c>
    </row>
    <row r="91" spans="1:10" x14ac:dyDescent="0.35">
      <c r="A91">
        <v>86</v>
      </c>
      <c r="B91">
        <v>1</v>
      </c>
      <c r="D91">
        <v>63</v>
      </c>
      <c r="E91">
        <v>254.17989972545723</v>
      </c>
      <c r="F91">
        <v>-191.17989972545723</v>
      </c>
      <c r="G91">
        <v>-1.401324351484192</v>
      </c>
      <c r="I91">
        <v>13.075313807531382</v>
      </c>
      <c r="J91">
        <v>63</v>
      </c>
    </row>
    <row r="92" spans="1:10" x14ac:dyDescent="0.35">
      <c r="A92">
        <v>87</v>
      </c>
      <c r="B92">
        <v>1</v>
      </c>
      <c r="D92">
        <v>64</v>
      </c>
      <c r="E92">
        <v>225.30338915439322</v>
      </c>
      <c r="F92">
        <v>-161.30338915439322</v>
      </c>
      <c r="G92">
        <v>-1.1823333285747268</v>
      </c>
      <c r="I92">
        <v>13.284518828451883</v>
      </c>
      <c r="J92">
        <v>64</v>
      </c>
    </row>
    <row r="93" spans="1:10" x14ac:dyDescent="0.35">
      <c r="A93">
        <v>88</v>
      </c>
      <c r="B93">
        <v>1</v>
      </c>
      <c r="D93">
        <v>65</v>
      </c>
      <c r="E93">
        <v>225.30338915439322</v>
      </c>
      <c r="F93">
        <v>-160.30338915439322</v>
      </c>
      <c r="G93">
        <v>-1.1750034557507711</v>
      </c>
      <c r="I93">
        <v>13.493723849372385</v>
      </c>
      <c r="J93">
        <v>65</v>
      </c>
    </row>
    <row r="94" spans="1:10" x14ac:dyDescent="0.35">
      <c r="A94">
        <v>89</v>
      </c>
      <c r="B94">
        <v>0</v>
      </c>
      <c r="D94">
        <v>66</v>
      </c>
      <c r="E94">
        <v>196.42687858332917</v>
      </c>
      <c r="F94">
        <v>-130.42687858332917</v>
      </c>
      <c r="G94">
        <v>-0.95601243284130555</v>
      </c>
      <c r="I94">
        <v>13.702928870292887</v>
      </c>
      <c r="J94">
        <v>66</v>
      </c>
    </row>
    <row r="95" spans="1:10" x14ac:dyDescent="0.35">
      <c r="A95">
        <v>90</v>
      </c>
      <c r="B95">
        <v>0</v>
      </c>
      <c r="D95">
        <v>67</v>
      </c>
      <c r="E95">
        <v>225.30338915439322</v>
      </c>
      <c r="F95">
        <v>-158.30338915439322</v>
      </c>
      <c r="G95">
        <v>-1.1603437101028597</v>
      </c>
      <c r="I95">
        <v>13.912133891213388</v>
      </c>
      <c r="J95">
        <v>67</v>
      </c>
    </row>
    <row r="96" spans="1:10" x14ac:dyDescent="0.35">
      <c r="A96">
        <v>91</v>
      </c>
      <c r="B96">
        <v>0</v>
      </c>
      <c r="D96">
        <v>68</v>
      </c>
      <c r="E96">
        <v>254.17989972545723</v>
      </c>
      <c r="F96">
        <v>-186.17989972545723</v>
      </c>
      <c r="G96">
        <v>-1.3646749873644139</v>
      </c>
      <c r="I96">
        <v>14.121338912133892</v>
      </c>
      <c r="J96">
        <v>68</v>
      </c>
    </row>
    <row r="97" spans="1:10" x14ac:dyDescent="0.35">
      <c r="A97">
        <v>92</v>
      </c>
      <c r="B97">
        <v>0</v>
      </c>
      <c r="D97">
        <v>69</v>
      </c>
      <c r="E97">
        <v>254.17989972545723</v>
      </c>
      <c r="F97">
        <v>-185.17989972545723</v>
      </c>
      <c r="G97">
        <v>-1.3573451145404583</v>
      </c>
      <c r="I97">
        <v>14.330543933054393</v>
      </c>
      <c r="J97">
        <v>69</v>
      </c>
    </row>
    <row r="98" spans="1:10" x14ac:dyDescent="0.35">
      <c r="A98">
        <v>93</v>
      </c>
      <c r="B98">
        <v>0</v>
      </c>
      <c r="D98">
        <v>70</v>
      </c>
      <c r="E98">
        <v>254.17989972545723</v>
      </c>
      <c r="F98">
        <v>-184.17989972545723</v>
      </c>
      <c r="G98">
        <v>-1.3500152417165026</v>
      </c>
      <c r="I98">
        <v>14.539748953974895</v>
      </c>
      <c r="J98">
        <v>70</v>
      </c>
    </row>
    <row r="99" spans="1:10" x14ac:dyDescent="0.35">
      <c r="A99">
        <v>94</v>
      </c>
      <c r="B99">
        <v>0</v>
      </c>
      <c r="D99">
        <v>71</v>
      </c>
      <c r="E99">
        <v>254.17989972545723</v>
      </c>
      <c r="F99">
        <v>-183.17989972545723</v>
      </c>
      <c r="G99">
        <v>-1.3426853688925471</v>
      </c>
      <c r="I99">
        <v>14.748953974895398</v>
      </c>
      <c r="J99">
        <v>71</v>
      </c>
    </row>
    <row r="100" spans="1:10" x14ac:dyDescent="0.35">
      <c r="A100">
        <v>95</v>
      </c>
      <c r="B100">
        <v>0</v>
      </c>
      <c r="D100">
        <v>72</v>
      </c>
      <c r="E100">
        <v>254.17989972545723</v>
      </c>
      <c r="F100">
        <v>-182.17989972545723</v>
      </c>
      <c r="G100">
        <v>-1.3353554960685914</v>
      </c>
      <c r="I100">
        <v>14.9581589958159</v>
      </c>
      <c r="J100">
        <v>72</v>
      </c>
    </row>
    <row r="101" spans="1:10" x14ac:dyDescent="0.35">
      <c r="A101">
        <v>96</v>
      </c>
      <c r="B101">
        <v>1</v>
      </c>
      <c r="D101">
        <v>73</v>
      </c>
      <c r="E101">
        <v>254.17989972545723</v>
      </c>
      <c r="F101">
        <v>-181.17989972545723</v>
      </c>
      <c r="G101">
        <v>-1.3280256232446357</v>
      </c>
      <c r="I101">
        <v>15.167364016736402</v>
      </c>
      <c r="J101">
        <v>73</v>
      </c>
    </row>
    <row r="102" spans="1:10" x14ac:dyDescent="0.35">
      <c r="A102">
        <v>97</v>
      </c>
      <c r="B102">
        <v>2</v>
      </c>
      <c r="D102">
        <v>74</v>
      </c>
      <c r="E102">
        <v>254.17989972545723</v>
      </c>
      <c r="F102">
        <v>-180.17989972545723</v>
      </c>
      <c r="G102">
        <v>-1.3206957504206802</v>
      </c>
      <c r="I102">
        <v>15.376569037656903</v>
      </c>
      <c r="J102">
        <v>74</v>
      </c>
    </row>
    <row r="103" spans="1:10" x14ac:dyDescent="0.35">
      <c r="A103">
        <v>98</v>
      </c>
      <c r="B103">
        <v>0</v>
      </c>
      <c r="D103">
        <v>75</v>
      </c>
      <c r="E103">
        <v>254.17989972545723</v>
      </c>
      <c r="F103">
        <v>-179.17989972545723</v>
      </c>
      <c r="G103">
        <v>-1.3133658775967245</v>
      </c>
      <c r="I103">
        <v>15.585774058577405</v>
      </c>
      <c r="J103">
        <v>75</v>
      </c>
    </row>
    <row r="104" spans="1:10" x14ac:dyDescent="0.35">
      <c r="A104">
        <v>99</v>
      </c>
      <c r="B104">
        <v>0</v>
      </c>
      <c r="D104">
        <v>76</v>
      </c>
      <c r="E104">
        <v>254.17989972545723</v>
      </c>
      <c r="F104">
        <v>-178.17989972545723</v>
      </c>
      <c r="G104">
        <v>-1.3060360047727688</v>
      </c>
      <c r="I104">
        <v>15.794979079497908</v>
      </c>
      <c r="J104">
        <v>76</v>
      </c>
    </row>
    <row r="105" spans="1:10" x14ac:dyDescent="0.35">
      <c r="A105">
        <v>100</v>
      </c>
      <c r="B105">
        <v>0</v>
      </c>
      <c r="D105">
        <v>77</v>
      </c>
      <c r="E105">
        <v>225.30338915439322</v>
      </c>
      <c r="F105">
        <v>-148.30338915439322</v>
      </c>
      <c r="G105">
        <v>-1.0870449818633034</v>
      </c>
      <c r="I105">
        <v>16.00418410041841</v>
      </c>
      <c r="J105">
        <v>77</v>
      </c>
    </row>
    <row r="106" spans="1:10" x14ac:dyDescent="0.35">
      <c r="A106">
        <v>101</v>
      </c>
      <c r="B106">
        <v>1</v>
      </c>
      <c r="D106">
        <v>78</v>
      </c>
      <c r="E106">
        <v>225.30338915439322</v>
      </c>
      <c r="F106">
        <v>-147.30338915439322</v>
      </c>
      <c r="G106">
        <v>-1.0797151090393478</v>
      </c>
      <c r="I106">
        <v>16.21338912133891</v>
      </c>
      <c r="J106">
        <v>78</v>
      </c>
    </row>
    <row r="107" spans="1:10" x14ac:dyDescent="0.35">
      <c r="A107">
        <v>102</v>
      </c>
      <c r="B107">
        <v>1</v>
      </c>
      <c r="D107">
        <v>79</v>
      </c>
      <c r="E107">
        <v>254.17989972545723</v>
      </c>
      <c r="F107">
        <v>-175.17989972545723</v>
      </c>
      <c r="G107">
        <v>-1.284046386300902</v>
      </c>
      <c r="I107">
        <v>16.422594142259413</v>
      </c>
      <c r="J107">
        <v>79</v>
      </c>
    </row>
    <row r="108" spans="1:10" x14ac:dyDescent="0.35">
      <c r="A108">
        <v>103</v>
      </c>
      <c r="B108">
        <v>0</v>
      </c>
      <c r="D108">
        <v>80</v>
      </c>
      <c r="E108">
        <v>225.30338915439322</v>
      </c>
      <c r="F108">
        <v>-145.30338915439322</v>
      </c>
      <c r="G108">
        <v>-1.0650553633914366</v>
      </c>
      <c r="I108">
        <v>16.631799163179913</v>
      </c>
      <c r="J108">
        <v>80</v>
      </c>
    </row>
    <row r="109" spans="1:10" x14ac:dyDescent="0.35">
      <c r="A109">
        <v>104</v>
      </c>
      <c r="B109">
        <v>1</v>
      </c>
      <c r="D109">
        <v>81</v>
      </c>
      <c r="E109">
        <v>196.42687858332917</v>
      </c>
      <c r="F109">
        <v>-115.42687858332917</v>
      </c>
      <c r="G109">
        <v>-0.84606434048197099</v>
      </c>
      <c r="I109">
        <v>16.841004184100417</v>
      </c>
      <c r="J109">
        <v>81</v>
      </c>
    </row>
    <row r="110" spans="1:10" x14ac:dyDescent="0.35">
      <c r="A110">
        <v>105</v>
      </c>
      <c r="B110">
        <v>0</v>
      </c>
      <c r="D110">
        <v>82</v>
      </c>
      <c r="E110">
        <v>225.30338915439322</v>
      </c>
      <c r="F110">
        <v>-143.30338915439322</v>
      </c>
      <c r="G110">
        <v>-1.0503956177435254</v>
      </c>
      <c r="I110">
        <v>17.05020920502092</v>
      </c>
      <c r="J110">
        <v>82</v>
      </c>
    </row>
    <row r="111" spans="1:10" x14ac:dyDescent="0.35">
      <c r="A111">
        <v>106</v>
      </c>
      <c r="B111">
        <v>0</v>
      </c>
      <c r="D111">
        <v>83</v>
      </c>
      <c r="E111">
        <v>254.17989972545723</v>
      </c>
      <c r="F111">
        <v>-171.17989972545723</v>
      </c>
      <c r="G111">
        <v>-1.2547268950050794</v>
      </c>
      <c r="I111">
        <v>17.25941422594142</v>
      </c>
      <c r="J111">
        <v>83</v>
      </c>
    </row>
    <row r="112" spans="1:10" x14ac:dyDescent="0.35">
      <c r="A112">
        <v>107</v>
      </c>
      <c r="B112">
        <v>2</v>
      </c>
      <c r="D112">
        <v>84</v>
      </c>
      <c r="E112">
        <v>225.30338915439322</v>
      </c>
      <c r="F112">
        <v>-141.30338915439322</v>
      </c>
      <c r="G112">
        <v>-1.035735872095614</v>
      </c>
      <c r="I112">
        <v>17.468619246861923</v>
      </c>
      <c r="J112">
        <v>84</v>
      </c>
    </row>
    <row r="113" spans="1:10" x14ac:dyDescent="0.35">
      <c r="A113">
        <v>108</v>
      </c>
      <c r="B113">
        <v>1</v>
      </c>
      <c r="D113">
        <v>85</v>
      </c>
      <c r="E113">
        <v>196.42687858332917</v>
      </c>
      <c r="F113">
        <v>-111.42687858332917</v>
      </c>
      <c r="G113">
        <v>-0.81674484918614854</v>
      </c>
      <c r="I113">
        <v>17.677824267782423</v>
      </c>
      <c r="J113">
        <v>85</v>
      </c>
    </row>
    <row r="114" spans="1:10" x14ac:dyDescent="0.35">
      <c r="A114">
        <v>109</v>
      </c>
      <c r="B114">
        <v>0</v>
      </c>
      <c r="D114">
        <v>86</v>
      </c>
      <c r="E114">
        <v>225.30338915439322</v>
      </c>
      <c r="F114">
        <v>-139.30338915439322</v>
      </c>
      <c r="G114">
        <v>-1.0210761264477028</v>
      </c>
      <c r="I114">
        <v>17.887029288702927</v>
      </c>
      <c r="J114">
        <v>86</v>
      </c>
    </row>
    <row r="115" spans="1:10" x14ac:dyDescent="0.35">
      <c r="A115">
        <v>110</v>
      </c>
      <c r="B115">
        <v>1</v>
      </c>
      <c r="D115">
        <v>87</v>
      </c>
      <c r="E115">
        <v>225.30338915439322</v>
      </c>
      <c r="F115">
        <v>-138.30338915439322</v>
      </c>
      <c r="G115">
        <v>-1.0137462536237472</v>
      </c>
      <c r="I115">
        <v>18.09623430962343</v>
      </c>
      <c r="J115">
        <v>87</v>
      </c>
    </row>
    <row r="116" spans="1:10" x14ac:dyDescent="0.35">
      <c r="A116">
        <v>111</v>
      </c>
      <c r="B116">
        <v>2</v>
      </c>
      <c r="D116">
        <v>88</v>
      </c>
      <c r="E116">
        <v>225.30338915439322</v>
      </c>
      <c r="F116">
        <v>-137.30338915439322</v>
      </c>
      <c r="G116">
        <v>-1.0064163807997915</v>
      </c>
      <c r="I116">
        <v>18.30543933054393</v>
      </c>
      <c r="J116">
        <v>88</v>
      </c>
    </row>
    <row r="117" spans="1:10" x14ac:dyDescent="0.35">
      <c r="A117">
        <v>112</v>
      </c>
      <c r="B117">
        <v>1</v>
      </c>
      <c r="D117">
        <v>89</v>
      </c>
      <c r="E117">
        <v>254.17989972545723</v>
      </c>
      <c r="F117">
        <v>-165.17989972545723</v>
      </c>
      <c r="G117">
        <v>-1.2107476580613457</v>
      </c>
      <c r="I117">
        <v>18.514644351464433</v>
      </c>
      <c r="J117">
        <v>89</v>
      </c>
    </row>
    <row r="118" spans="1:10" x14ac:dyDescent="0.35">
      <c r="A118">
        <v>113</v>
      </c>
      <c r="B118">
        <v>1</v>
      </c>
      <c r="D118">
        <v>90</v>
      </c>
      <c r="E118">
        <v>254.17989972545723</v>
      </c>
      <c r="F118">
        <v>-164.17989972545723</v>
      </c>
      <c r="G118">
        <v>-1.20341778523739</v>
      </c>
      <c r="I118">
        <v>18.723849372384937</v>
      </c>
      <c r="J118">
        <v>90</v>
      </c>
    </row>
    <row r="119" spans="1:10" x14ac:dyDescent="0.35">
      <c r="A119">
        <v>114</v>
      </c>
      <c r="B119">
        <v>0</v>
      </c>
      <c r="D119">
        <v>91</v>
      </c>
      <c r="E119">
        <v>254.17989972545723</v>
      </c>
      <c r="F119">
        <v>-163.17989972545723</v>
      </c>
      <c r="G119">
        <v>-1.1960879124134343</v>
      </c>
      <c r="I119">
        <v>18.933054393305436</v>
      </c>
      <c r="J119">
        <v>91</v>
      </c>
    </row>
    <row r="120" spans="1:10" x14ac:dyDescent="0.35">
      <c r="A120">
        <v>115</v>
      </c>
      <c r="B120">
        <v>0</v>
      </c>
      <c r="D120">
        <v>92</v>
      </c>
      <c r="E120">
        <v>254.17989972545723</v>
      </c>
      <c r="F120">
        <v>-162.17989972545723</v>
      </c>
      <c r="G120">
        <v>-1.1887580395894788</v>
      </c>
      <c r="I120">
        <v>19.14225941422594</v>
      </c>
      <c r="J120">
        <v>92</v>
      </c>
    </row>
    <row r="121" spans="1:10" x14ac:dyDescent="0.35">
      <c r="A121">
        <v>116</v>
      </c>
      <c r="B121">
        <v>2</v>
      </c>
      <c r="D121">
        <v>93</v>
      </c>
      <c r="E121">
        <v>254.17989972545723</v>
      </c>
      <c r="F121">
        <v>-161.17989972545723</v>
      </c>
      <c r="G121">
        <v>-1.1814281667655231</v>
      </c>
      <c r="I121">
        <v>19.351464435146443</v>
      </c>
      <c r="J121">
        <v>93</v>
      </c>
    </row>
    <row r="122" spans="1:10" x14ac:dyDescent="0.35">
      <c r="A122">
        <v>117</v>
      </c>
      <c r="B122">
        <v>1</v>
      </c>
      <c r="D122">
        <v>94</v>
      </c>
      <c r="E122">
        <v>254.17989972545723</v>
      </c>
      <c r="F122">
        <v>-160.17989972545723</v>
      </c>
      <c r="G122">
        <v>-1.1740982939415674</v>
      </c>
      <c r="I122">
        <v>19.560669456066943</v>
      </c>
      <c r="J122">
        <v>94</v>
      </c>
    </row>
    <row r="123" spans="1:10" x14ac:dyDescent="0.35">
      <c r="A123">
        <v>118</v>
      </c>
      <c r="B123">
        <v>0</v>
      </c>
      <c r="D123">
        <v>95</v>
      </c>
      <c r="E123">
        <v>254.17989972545723</v>
      </c>
      <c r="F123">
        <v>-159.17989972545723</v>
      </c>
      <c r="G123">
        <v>-1.1667684211176117</v>
      </c>
      <c r="I123">
        <v>19.769874476987447</v>
      </c>
      <c r="J123">
        <v>95</v>
      </c>
    </row>
    <row r="124" spans="1:10" x14ac:dyDescent="0.35">
      <c r="A124">
        <v>119</v>
      </c>
      <c r="B124">
        <v>2</v>
      </c>
      <c r="D124">
        <v>96</v>
      </c>
      <c r="E124">
        <v>225.30338915439322</v>
      </c>
      <c r="F124">
        <v>-129.30338915439322</v>
      </c>
      <c r="G124">
        <v>-0.94777739820814644</v>
      </c>
      <c r="I124">
        <v>19.979079497907946</v>
      </c>
      <c r="J124">
        <v>96</v>
      </c>
    </row>
    <row r="125" spans="1:10" x14ac:dyDescent="0.35">
      <c r="A125">
        <v>120</v>
      </c>
      <c r="B125">
        <v>0</v>
      </c>
      <c r="D125">
        <v>97</v>
      </c>
      <c r="E125">
        <v>196.42687858332917</v>
      </c>
      <c r="F125">
        <v>-99.42687858332917</v>
      </c>
      <c r="G125">
        <v>-0.72878637529868084</v>
      </c>
      <c r="I125">
        <v>20.18828451882845</v>
      </c>
      <c r="J125">
        <v>97</v>
      </c>
    </row>
    <row r="126" spans="1:10" x14ac:dyDescent="0.35">
      <c r="A126">
        <v>121</v>
      </c>
      <c r="B126">
        <v>2</v>
      </c>
      <c r="D126">
        <v>98</v>
      </c>
      <c r="E126">
        <v>254.17989972545723</v>
      </c>
      <c r="F126">
        <v>-156.17989972545723</v>
      </c>
      <c r="G126">
        <v>-1.1447788026457448</v>
      </c>
      <c r="I126">
        <v>20.397489539748953</v>
      </c>
      <c r="J126">
        <v>98</v>
      </c>
    </row>
    <row r="127" spans="1:10" x14ac:dyDescent="0.35">
      <c r="A127">
        <v>122</v>
      </c>
      <c r="B127">
        <v>0</v>
      </c>
      <c r="D127">
        <v>99</v>
      </c>
      <c r="E127">
        <v>254.17989972545723</v>
      </c>
      <c r="F127">
        <v>-155.17989972545723</v>
      </c>
      <c r="G127">
        <v>-1.1374489298217894</v>
      </c>
      <c r="I127">
        <v>20.606694560669453</v>
      </c>
      <c r="J127">
        <v>99</v>
      </c>
    </row>
    <row r="128" spans="1:10" x14ac:dyDescent="0.35">
      <c r="A128">
        <v>123</v>
      </c>
      <c r="B128">
        <v>2</v>
      </c>
      <c r="D128">
        <v>100</v>
      </c>
      <c r="E128">
        <v>254.17989972545723</v>
      </c>
      <c r="F128">
        <v>-154.17989972545723</v>
      </c>
      <c r="G128">
        <v>-1.1301190569978337</v>
      </c>
      <c r="I128">
        <v>20.815899581589957</v>
      </c>
      <c r="J128">
        <v>100</v>
      </c>
    </row>
    <row r="129" spans="1:10" x14ac:dyDescent="0.35">
      <c r="A129">
        <v>124</v>
      </c>
      <c r="B129">
        <v>0</v>
      </c>
      <c r="D129">
        <v>101</v>
      </c>
      <c r="E129">
        <v>225.30338915439322</v>
      </c>
      <c r="F129">
        <v>-124.30338915439322</v>
      </c>
      <c r="G129">
        <v>-0.91112803408836829</v>
      </c>
      <c r="I129">
        <v>21.025104602510456</v>
      </c>
      <c r="J129">
        <v>101</v>
      </c>
    </row>
    <row r="130" spans="1:10" x14ac:dyDescent="0.35">
      <c r="A130">
        <v>125</v>
      </c>
      <c r="B130">
        <v>1</v>
      </c>
      <c r="D130">
        <v>102</v>
      </c>
      <c r="E130">
        <v>225.30338915439322</v>
      </c>
      <c r="F130">
        <v>-123.30338915439322</v>
      </c>
      <c r="G130">
        <v>-0.9037981612644127</v>
      </c>
      <c r="I130">
        <v>21.23430962343096</v>
      </c>
      <c r="J130">
        <v>102</v>
      </c>
    </row>
    <row r="131" spans="1:10" x14ac:dyDescent="0.35">
      <c r="A131">
        <v>126</v>
      </c>
      <c r="B131">
        <v>0</v>
      </c>
      <c r="D131">
        <v>103</v>
      </c>
      <c r="E131">
        <v>254.17989972545723</v>
      </c>
      <c r="F131">
        <v>-151.17989972545723</v>
      </c>
      <c r="G131">
        <v>-1.1081294385259668</v>
      </c>
      <c r="I131">
        <v>21.443514644351463</v>
      </c>
      <c r="J131">
        <v>103</v>
      </c>
    </row>
    <row r="132" spans="1:10" x14ac:dyDescent="0.35">
      <c r="A132">
        <v>127</v>
      </c>
      <c r="B132">
        <v>0</v>
      </c>
      <c r="D132">
        <v>104</v>
      </c>
      <c r="E132">
        <v>225.30338915439322</v>
      </c>
      <c r="F132">
        <v>-121.30338915439322</v>
      </c>
      <c r="G132">
        <v>-0.88913841561650142</v>
      </c>
      <c r="I132">
        <v>21.652719665271963</v>
      </c>
      <c r="J132">
        <v>104</v>
      </c>
    </row>
    <row r="133" spans="1:10" x14ac:dyDescent="0.35">
      <c r="A133">
        <v>128</v>
      </c>
      <c r="B133">
        <v>2</v>
      </c>
      <c r="D133">
        <v>105</v>
      </c>
      <c r="E133">
        <v>254.17989972545723</v>
      </c>
      <c r="F133">
        <v>-149.17989972545723</v>
      </c>
      <c r="G133">
        <v>-1.0934696928780554</v>
      </c>
      <c r="I133">
        <v>21.861924686192467</v>
      </c>
      <c r="J133">
        <v>105</v>
      </c>
    </row>
    <row r="134" spans="1:10" x14ac:dyDescent="0.35">
      <c r="A134">
        <v>129</v>
      </c>
      <c r="B134">
        <v>0</v>
      </c>
      <c r="D134">
        <v>106</v>
      </c>
      <c r="E134">
        <v>254.17989972545723</v>
      </c>
      <c r="F134">
        <v>-148.17989972545723</v>
      </c>
      <c r="G134">
        <v>-1.0861398200540999</v>
      </c>
      <c r="I134">
        <v>22.07112970711297</v>
      </c>
      <c r="J134">
        <v>106</v>
      </c>
    </row>
    <row r="135" spans="1:10" x14ac:dyDescent="0.35">
      <c r="A135">
        <v>130</v>
      </c>
      <c r="B135">
        <v>0</v>
      </c>
      <c r="D135">
        <v>107</v>
      </c>
      <c r="E135">
        <v>196.42687858332917</v>
      </c>
      <c r="F135">
        <v>-89.42687858332917</v>
      </c>
      <c r="G135">
        <v>-0.65548764705912455</v>
      </c>
      <c r="I135">
        <v>22.28033472803347</v>
      </c>
      <c r="J135">
        <v>107</v>
      </c>
    </row>
    <row r="136" spans="1:10" x14ac:dyDescent="0.35">
      <c r="A136">
        <v>131</v>
      </c>
      <c r="B136">
        <v>0</v>
      </c>
      <c r="D136">
        <v>108</v>
      </c>
      <c r="E136">
        <v>225.30338915439322</v>
      </c>
      <c r="F136">
        <v>-117.30338915439322</v>
      </c>
      <c r="G136">
        <v>-0.85981892432067886</v>
      </c>
      <c r="I136">
        <v>22.489539748953973</v>
      </c>
      <c r="J136">
        <v>108</v>
      </c>
    </row>
    <row r="137" spans="1:10" x14ac:dyDescent="0.35">
      <c r="A137">
        <v>132</v>
      </c>
      <c r="B137">
        <v>0</v>
      </c>
      <c r="D137">
        <v>109</v>
      </c>
      <c r="E137">
        <v>254.17989972545723</v>
      </c>
      <c r="F137">
        <v>-145.17989972545723</v>
      </c>
      <c r="G137">
        <v>-1.0641502015822328</v>
      </c>
      <c r="I137">
        <v>22.698744769874477</v>
      </c>
      <c r="J137">
        <v>109</v>
      </c>
    </row>
    <row r="138" spans="1:10" x14ac:dyDescent="0.35">
      <c r="A138">
        <v>133</v>
      </c>
      <c r="B138">
        <v>0</v>
      </c>
      <c r="D138">
        <v>110</v>
      </c>
      <c r="E138">
        <v>225.30338915439322</v>
      </c>
      <c r="F138">
        <v>-115.30338915439322</v>
      </c>
      <c r="G138">
        <v>-0.84515917867276757</v>
      </c>
      <c r="I138">
        <v>22.907949790794977</v>
      </c>
      <c r="J138">
        <v>110</v>
      </c>
    </row>
    <row r="139" spans="1:10" x14ac:dyDescent="0.35">
      <c r="A139">
        <v>134</v>
      </c>
      <c r="B139">
        <v>1</v>
      </c>
      <c r="D139">
        <v>111</v>
      </c>
      <c r="E139">
        <v>196.42687858332917</v>
      </c>
      <c r="F139">
        <v>-85.42687858332917</v>
      </c>
      <c r="G139">
        <v>-0.62616815576330198</v>
      </c>
      <c r="I139">
        <v>23.11715481171548</v>
      </c>
      <c r="J139">
        <v>111</v>
      </c>
    </row>
    <row r="140" spans="1:10" x14ac:dyDescent="0.35">
      <c r="A140">
        <v>135</v>
      </c>
      <c r="B140">
        <v>0</v>
      </c>
      <c r="D140">
        <v>112</v>
      </c>
      <c r="E140">
        <v>225.30338915439322</v>
      </c>
      <c r="F140">
        <v>-113.30338915439322</v>
      </c>
      <c r="G140">
        <v>-0.83049943302485629</v>
      </c>
      <c r="I140">
        <v>23.32635983263598</v>
      </c>
      <c r="J140">
        <v>112</v>
      </c>
    </row>
    <row r="141" spans="1:10" x14ac:dyDescent="0.35">
      <c r="A141">
        <v>136</v>
      </c>
      <c r="B141">
        <v>1</v>
      </c>
      <c r="D141">
        <v>113</v>
      </c>
      <c r="E141">
        <v>225.30338915439322</v>
      </c>
      <c r="F141">
        <v>-112.30338915439322</v>
      </c>
      <c r="G141">
        <v>-0.82316956020090071</v>
      </c>
      <c r="I141">
        <v>23.535564853556483</v>
      </c>
      <c r="J141">
        <v>113</v>
      </c>
    </row>
    <row r="142" spans="1:10" x14ac:dyDescent="0.35">
      <c r="A142">
        <v>137</v>
      </c>
      <c r="B142">
        <v>0</v>
      </c>
      <c r="D142">
        <v>114</v>
      </c>
      <c r="E142">
        <v>254.17989972545723</v>
      </c>
      <c r="F142">
        <v>-140.17989972545723</v>
      </c>
      <c r="G142">
        <v>-1.0275008374624548</v>
      </c>
      <c r="I142">
        <v>23.744769874476987</v>
      </c>
      <c r="J142">
        <v>114</v>
      </c>
    </row>
    <row r="143" spans="1:10" x14ac:dyDescent="0.35">
      <c r="A143">
        <v>138</v>
      </c>
      <c r="B143">
        <v>0</v>
      </c>
      <c r="D143">
        <v>115</v>
      </c>
      <c r="E143">
        <v>254.17989972545723</v>
      </c>
      <c r="F143">
        <v>-139.17989972545723</v>
      </c>
      <c r="G143">
        <v>-1.0201709646384991</v>
      </c>
      <c r="I143">
        <v>23.953974895397486</v>
      </c>
      <c r="J143">
        <v>115</v>
      </c>
    </row>
    <row r="144" spans="1:10" x14ac:dyDescent="0.35">
      <c r="A144">
        <v>139</v>
      </c>
      <c r="B144">
        <v>0</v>
      </c>
      <c r="D144">
        <v>116</v>
      </c>
      <c r="E144">
        <v>196.42687858332917</v>
      </c>
      <c r="F144">
        <v>-80.42687858332917</v>
      </c>
      <c r="G144">
        <v>-0.58951879164352383</v>
      </c>
      <c r="I144">
        <v>24.16317991631799</v>
      </c>
      <c r="J144">
        <v>116</v>
      </c>
    </row>
    <row r="145" spans="1:10" x14ac:dyDescent="0.35">
      <c r="A145">
        <v>140</v>
      </c>
      <c r="B145">
        <v>3</v>
      </c>
      <c r="D145">
        <v>117</v>
      </c>
      <c r="E145">
        <v>225.30338915439322</v>
      </c>
      <c r="F145">
        <v>-108.30338915439322</v>
      </c>
      <c r="G145">
        <v>-0.79385006890507814</v>
      </c>
      <c r="I145">
        <v>24.37238493723849</v>
      </c>
      <c r="J145">
        <v>117</v>
      </c>
    </row>
    <row r="146" spans="1:10" x14ac:dyDescent="0.35">
      <c r="A146">
        <v>141</v>
      </c>
      <c r="B146">
        <v>0</v>
      </c>
      <c r="D146">
        <v>118</v>
      </c>
      <c r="E146">
        <v>254.17989972545723</v>
      </c>
      <c r="F146">
        <v>-136.17989972545723</v>
      </c>
      <c r="G146">
        <v>-0.99818134616663223</v>
      </c>
      <c r="I146">
        <v>24.581589958158993</v>
      </c>
      <c r="J146">
        <v>118</v>
      </c>
    </row>
    <row r="147" spans="1:10" x14ac:dyDescent="0.35">
      <c r="A147">
        <v>142</v>
      </c>
      <c r="B147">
        <v>2</v>
      </c>
      <c r="D147">
        <v>119</v>
      </c>
      <c r="E147">
        <v>196.42687858332917</v>
      </c>
      <c r="F147">
        <v>-77.42687858332917</v>
      </c>
      <c r="G147">
        <v>-0.56752917317165696</v>
      </c>
      <c r="I147">
        <v>24.790794979079497</v>
      </c>
      <c r="J147">
        <v>119</v>
      </c>
    </row>
    <row r="148" spans="1:10" x14ac:dyDescent="0.35">
      <c r="A148">
        <v>143</v>
      </c>
      <c r="B148">
        <v>0</v>
      </c>
      <c r="D148">
        <v>120</v>
      </c>
      <c r="E148">
        <v>254.17989972545723</v>
      </c>
      <c r="F148">
        <v>-134.17989972545723</v>
      </c>
      <c r="G148">
        <v>-0.98352160051872095</v>
      </c>
      <c r="I148">
        <v>24.999999999999996</v>
      </c>
      <c r="J148">
        <v>120</v>
      </c>
    </row>
    <row r="149" spans="1:10" x14ac:dyDescent="0.35">
      <c r="A149">
        <v>144</v>
      </c>
      <c r="B149">
        <v>1</v>
      </c>
      <c r="D149">
        <v>121</v>
      </c>
      <c r="E149">
        <v>196.42687858332917</v>
      </c>
      <c r="F149">
        <v>-75.42687858332917</v>
      </c>
      <c r="G149">
        <v>-0.55286942752374568</v>
      </c>
      <c r="I149">
        <v>25.2092050209205</v>
      </c>
      <c r="J149">
        <v>121</v>
      </c>
    </row>
    <row r="150" spans="1:10" x14ac:dyDescent="0.35">
      <c r="A150">
        <v>145</v>
      </c>
      <c r="B150">
        <v>0</v>
      </c>
      <c r="D150">
        <v>122</v>
      </c>
      <c r="E150">
        <v>254.17989972545723</v>
      </c>
      <c r="F150">
        <v>-132.17989972545723</v>
      </c>
      <c r="G150">
        <v>-0.96886185487080967</v>
      </c>
      <c r="I150">
        <v>25.418410041841003</v>
      </c>
      <c r="J150">
        <v>122</v>
      </c>
    </row>
    <row r="151" spans="1:10" x14ac:dyDescent="0.35">
      <c r="A151">
        <v>146</v>
      </c>
      <c r="B151">
        <v>0</v>
      </c>
      <c r="D151">
        <v>123</v>
      </c>
      <c r="E151">
        <v>196.42687858332917</v>
      </c>
      <c r="F151">
        <v>-73.42687858332917</v>
      </c>
      <c r="G151">
        <v>-0.5382096818758344</v>
      </c>
      <c r="I151">
        <v>25.627615062761503</v>
      </c>
      <c r="J151">
        <v>123</v>
      </c>
    </row>
    <row r="152" spans="1:10" x14ac:dyDescent="0.35">
      <c r="A152">
        <v>147</v>
      </c>
      <c r="B152">
        <v>3</v>
      </c>
      <c r="D152">
        <v>124</v>
      </c>
      <c r="E152">
        <v>254.17989972545723</v>
      </c>
      <c r="F152">
        <v>-130.17989972545723</v>
      </c>
      <c r="G152">
        <v>-0.95420210922289839</v>
      </c>
      <c r="I152">
        <v>25.836820083682007</v>
      </c>
      <c r="J152">
        <v>124</v>
      </c>
    </row>
    <row r="153" spans="1:10" x14ac:dyDescent="0.35">
      <c r="A153">
        <v>148</v>
      </c>
      <c r="B153">
        <v>0</v>
      </c>
      <c r="D153">
        <v>125</v>
      </c>
      <c r="E153">
        <v>225.30338915439322</v>
      </c>
      <c r="F153">
        <v>-100.30338915439322</v>
      </c>
      <c r="G153">
        <v>-0.73521108631343313</v>
      </c>
      <c r="I153">
        <v>26.04602510460251</v>
      </c>
      <c r="J153">
        <v>125</v>
      </c>
    </row>
    <row r="154" spans="1:10" x14ac:dyDescent="0.35">
      <c r="A154">
        <v>149</v>
      </c>
      <c r="B154">
        <v>0</v>
      </c>
      <c r="D154">
        <v>126</v>
      </c>
      <c r="E154">
        <v>254.17989972545723</v>
      </c>
      <c r="F154">
        <v>-128.17989972545723</v>
      </c>
      <c r="G154">
        <v>-0.9395423635749871</v>
      </c>
      <c r="I154">
        <v>26.25523012552301</v>
      </c>
      <c r="J154">
        <v>126</v>
      </c>
    </row>
    <row r="155" spans="1:10" x14ac:dyDescent="0.35">
      <c r="A155">
        <v>150</v>
      </c>
      <c r="B155">
        <v>1</v>
      </c>
      <c r="D155">
        <v>127</v>
      </c>
      <c r="E155">
        <v>254.17989972545723</v>
      </c>
      <c r="F155">
        <v>-127.17989972545723</v>
      </c>
      <c r="G155">
        <v>-0.93221249075103152</v>
      </c>
      <c r="I155">
        <v>26.464435146443513</v>
      </c>
      <c r="J155">
        <v>127</v>
      </c>
    </row>
    <row r="156" spans="1:10" x14ac:dyDescent="0.35">
      <c r="A156">
        <v>151</v>
      </c>
      <c r="B156">
        <v>1</v>
      </c>
      <c r="D156">
        <v>128</v>
      </c>
      <c r="E156">
        <v>196.42687858332917</v>
      </c>
      <c r="F156">
        <v>-68.42687858332917</v>
      </c>
      <c r="G156">
        <v>-0.50156031775605625</v>
      </c>
      <c r="I156">
        <v>26.673640167364013</v>
      </c>
      <c r="J156">
        <v>128</v>
      </c>
    </row>
    <row r="157" spans="1:10" x14ac:dyDescent="0.35">
      <c r="A157">
        <v>152</v>
      </c>
      <c r="B157">
        <v>3</v>
      </c>
      <c r="D157">
        <v>129</v>
      </c>
      <c r="E157">
        <v>254.17989972545723</v>
      </c>
      <c r="F157">
        <v>-125.17989972545723</v>
      </c>
      <c r="G157">
        <v>-0.91755274510312024</v>
      </c>
      <c r="I157">
        <v>26.882845188284517</v>
      </c>
      <c r="J157">
        <v>129</v>
      </c>
    </row>
    <row r="158" spans="1:10" x14ac:dyDescent="0.35">
      <c r="A158">
        <v>153</v>
      </c>
      <c r="B158">
        <v>0</v>
      </c>
      <c r="D158">
        <v>130</v>
      </c>
      <c r="E158">
        <v>254.17989972545723</v>
      </c>
      <c r="F158">
        <v>-124.17989972545723</v>
      </c>
      <c r="G158">
        <v>-0.91022287227916465</v>
      </c>
      <c r="I158">
        <v>27.09205020920502</v>
      </c>
      <c r="J158">
        <v>130</v>
      </c>
    </row>
    <row r="159" spans="1:10" x14ac:dyDescent="0.35">
      <c r="A159">
        <v>154</v>
      </c>
      <c r="B159">
        <v>2</v>
      </c>
      <c r="D159">
        <v>131</v>
      </c>
      <c r="E159">
        <v>254.17989972545723</v>
      </c>
      <c r="F159">
        <v>-123.17989972545723</v>
      </c>
      <c r="G159">
        <v>-0.90289299945520896</v>
      </c>
      <c r="I159">
        <v>27.30125523012552</v>
      </c>
      <c r="J159">
        <v>131</v>
      </c>
    </row>
    <row r="160" spans="1:10" x14ac:dyDescent="0.35">
      <c r="A160">
        <v>155</v>
      </c>
      <c r="B160">
        <v>0</v>
      </c>
      <c r="D160">
        <v>132</v>
      </c>
      <c r="E160">
        <v>254.17989972545723</v>
      </c>
      <c r="F160">
        <v>-122.17989972545723</v>
      </c>
      <c r="G160">
        <v>-0.89556312663125337</v>
      </c>
      <c r="I160">
        <v>27.510460251046023</v>
      </c>
      <c r="J160">
        <v>132</v>
      </c>
    </row>
    <row r="161" spans="1:10" x14ac:dyDescent="0.35">
      <c r="A161">
        <v>156</v>
      </c>
      <c r="B161">
        <v>4</v>
      </c>
      <c r="D161">
        <v>133</v>
      </c>
      <c r="E161">
        <v>254.17989972545723</v>
      </c>
      <c r="F161">
        <v>-121.17989972545723</v>
      </c>
      <c r="G161">
        <v>-0.88823325380729767</v>
      </c>
      <c r="I161">
        <v>27.719665271966523</v>
      </c>
      <c r="J161">
        <v>133</v>
      </c>
    </row>
    <row r="162" spans="1:10" x14ac:dyDescent="0.35">
      <c r="A162">
        <v>157</v>
      </c>
      <c r="B162">
        <v>2</v>
      </c>
      <c r="D162">
        <v>134</v>
      </c>
      <c r="E162">
        <v>225.30338915439322</v>
      </c>
      <c r="F162">
        <v>-91.303389154393216</v>
      </c>
      <c r="G162">
        <v>-0.66924223089783241</v>
      </c>
      <c r="I162">
        <v>27.928870292887026</v>
      </c>
      <c r="J162">
        <v>134</v>
      </c>
    </row>
    <row r="163" spans="1:10" x14ac:dyDescent="0.35">
      <c r="A163">
        <v>158</v>
      </c>
      <c r="B163">
        <v>0</v>
      </c>
      <c r="D163">
        <v>135</v>
      </c>
      <c r="E163">
        <v>254.17989972545723</v>
      </c>
      <c r="F163">
        <v>-119.17989972545723</v>
      </c>
      <c r="G163">
        <v>-0.8735735081593865</v>
      </c>
      <c r="I163">
        <v>28.13807531380753</v>
      </c>
      <c r="J163">
        <v>135</v>
      </c>
    </row>
    <row r="164" spans="1:10" x14ac:dyDescent="0.35">
      <c r="A164">
        <v>159</v>
      </c>
      <c r="B164">
        <v>1</v>
      </c>
      <c r="D164">
        <v>136</v>
      </c>
      <c r="E164">
        <v>225.30338915439322</v>
      </c>
      <c r="F164">
        <v>-89.303389154393216</v>
      </c>
      <c r="G164">
        <v>-0.65458248524992113</v>
      </c>
      <c r="I164">
        <v>28.34728033472803</v>
      </c>
      <c r="J164">
        <v>136</v>
      </c>
    </row>
    <row r="165" spans="1:10" x14ac:dyDescent="0.35">
      <c r="A165">
        <v>160</v>
      </c>
      <c r="B165">
        <v>0</v>
      </c>
      <c r="D165">
        <v>137</v>
      </c>
      <c r="E165">
        <v>254.17989972545723</v>
      </c>
      <c r="F165">
        <v>-117.17989972545723</v>
      </c>
      <c r="G165">
        <v>-0.85891376251147522</v>
      </c>
      <c r="I165">
        <v>28.556485355648533</v>
      </c>
      <c r="J165">
        <v>137</v>
      </c>
    </row>
    <row r="166" spans="1:10" x14ac:dyDescent="0.35">
      <c r="A166">
        <v>161</v>
      </c>
      <c r="B166">
        <v>0</v>
      </c>
      <c r="D166">
        <v>138</v>
      </c>
      <c r="E166">
        <v>254.17989972545723</v>
      </c>
      <c r="F166">
        <v>-116.17989972545723</v>
      </c>
      <c r="G166">
        <v>-0.85158388968751952</v>
      </c>
      <c r="I166">
        <v>28.765690376569037</v>
      </c>
      <c r="J166">
        <v>138</v>
      </c>
    </row>
    <row r="167" spans="1:10" x14ac:dyDescent="0.35">
      <c r="A167">
        <v>162</v>
      </c>
      <c r="B167">
        <v>2</v>
      </c>
      <c r="D167">
        <v>139</v>
      </c>
      <c r="E167">
        <v>254.17989972545723</v>
      </c>
      <c r="F167">
        <v>-115.17989972545723</v>
      </c>
      <c r="G167">
        <v>-0.84425401686356394</v>
      </c>
      <c r="I167">
        <v>28.974895397489536</v>
      </c>
      <c r="J167">
        <v>139</v>
      </c>
    </row>
    <row r="168" spans="1:10" x14ac:dyDescent="0.35">
      <c r="A168">
        <v>163</v>
      </c>
      <c r="B168">
        <v>1</v>
      </c>
      <c r="D168">
        <v>140</v>
      </c>
      <c r="E168">
        <v>167.55036801226515</v>
      </c>
      <c r="F168">
        <v>-27.550368012265153</v>
      </c>
      <c r="G168">
        <v>-0.20194069378307894</v>
      </c>
      <c r="I168">
        <v>29.18410041841004</v>
      </c>
      <c r="J168">
        <v>140</v>
      </c>
    </row>
    <row r="169" spans="1:10" x14ac:dyDescent="0.35">
      <c r="A169">
        <v>164</v>
      </c>
      <c r="B169">
        <v>0</v>
      </c>
      <c r="D169">
        <v>141</v>
      </c>
      <c r="E169">
        <v>254.17989972545723</v>
      </c>
      <c r="F169">
        <v>-113.17989972545723</v>
      </c>
      <c r="G169">
        <v>-0.82959427121565266</v>
      </c>
      <c r="I169">
        <v>29.393305439330543</v>
      </c>
      <c r="J169">
        <v>141</v>
      </c>
    </row>
    <row r="170" spans="1:10" x14ac:dyDescent="0.35">
      <c r="A170">
        <v>165</v>
      </c>
      <c r="B170">
        <v>0</v>
      </c>
      <c r="D170">
        <v>142</v>
      </c>
      <c r="E170">
        <v>196.42687858332917</v>
      </c>
      <c r="F170">
        <v>-54.42687858332917</v>
      </c>
      <c r="G170">
        <v>-0.39894209822067739</v>
      </c>
      <c r="I170">
        <v>29.602510460251043</v>
      </c>
      <c r="J170">
        <v>142</v>
      </c>
    </row>
    <row r="171" spans="1:10" x14ac:dyDescent="0.35">
      <c r="A171">
        <v>166</v>
      </c>
      <c r="B171">
        <v>1</v>
      </c>
      <c r="D171">
        <v>143</v>
      </c>
      <c r="E171">
        <v>254.17989972545723</v>
      </c>
      <c r="F171">
        <v>-111.17989972545723</v>
      </c>
      <c r="G171">
        <v>-0.81493452556774137</v>
      </c>
      <c r="I171">
        <v>29.811715481171547</v>
      </c>
      <c r="J171">
        <v>143</v>
      </c>
    </row>
    <row r="172" spans="1:10" x14ac:dyDescent="0.35">
      <c r="A172">
        <v>167</v>
      </c>
      <c r="B172">
        <v>1</v>
      </c>
      <c r="D172">
        <v>144</v>
      </c>
      <c r="E172">
        <v>225.30338915439322</v>
      </c>
      <c r="F172">
        <v>-81.303389154393216</v>
      </c>
      <c r="G172">
        <v>-0.595943502658276</v>
      </c>
      <c r="I172">
        <v>30.020920502092046</v>
      </c>
      <c r="J172">
        <v>144</v>
      </c>
    </row>
    <row r="173" spans="1:10" x14ac:dyDescent="0.35">
      <c r="A173">
        <v>168</v>
      </c>
      <c r="B173">
        <v>1</v>
      </c>
      <c r="D173">
        <v>145</v>
      </c>
      <c r="E173">
        <v>254.17989972545723</v>
      </c>
      <c r="F173">
        <v>-109.17989972545723</v>
      </c>
      <c r="G173">
        <v>-0.80027477991983009</v>
      </c>
      <c r="I173">
        <v>30.23012552301255</v>
      </c>
      <c r="J173">
        <v>145</v>
      </c>
    </row>
    <row r="174" spans="1:10" x14ac:dyDescent="0.35">
      <c r="A174">
        <v>169</v>
      </c>
      <c r="B174">
        <v>0</v>
      </c>
      <c r="D174">
        <v>146</v>
      </c>
      <c r="E174">
        <v>254.17989972545723</v>
      </c>
      <c r="F174">
        <v>-108.17989972545723</v>
      </c>
      <c r="G174">
        <v>-0.79294490709587451</v>
      </c>
      <c r="I174">
        <v>30.439330543933053</v>
      </c>
      <c r="J174">
        <v>146</v>
      </c>
    </row>
    <row r="175" spans="1:10" x14ac:dyDescent="0.35">
      <c r="A175">
        <v>170</v>
      </c>
      <c r="B175">
        <v>0</v>
      </c>
      <c r="D175">
        <v>147</v>
      </c>
      <c r="E175">
        <v>167.55036801226515</v>
      </c>
      <c r="F175">
        <v>-20.550368012265153</v>
      </c>
      <c r="G175">
        <v>-0.15063158401538951</v>
      </c>
      <c r="I175">
        <v>30.648535564853553</v>
      </c>
      <c r="J175">
        <v>147</v>
      </c>
    </row>
    <row r="176" spans="1:10" x14ac:dyDescent="0.35">
      <c r="A176">
        <v>171</v>
      </c>
      <c r="B176">
        <v>1</v>
      </c>
      <c r="D176">
        <v>148</v>
      </c>
      <c r="E176">
        <v>254.17989972545723</v>
      </c>
      <c r="F176">
        <v>-106.17989972545723</v>
      </c>
      <c r="G176">
        <v>-0.77828516144796323</v>
      </c>
      <c r="I176">
        <v>30.857740585774057</v>
      </c>
      <c r="J176">
        <v>148</v>
      </c>
    </row>
    <row r="177" spans="1:10" x14ac:dyDescent="0.35">
      <c r="A177">
        <v>172</v>
      </c>
      <c r="B177">
        <v>0</v>
      </c>
      <c r="D177">
        <v>149</v>
      </c>
      <c r="E177">
        <v>254.17989972545723</v>
      </c>
      <c r="F177">
        <v>-105.17989972545723</v>
      </c>
      <c r="G177">
        <v>-0.77095528862400764</v>
      </c>
      <c r="I177">
        <v>31.066945606694556</v>
      </c>
      <c r="J177">
        <v>149</v>
      </c>
    </row>
    <row r="178" spans="1:10" x14ac:dyDescent="0.35">
      <c r="A178">
        <v>173</v>
      </c>
      <c r="B178">
        <v>0</v>
      </c>
      <c r="D178">
        <v>150</v>
      </c>
      <c r="E178">
        <v>225.30338915439322</v>
      </c>
      <c r="F178">
        <v>-75.303389154393216</v>
      </c>
      <c r="G178">
        <v>-0.55196426571454227</v>
      </c>
      <c r="I178">
        <v>31.27615062761506</v>
      </c>
      <c r="J178">
        <v>150</v>
      </c>
    </row>
    <row r="179" spans="1:10" x14ac:dyDescent="0.35">
      <c r="A179">
        <v>174</v>
      </c>
      <c r="B179">
        <v>0</v>
      </c>
      <c r="D179">
        <v>151</v>
      </c>
      <c r="E179">
        <v>225.30338915439322</v>
      </c>
      <c r="F179">
        <v>-74.303389154393216</v>
      </c>
      <c r="G179">
        <v>-0.54463439289058657</v>
      </c>
      <c r="I179">
        <v>31.485355648535563</v>
      </c>
      <c r="J179">
        <v>151</v>
      </c>
    </row>
    <row r="180" spans="1:10" x14ac:dyDescent="0.35">
      <c r="A180">
        <v>175</v>
      </c>
      <c r="B180">
        <v>3</v>
      </c>
      <c r="D180">
        <v>152</v>
      </c>
      <c r="E180">
        <v>167.55036801226515</v>
      </c>
      <c r="F180">
        <v>-15.550368012265153</v>
      </c>
      <c r="G180">
        <v>-0.11398221989561133</v>
      </c>
      <c r="I180">
        <v>31.694560669456063</v>
      </c>
      <c r="J180">
        <v>152</v>
      </c>
    </row>
    <row r="181" spans="1:10" x14ac:dyDescent="0.35">
      <c r="A181">
        <v>176</v>
      </c>
      <c r="B181">
        <v>0</v>
      </c>
      <c r="D181">
        <v>153</v>
      </c>
      <c r="E181">
        <v>254.17989972545723</v>
      </c>
      <c r="F181">
        <v>-101.17989972545723</v>
      </c>
      <c r="G181">
        <v>-0.74163579732818508</v>
      </c>
      <c r="I181">
        <v>31.903765690376567</v>
      </c>
      <c r="J181">
        <v>153</v>
      </c>
    </row>
    <row r="182" spans="1:10" x14ac:dyDescent="0.35">
      <c r="A182">
        <v>177</v>
      </c>
      <c r="B182">
        <v>2</v>
      </c>
      <c r="D182">
        <v>154</v>
      </c>
      <c r="E182">
        <v>196.42687858332917</v>
      </c>
      <c r="F182">
        <v>-42.42687858332917</v>
      </c>
      <c r="G182">
        <v>-0.31098362433320975</v>
      </c>
      <c r="I182">
        <v>32.112970711297073</v>
      </c>
      <c r="J182">
        <v>154</v>
      </c>
    </row>
    <row r="183" spans="1:10" x14ac:dyDescent="0.35">
      <c r="A183">
        <v>178</v>
      </c>
      <c r="B183">
        <v>0</v>
      </c>
      <c r="D183">
        <v>155</v>
      </c>
      <c r="E183">
        <v>254.17989972545723</v>
      </c>
      <c r="F183">
        <v>-99.179899725457233</v>
      </c>
      <c r="G183">
        <v>-0.72697605168027379</v>
      </c>
      <c r="I183">
        <v>32.322175732217573</v>
      </c>
      <c r="J183">
        <v>155</v>
      </c>
    </row>
    <row r="184" spans="1:10" x14ac:dyDescent="0.35">
      <c r="A184">
        <v>179</v>
      </c>
      <c r="B184">
        <v>1</v>
      </c>
      <c r="D184">
        <v>156</v>
      </c>
      <c r="E184">
        <v>138.67385744120111</v>
      </c>
      <c r="F184">
        <v>17.326142558798892</v>
      </c>
      <c r="G184">
        <v>0.12699842148572113</v>
      </c>
      <c r="I184">
        <v>32.531380753138073</v>
      </c>
      <c r="J184">
        <v>156</v>
      </c>
    </row>
    <row r="185" spans="1:10" x14ac:dyDescent="0.35">
      <c r="A185">
        <v>180</v>
      </c>
      <c r="B185">
        <v>1</v>
      </c>
      <c r="D185">
        <v>157</v>
      </c>
      <c r="E185">
        <v>196.42687858332917</v>
      </c>
      <c r="F185">
        <v>-39.42687858332917</v>
      </c>
      <c r="G185">
        <v>-0.28899400586134288</v>
      </c>
      <c r="I185">
        <v>32.74058577405858</v>
      </c>
      <c r="J185">
        <v>157</v>
      </c>
    </row>
    <row r="186" spans="1:10" x14ac:dyDescent="0.35">
      <c r="A186">
        <v>181</v>
      </c>
      <c r="B186">
        <v>0</v>
      </c>
      <c r="D186">
        <v>158</v>
      </c>
      <c r="E186">
        <v>254.17989972545723</v>
      </c>
      <c r="F186">
        <v>-96.179899725457233</v>
      </c>
      <c r="G186">
        <v>-0.70498643320840693</v>
      </c>
      <c r="I186">
        <v>32.94979079497908</v>
      </c>
      <c r="J186">
        <v>158</v>
      </c>
    </row>
    <row r="187" spans="1:10" x14ac:dyDescent="0.35">
      <c r="A187">
        <v>182</v>
      </c>
      <c r="B187">
        <v>0</v>
      </c>
      <c r="D187">
        <v>159</v>
      </c>
      <c r="E187">
        <v>225.30338915439322</v>
      </c>
      <c r="F187">
        <v>-66.303389154393216</v>
      </c>
      <c r="G187">
        <v>-0.48599541029894155</v>
      </c>
      <c r="I187">
        <v>33.15899581589958</v>
      </c>
      <c r="J187">
        <v>159</v>
      </c>
    </row>
    <row r="188" spans="1:10" x14ac:dyDescent="0.35">
      <c r="A188">
        <v>183</v>
      </c>
      <c r="B188">
        <v>1</v>
      </c>
      <c r="D188">
        <v>160</v>
      </c>
      <c r="E188">
        <v>254.17989972545723</v>
      </c>
      <c r="F188">
        <v>-94.179899725457233</v>
      </c>
      <c r="G188">
        <v>-0.69032668756049564</v>
      </c>
      <c r="I188">
        <v>33.368200836820087</v>
      </c>
      <c r="J188">
        <v>160</v>
      </c>
    </row>
    <row r="189" spans="1:10" x14ac:dyDescent="0.35">
      <c r="A189">
        <v>184</v>
      </c>
      <c r="B189">
        <v>1</v>
      </c>
      <c r="D189">
        <v>161</v>
      </c>
      <c r="E189">
        <v>254.17989972545723</v>
      </c>
      <c r="F189">
        <v>-93.179899725457233</v>
      </c>
      <c r="G189">
        <v>-0.68299681473653995</v>
      </c>
      <c r="I189">
        <v>33.577405857740587</v>
      </c>
      <c r="J189">
        <v>161</v>
      </c>
    </row>
    <row r="190" spans="1:10" x14ac:dyDescent="0.35">
      <c r="A190">
        <v>185</v>
      </c>
      <c r="B190">
        <v>1</v>
      </c>
      <c r="D190">
        <v>162</v>
      </c>
      <c r="E190">
        <v>196.42687858332917</v>
      </c>
      <c r="F190">
        <v>-34.42687858332917</v>
      </c>
      <c r="G190">
        <v>-0.25234464174156473</v>
      </c>
      <c r="I190">
        <v>33.786610878661087</v>
      </c>
      <c r="J190">
        <v>162</v>
      </c>
    </row>
    <row r="191" spans="1:10" x14ac:dyDescent="0.35">
      <c r="A191">
        <v>186</v>
      </c>
      <c r="B191">
        <v>1</v>
      </c>
      <c r="D191">
        <v>163</v>
      </c>
      <c r="E191">
        <v>225.30338915439322</v>
      </c>
      <c r="F191">
        <v>-62.303389154393216</v>
      </c>
      <c r="G191">
        <v>-0.45667591900311899</v>
      </c>
      <c r="I191">
        <v>33.995815899581594</v>
      </c>
      <c r="J191">
        <v>163</v>
      </c>
    </row>
    <row r="192" spans="1:10" x14ac:dyDescent="0.35">
      <c r="A192">
        <v>187</v>
      </c>
      <c r="B192">
        <v>0</v>
      </c>
      <c r="D192">
        <v>164</v>
      </c>
      <c r="E192">
        <v>254.17989972545723</v>
      </c>
      <c r="F192">
        <v>-90.179899725457233</v>
      </c>
      <c r="G192">
        <v>-0.66100719626467308</v>
      </c>
      <c r="I192">
        <v>34.205020920502093</v>
      </c>
      <c r="J192">
        <v>164</v>
      </c>
    </row>
    <row r="193" spans="1:10" x14ac:dyDescent="0.35">
      <c r="A193">
        <v>188</v>
      </c>
      <c r="B193">
        <v>1</v>
      </c>
      <c r="D193">
        <v>165</v>
      </c>
      <c r="E193">
        <v>254.17989972545723</v>
      </c>
      <c r="F193">
        <v>-89.179899725457233</v>
      </c>
      <c r="G193">
        <v>-0.65367732344071749</v>
      </c>
      <c r="I193">
        <v>34.414225941422593</v>
      </c>
      <c r="J193">
        <v>165</v>
      </c>
    </row>
    <row r="194" spans="1:10" x14ac:dyDescent="0.35">
      <c r="A194">
        <v>189</v>
      </c>
      <c r="B194">
        <v>0</v>
      </c>
      <c r="D194">
        <v>166</v>
      </c>
      <c r="E194">
        <v>225.30338915439322</v>
      </c>
      <c r="F194">
        <v>-59.303389154393216</v>
      </c>
      <c r="G194">
        <v>-0.43468630053125212</v>
      </c>
      <c r="I194">
        <v>34.6234309623431</v>
      </c>
      <c r="J194">
        <v>166</v>
      </c>
    </row>
    <row r="195" spans="1:10" x14ac:dyDescent="0.35">
      <c r="A195">
        <v>190</v>
      </c>
      <c r="B195">
        <v>0</v>
      </c>
      <c r="D195">
        <v>167</v>
      </c>
      <c r="E195">
        <v>225.30338915439322</v>
      </c>
      <c r="F195">
        <v>-58.303389154393216</v>
      </c>
      <c r="G195">
        <v>-0.42735642770729648</v>
      </c>
      <c r="I195">
        <v>34.8326359832636</v>
      </c>
      <c r="J195">
        <v>167</v>
      </c>
    </row>
    <row r="196" spans="1:10" x14ac:dyDescent="0.35">
      <c r="A196">
        <v>191</v>
      </c>
      <c r="B196">
        <v>0</v>
      </c>
      <c r="D196">
        <v>168</v>
      </c>
      <c r="E196">
        <v>225.30338915439322</v>
      </c>
      <c r="F196">
        <v>-57.303389154393216</v>
      </c>
      <c r="G196">
        <v>-0.42002655488334084</v>
      </c>
      <c r="I196">
        <v>35.0418410041841</v>
      </c>
      <c r="J196">
        <v>168</v>
      </c>
    </row>
    <row r="197" spans="1:10" x14ac:dyDescent="0.35">
      <c r="A197">
        <v>192</v>
      </c>
      <c r="B197">
        <v>0</v>
      </c>
      <c r="D197">
        <v>169</v>
      </c>
      <c r="E197">
        <v>254.17989972545723</v>
      </c>
      <c r="F197">
        <v>-85.179899725457233</v>
      </c>
      <c r="G197">
        <v>-0.62435783214489493</v>
      </c>
      <c r="I197">
        <v>35.2510460251046</v>
      </c>
      <c r="J197">
        <v>169</v>
      </c>
    </row>
    <row r="198" spans="1:10" x14ac:dyDescent="0.35">
      <c r="A198">
        <v>193</v>
      </c>
      <c r="B198">
        <v>1</v>
      </c>
      <c r="D198">
        <v>170</v>
      </c>
      <c r="E198">
        <v>254.17989972545723</v>
      </c>
      <c r="F198">
        <v>-84.179899725457233</v>
      </c>
      <c r="G198">
        <v>-0.61702795932093923</v>
      </c>
      <c r="I198">
        <v>35.460251046025107</v>
      </c>
      <c r="J198">
        <v>170</v>
      </c>
    </row>
    <row r="199" spans="1:10" x14ac:dyDescent="0.35">
      <c r="A199">
        <v>194</v>
      </c>
      <c r="B199">
        <v>0</v>
      </c>
      <c r="D199">
        <v>171</v>
      </c>
      <c r="E199">
        <v>225.30338915439322</v>
      </c>
      <c r="F199">
        <v>-54.303389154393216</v>
      </c>
      <c r="G199">
        <v>-0.39803693641147392</v>
      </c>
      <c r="I199">
        <v>35.669456066945607</v>
      </c>
      <c r="J199">
        <v>171</v>
      </c>
    </row>
    <row r="200" spans="1:10" x14ac:dyDescent="0.35">
      <c r="A200">
        <v>195</v>
      </c>
      <c r="B200">
        <v>1</v>
      </c>
      <c r="D200">
        <v>172</v>
      </c>
      <c r="E200">
        <v>254.17989972545723</v>
      </c>
      <c r="F200">
        <v>-82.179899725457233</v>
      </c>
      <c r="G200">
        <v>-0.60236821367302806</v>
      </c>
      <c r="I200">
        <v>35.878661087866107</v>
      </c>
      <c r="J200">
        <v>172</v>
      </c>
    </row>
    <row r="201" spans="1:10" x14ac:dyDescent="0.35">
      <c r="A201">
        <v>196</v>
      </c>
      <c r="B201">
        <v>1</v>
      </c>
      <c r="D201">
        <v>173</v>
      </c>
      <c r="E201">
        <v>254.17989972545723</v>
      </c>
      <c r="F201">
        <v>-81.179899725457233</v>
      </c>
      <c r="G201">
        <v>-0.59503834084907237</v>
      </c>
      <c r="I201">
        <v>36.087866108786613</v>
      </c>
      <c r="J201">
        <v>173</v>
      </c>
    </row>
    <row r="202" spans="1:10" x14ac:dyDescent="0.35">
      <c r="A202">
        <v>197</v>
      </c>
      <c r="B202">
        <v>1</v>
      </c>
      <c r="D202">
        <v>174</v>
      </c>
      <c r="E202">
        <v>254.17989972545723</v>
      </c>
      <c r="F202">
        <v>-80.179899725457233</v>
      </c>
      <c r="G202">
        <v>-0.58770846802511678</v>
      </c>
      <c r="I202">
        <v>36.297071129707113</v>
      </c>
      <c r="J202">
        <v>174</v>
      </c>
    </row>
    <row r="203" spans="1:10" x14ac:dyDescent="0.35">
      <c r="A203">
        <v>198</v>
      </c>
      <c r="B203">
        <v>0</v>
      </c>
      <c r="D203">
        <v>175</v>
      </c>
      <c r="E203">
        <v>167.55036801226515</v>
      </c>
      <c r="F203">
        <v>7.4496319877348469</v>
      </c>
      <c r="G203">
        <v>5.4604855055368245E-2</v>
      </c>
      <c r="I203">
        <v>36.506276150627613</v>
      </c>
      <c r="J203">
        <v>175</v>
      </c>
    </row>
    <row r="204" spans="1:10" x14ac:dyDescent="0.35">
      <c r="A204">
        <v>199</v>
      </c>
      <c r="B204">
        <v>2</v>
      </c>
      <c r="D204">
        <v>176</v>
      </c>
      <c r="E204">
        <v>254.17989972545723</v>
      </c>
      <c r="F204">
        <v>-78.179899725457233</v>
      </c>
      <c r="G204">
        <v>-0.5730487223772055</v>
      </c>
      <c r="I204">
        <v>36.71548117154812</v>
      </c>
      <c r="J204">
        <v>176</v>
      </c>
    </row>
    <row r="205" spans="1:10" x14ac:dyDescent="0.35">
      <c r="A205">
        <v>200</v>
      </c>
      <c r="B205">
        <v>0</v>
      </c>
      <c r="D205">
        <v>177</v>
      </c>
      <c r="E205">
        <v>196.42687858332917</v>
      </c>
      <c r="F205">
        <v>-19.42687858332917</v>
      </c>
      <c r="G205">
        <v>-0.1423965493822302</v>
      </c>
      <c r="I205">
        <v>36.92468619246862</v>
      </c>
      <c r="J205">
        <v>177</v>
      </c>
    </row>
    <row r="206" spans="1:10" x14ac:dyDescent="0.35">
      <c r="A206">
        <v>201</v>
      </c>
      <c r="B206">
        <v>0</v>
      </c>
      <c r="D206">
        <v>178</v>
      </c>
      <c r="E206">
        <v>254.17989972545723</v>
      </c>
      <c r="F206">
        <v>-76.179899725457233</v>
      </c>
      <c r="G206">
        <v>-0.55838897672929422</v>
      </c>
      <c r="I206">
        <v>37.13389121338912</v>
      </c>
      <c r="J206">
        <v>178</v>
      </c>
    </row>
    <row r="207" spans="1:10" x14ac:dyDescent="0.35">
      <c r="A207">
        <v>202</v>
      </c>
      <c r="B207">
        <v>1</v>
      </c>
      <c r="D207">
        <v>179</v>
      </c>
      <c r="E207">
        <v>225.30338915439322</v>
      </c>
      <c r="F207">
        <v>-46.303389154393216</v>
      </c>
      <c r="G207">
        <v>-0.33939795381982885</v>
      </c>
      <c r="I207">
        <v>37.343096234309627</v>
      </c>
      <c r="J207">
        <v>179</v>
      </c>
    </row>
    <row r="208" spans="1:10" x14ac:dyDescent="0.35">
      <c r="A208">
        <v>203</v>
      </c>
      <c r="B208">
        <v>1</v>
      </c>
      <c r="D208">
        <v>180</v>
      </c>
      <c r="E208">
        <v>225.30338915439322</v>
      </c>
      <c r="F208">
        <v>-45.303389154393216</v>
      </c>
      <c r="G208">
        <v>-0.3320680809958732</v>
      </c>
      <c r="I208">
        <v>37.552301255230127</v>
      </c>
      <c r="J208">
        <v>180</v>
      </c>
    </row>
    <row r="209" spans="1:10" x14ac:dyDescent="0.35">
      <c r="A209">
        <v>204</v>
      </c>
      <c r="B209">
        <v>0</v>
      </c>
      <c r="D209">
        <v>181</v>
      </c>
      <c r="E209">
        <v>254.17989972545723</v>
      </c>
      <c r="F209">
        <v>-73.179899725457233</v>
      </c>
      <c r="G209">
        <v>-0.53639935825742735</v>
      </c>
      <c r="I209">
        <v>37.761506276150627</v>
      </c>
      <c r="J209">
        <v>181</v>
      </c>
    </row>
    <row r="210" spans="1:10" x14ac:dyDescent="0.35">
      <c r="A210">
        <v>205</v>
      </c>
      <c r="B210">
        <v>0</v>
      </c>
      <c r="D210">
        <v>182</v>
      </c>
      <c r="E210">
        <v>254.17989972545723</v>
      </c>
      <c r="F210">
        <v>-72.179899725457233</v>
      </c>
      <c r="G210">
        <v>-0.52906948543347165</v>
      </c>
      <c r="I210">
        <v>37.970711297071134</v>
      </c>
      <c r="J210">
        <v>182</v>
      </c>
    </row>
    <row r="211" spans="1:10" x14ac:dyDescent="0.35">
      <c r="A211">
        <v>206</v>
      </c>
      <c r="B211">
        <v>2</v>
      </c>
      <c r="D211">
        <v>183</v>
      </c>
      <c r="E211">
        <v>225.30338915439322</v>
      </c>
      <c r="F211">
        <v>-42.303389154393216</v>
      </c>
      <c r="G211">
        <v>-0.31007846252400634</v>
      </c>
      <c r="I211">
        <v>38.179916317991633</v>
      </c>
      <c r="J211">
        <v>183</v>
      </c>
    </row>
    <row r="212" spans="1:10" x14ac:dyDescent="0.35">
      <c r="A212">
        <v>207</v>
      </c>
      <c r="B212">
        <v>0</v>
      </c>
      <c r="D212">
        <v>184</v>
      </c>
      <c r="E212">
        <v>225.30338915439322</v>
      </c>
      <c r="F212">
        <v>-41.303389154393216</v>
      </c>
      <c r="G212">
        <v>-0.3027485897000507</v>
      </c>
      <c r="I212">
        <v>38.389121338912133</v>
      </c>
      <c r="J212">
        <v>184</v>
      </c>
    </row>
    <row r="213" spans="1:10" x14ac:dyDescent="0.35">
      <c r="A213">
        <v>208</v>
      </c>
      <c r="B213">
        <v>0</v>
      </c>
      <c r="D213">
        <v>185</v>
      </c>
      <c r="E213">
        <v>225.30338915439322</v>
      </c>
      <c r="F213">
        <v>-40.303389154393216</v>
      </c>
      <c r="G213">
        <v>-0.29541871687609506</v>
      </c>
      <c r="I213">
        <v>38.59832635983264</v>
      </c>
      <c r="J213">
        <v>185</v>
      </c>
    </row>
    <row r="214" spans="1:10" x14ac:dyDescent="0.35">
      <c r="A214">
        <v>209</v>
      </c>
      <c r="B214">
        <v>0</v>
      </c>
      <c r="D214">
        <v>186</v>
      </c>
      <c r="E214">
        <v>225.30338915439322</v>
      </c>
      <c r="F214">
        <v>-39.303389154393216</v>
      </c>
      <c r="G214">
        <v>-0.28808884405213941</v>
      </c>
      <c r="I214">
        <v>38.80753138075314</v>
      </c>
      <c r="J214">
        <v>186</v>
      </c>
    </row>
    <row r="215" spans="1:10" x14ac:dyDescent="0.35">
      <c r="A215">
        <v>210</v>
      </c>
      <c r="B215">
        <v>1</v>
      </c>
      <c r="D215">
        <v>187</v>
      </c>
      <c r="E215">
        <v>254.17989972545723</v>
      </c>
      <c r="F215">
        <v>-67.179899725457233</v>
      </c>
      <c r="G215">
        <v>-0.4924201213136935</v>
      </c>
      <c r="I215">
        <v>39.01673640167364</v>
      </c>
      <c r="J215">
        <v>187</v>
      </c>
    </row>
    <row r="216" spans="1:10" x14ac:dyDescent="0.35">
      <c r="A216">
        <v>211</v>
      </c>
      <c r="B216">
        <v>1</v>
      </c>
      <c r="D216">
        <v>188</v>
      </c>
      <c r="E216">
        <v>225.30338915439322</v>
      </c>
      <c r="F216">
        <v>-37.303389154393216</v>
      </c>
      <c r="G216">
        <v>-0.27342909840422813</v>
      </c>
      <c r="I216">
        <v>39.22594142259414</v>
      </c>
      <c r="J216">
        <v>188</v>
      </c>
    </row>
    <row r="217" spans="1:10" x14ac:dyDescent="0.35">
      <c r="A217">
        <v>212</v>
      </c>
      <c r="B217">
        <v>0</v>
      </c>
      <c r="D217">
        <v>189</v>
      </c>
      <c r="E217">
        <v>254.17989972545723</v>
      </c>
      <c r="F217">
        <v>-65.179899725457233</v>
      </c>
      <c r="G217">
        <v>-0.47776037566578222</v>
      </c>
      <c r="I217">
        <v>39.435146443514647</v>
      </c>
      <c r="J217">
        <v>189</v>
      </c>
    </row>
    <row r="218" spans="1:10" x14ac:dyDescent="0.35">
      <c r="A218">
        <v>213</v>
      </c>
      <c r="B218">
        <v>0</v>
      </c>
      <c r="D218">
        <v>190</v>
      </c>
      <c r="E218">
        <v>254.17989972545723</v>
      </c>
      <c r="F218">
        <v>-64.179899725457233</v>
      </c>
      <c r="G218">
        <v>-0.47043050284182658</v>
      </c>
      <c r="I218">
        <v>39.644351464435147</v>
      </c>
      <c r="J218">
        <v>190</v>
      </c>
    </row>
    <row r="219" spans="1:10" x14ac:dyDescent="0.35">
      <c r="A219">
        <v>214</v>
      </c>
      <c r="B219">
        <v>1</v>
      </c>
      <c r="D219">
        <v>191</v>
      </c>
      <c r="E219">
        <v>254.17989972545723</v>
      </c>
      <c r="F219">
        <v>-63.179899725457233</v>
      </c>
      <c r="G219">
        <v>-0.463100630017871</v>
      </c>
      <c r="I219">
        <v>39.853556485355647</v>
      </c>
      <c r="J219">
        <v>191</v>
      </c>
    </row>
    <row r="220" spans="1:10" x14ac:dyDescent="0.35">
      <c r="A220">
        <v>215</v>
      </c>
      <c r="B220">
        <v>1</v>
      </c>
      <c r="D220">
        <v>192</v>
      </c>
      <c r="E220">
        <v>254.17989972545723</v>
      </c>
      <c r="F220">
        <v>-62.179899725457233</v>
      </c>
      <c r="G220">
        <v>-0.45577075719391535</v>
      </c>
      <c r="I220">
        <v>40.062761506276154</v>
      </c>
      <c r="J220">
        <v>192</v>
      </c>
    </row>
    <row r="221" spans="1:10" x14ac:dyDescent="0.35">
      <c r="A221">
        <v>216</v>
      </c>
      <c r="B221">
        <v>1</v>
      </c>
      <c r="D221">
        <v>193</v>
      </c>
      <c r="E221">
        <v>225.30338915439322</v>
      </c>
      <c r="F221">
        <v>-32.303389154393216</v>
      </c>
      <c r="G221">
        <v>-0.23677973428444998</v>
      </c>
      <c r="I221">
        <v>40.271966527196653</v>
      </c>
      <c r="J221">
        <v>193</v>
      </c>
    </row>
    <row r="222" spans="1:10" x14ac:dyDescent="0.35">
      <c r="A222">
        <v>217</v>
      </c>
      <c r="B222">
        <v>0</v>
      </c>
      <c r="D222">
        <v>194</v>
      </c>
      <c r="E222">
        <v>254.17989972545723</v>
      </c>
      <c r="F222">
        <v>-60.179899725457233</v>
      </c>
      <c r="G222">
        <v>-0.44111101154600407</v>
      </c>
      <c r="I222">
        <v>40.481171548117153</v>
      </c>
      <c r="J222">
        <v>194</v>
      </c>
    </row>
    <row r="223" spans="1:10" x14ac:dyDescent="0.35">
      <c r="A223">
        <v>218</v>
      </c>
      <c r="B223">
        <v>1</v>
      </c>
      <c r="D223">
        <v>195</v>
      </c>
      <c r="E223">
        <v>225.30338915439322</v>
      </c>
      <c r="F223">
        <v>-30.303389154393216</v>
      </c>
      <c r="G223">
        <v>-0.22211998863653873</v>
      </c>
      <c r="I223">
        <v>40.69037656903766</v>
      </c>
      <c r="J223">
        <v>195</v>
      </c>
    </row>
    <row r="224" spans="1:10" x14ac:dyDescent="0.35">
      <c r="A224">
        <v>219</v>
      </c>
      <c r="B224">
        <v>0</v>
      </c>
      <c r="D224">
        <v>196</v>
      </c>
      <c r="E224">
        <v>225.30338915439322</v>
      </c>
      <c r="F224">
        <v>-29.303389154393216</v>
      </c>
      <c r="G224">
        <v>-0.21479011581258309</v>
      </c>
      <c r="I224">
        <v>40.89958158995816</v>
      </c>
      <c r="J224">
        <v>196</v>
      </c>
    </row>
    <row r="225" spans="1:10" x14ac:dyDescent="0.35">
      <c r="A225">
        <v>220</v>
      </c>
      <c r="B225">
        <v>0</v>
      </c>
      <c r="D225">
        <v>197</v>
      </c>
      <c r="E225">
        <v>225.30338915439322</v>
      </c>
      <c r="F225">
        <v>-28.303389154393216</v>
      </c>
      <c r="G225">
        <v>-0.20746024298862745</v>
      </c>
      <c r="I225">
        <v>41.10878661087866</v>
      </c>
      <c r="J225">
        <v>197</v>
      </c>
    </row>
    <row r="226" spans="1:10" x14ac:dyDescent="0.35">
      <c r="A226">
        <v>221</v>
      </c>
      <c r="B226">
        <v>0</v>
      </c>
      <c r="D226">
        <v>198</v>
      </c>
      <c r="E226">
        <v>254.17989972545723</v>
      </c>
      <c r="F226">
        <v>-56.179899725457233</v>
      </c>
      <c r="G226">
        <v>-0.41179152025018151</v>
      </c>
      <c r="I226">
        <v>41.317991631799167</v>
      </c>
      <c r="J226">
        <v>198</v>
      </c>
    </row>
    <row r="227" spans="1:10" x14ac:dyDescent="0.35">
      <c r="A227">
        <v>222</v>
      </c>
      <c r="B227">
        <v>3</v>
      </c>
      <c r="D227">
        <v>199</v>
      </c>
      <c r="E227">
        <v>196.42687858332917</v>
      </c>
      <c r="F227">
        <v>2.5731214166708298</v>
      </c>
      <c r="G227">
        <v>1.8860652744793736E-2</v>
      </c>
      <c r="I227">
        <v>41.527196652719667</v>
      </c>
      <c r="J227">
        <v>199</v>
      </c>
    </row>
    <row r="228" spans="1:10" x14ac:dyDescent="0.35">
      <c r="A228">
        <v>223</v>
      </c>
      <c r="B228">
        <v>0</v>
      </c>
      <c r="D228">
        <v>200</v>
      </c>
      <c r="E228">
        <v>254.17989972545723</v>
      </c>
      <c r="F228">
        <v>-54.179899725457233</v>
      </c>
      <c r="G228">
        <v>-0.39713177460227028</v>
      </c>
      <c r="I228">
        <v>41.736401673640167</v>
      </c>
      <c r="J228">
        <v>200</v>
      </c>
    </row>
    <row r="229" spans="1:10" x14ac:dyDescent="0.35">
      <c r="A229">
        <v>224</v>
      </c>
      <c r="B229">
        <v>0</v>
      </c>
      <c r="D229">
        <v>201</v>
      </c>
      <c r="E229">
        <v>254.17989972545723</v>
      </c>
      <c r="F229">
        <v>-53.179899725457233</v>
      </c>
      <c r="G229">
        <v>-0.38980190177831464</v>
      </c>
      <c r="I229">
        <v>41.945606694560666</v>
      </c>
      <c r="J229">
        <v>201</v>
      </c>
    </row>
    <row r="230" spans="1:10" x14ac:dyDescent="0.35">
      <c r="A230">
        <v>225</v>
      </c>
      <c r="B230">
        <v>1</v>
      </c>
      <c r="D230">
        <v>202</v>
      </c>
      <c r="E230">
        <v>225.30338915439322</v>
      </c>
      <c r="F230">
        <v>-23.303389154393216</v>
      </c>
      <c r="G230">
        <v>-0.1708108788688493</v>
      </c>
      <c r="I230">
        <v>42.154811715481173</v>
      </c>
      <c r="J230">
        <v>202</v>
      </c>
    </row>
    <row r="231" spans="1:10" x14ac:dyDescent="0.35">
      <c r="A231">
        <v>226</v>
      </c>
      <c r="B231">
        <v>0</v>
      </c>
      <c r="D231">
        <v>203</v>
      </c>
      <c r="E231">
        <v>225.30338915439322</v>
      </c>
      <c r="F231">
        <v>-22.303389154393216</v>
      </c>
      <c r="G231">
        <v>-0.16348100604489366</v>
      </c>
      <c r="I231">
        <v>42.364016736401673</v>
      </c>
      <c r="J231">
        <v>203</v>
      </c>
    </row>
    <row r="232" spans="1:10" x14ac:dyDescent="0.35">
      <c r="A232">
        <v>227</v>
      </c>
      <c r="B232">
        <v>1</v>
      </c>
      <c r="D232">
        <v>204</v>
      </c>
      <c r="E232">
        <v>254.17989972545723</v>
      </c>
      <c r="F232">
        <v>-50.179899725457233</v>
      </c>
      <c r="G232">
        <v>-0.36781228330644772</v>
      </c>
      <c r="I232">
        <v>42.573221757322173</v>
      </c>
      <c r="J232">
        <v>204</v>
      </c>
    </row>
    <row r="233" spans="1:10" x14ac:dyDescent="0.35">
      <c r="A233">
        <v>228</v>
      </c>
      <c r="B233">
        <v>1</v>
      </c>
      <c r="D233">
        <v>205</v>
      </c>
      <c r="E233">
        <v>254.17989972545723</v>
      </c>
      <c r="F233">
        <v>-49.179899725457233</v>
      </c>
      <c r="G233">
        <v>-0.36048241048249208</v>
      </c>
      <c r="I233">
        <v>42.78242677824268</v>
      </c>
      <c r="J233">
        <v>205</v>
      </c>
    </row>
    <row r="234" spans="1:10" x14ac:dyDescent="0.35">
      <c r="A234">
        <v>229</v>
      </c>
      <c r="B234">
        <v>0</v>
      </c>
      <c r="D234">
        <v>206</v>
      </c>
      <c r="E234">
        <v>196.42687858332917</v>
      </c>
      <c r="F234">
        <v>9.5731214166708298</v>
      </c>
      <c r="G234">
        <v>7.0169762512483178E-2</v>
      </c>
      <c r="I234">
        <v>42.99163179916318</v>
      </c>
      <c r="J234">
        <v>206</v>
      </c>
    </row>
    <row r="235" spans="1:10" x14ac:dyDescent="0.35">
      <c r="A235">
        <v>230</v>
      </c>
      <c r="B235">
        <v>3</v>
      </c>
      <c r="D235">
        <v>207</v>
      </c>
      <c r="E235">
        <v>254.17989972545723</v>
      </c>
      <c r="F235">
        <v>-47.179899725457233</v>
      </c>
      <c r="G235">
        <v>-0.34582266483458085</v>
      </c>
      <c r="I235">
        <v>43.20083682008368</v>
      </c>
      <c r="J235">
        <v>207</v>
      </c>
    </row>
    <row r="236" spans="1:10" x14ac:dyDescent="0.35">
      <c r="A236">
        <v>231</v>
      </c>
      <c r="B236">
        <v>1</v>
      </c>
      <c r="D236">
        <v>208</v>
      </c>
      <c r="E236">
        <v>254.17989972545723</v>
      </c>
      <c r="F236">
        <v>-46.179899725457233</v>
      </c>
      <c r="G236">
        <v>-0.33849279201062521</v>
      </c>
      <c r="I236">
        <v>43.410041841004187</v>
      </c>
      <c r="J236">
        <v>208</v>
      </c>
    </row>
    <row r="237" spans="1:10" x14ac:dyDescent="0.35">
      <c r="A237">
        <v>232</v>
      </c>
      <c r="B237">
        <v>3</v>
      </c>
      <c r="D237">
        <v>209</v>
      </c>
      <c r="E237">
        <v>254.17989972545723</v>
      </c>
      <c r="F237">
        <v>-45.179899725457233</v>
      </c>
      <c r="G237">
        <v>-0.33116291918666957</v>
      </c>
      <c r="I237">
        <v>43.619246861924687</v>
      </c>
      <c r="J237">
        <v>209</v>
      </c>
    </row>
    <row r="238" spans="1:10" x14ac:dyDescent="0.35">
      <c r="A238">
        <v>233</v>
      </c>
      <c r="B238">
        <v>0</v>
      </c>
      <c r="D238">
        <v>210</v>
      </c>
      <c r="E238">
        <v>225.30338915439322</v>
      </c>
      <c r="F238">
        <v>-15.303389154393216</v>
      </c>
      <c r="G238">
        <v>-0.11217189627720421</v>
      </c>
      <c r="I238">
        <v>43.828451882845187</v>
      </c>
      <c r="J238">
        <v>210</v>
      </c>
    </row>
    <row r="239" spans="1:10" x14ac:dyDescent="0.35">
      <c r="A239">
        <v>234</v>
      </c>
      <c r="B239">
        <v>2</v>
      </c>
      <c r="D239">
        <v>211</v>
      </c>
      <c r="E239">
        <v>225.30338915439322</v>
      </c>
      <c r="F239">
        <v>-14.303389154393216</v>
      </c>
      <c r="G239">
        <v>-0.10484202345324858</v>
      </c>
      <c r="I239">
        <v>44.037656903765694</v>
      </c>
      <c r="J239">
        <v>211</v>
      </c>
    </row>
    <row r="240" spans="1:10" x14ac:dyDescent="0.35">
      <c r="A240">
        <v>235</v>
      </c>
      <c r="B240">
        <v>1</v>
      </c>
      <c r="D240">
        <v>212</v>
      </c>
      <c r="E240">
        <v>254.17989972545723</v>
      </c>
      <c r="F240">
        <v>-42.179899725457233</v>
      </c>
      <c r="G240">
        <v>-0.30917330071480265</v>
      </c>
      <c r="I240">
        <v>44.246861924686193</v>
      </c>
      <c r="J240">
        <v>212</v>
      </c>
    </row>
    <row r="241" spans="1:10" x14ac:dyDescent="0.35">
      <c r="A241">
        <v>236</v>
      </c>
      <c r="B241">
        <v>0</v>
      </c>
      <c r="D241">
        <v>213</v>
      </c>
      <c r="E241">
        <v>254.17989972545723</v>
      </c>
      <c r="F241">
        <v>-41.179899725457233</v>
      </c>
      <c r="G241">
        <v>-0.301843427890847</v>
      </c>
      <c r="I241">
        <v>44.456066945606693</v>
      </c>
      <c r="J241">
        <v>213</v>
      </c>
    </row>
    <row r="242" spans="1:10" x14ac:dyDescent="0.35">
      <c r="A242">
        <v>237</v>
      </c>
      <c r="B242">
        <v>0</v>
      </c>
      <c r="D242">
        <v>214</v>
      </c>
      <c r="E242">
        <v>225.30338915439322</v>
      </c>
      <c r="F242">
        <v>-11.303389154393216</v>
      </c>
      <c r="G242">
        <v>-8.2852404981381689E-2</v>
      </c>
      <c r="I242">
        <v>44.6652719665272</v>
      </c>
      <c r="J242">
        <v>214</v>
      </c>
    </row>
    <row r="243" spans="1:10" x14ac:dyDescent="0.35">
      <c r="A243">
        <v>238</v>
      </c>
      <c r="B243">
        <v>1</v>
      </c>
      <c r="D243">
        <v>215</v>
      </c>
      <c r="E243">
        <v>225.30338915439322</v>
      </c>
      <c r="F243">
        <v>-10.303389154393216</v>
      </c>
      <c r="G243">
        <v>-7.5522532157426048E-2</v>
      </c>
      <c r="I243">
        <v>44.8744769874477</v>
      </c>
      <c r="J243">
        <v>215</v>
      </c>
    </row>
    <row r="244" spans="1:10" x14ac:dyDescent="0.35">
      <c r="A244">
        <v>239</v>
      </c>
      <c r="B244">
        <v>1</v>
      </c>
      <c r="D244">
        <v>216</v>
      </c>
      <c r="E244">
        <v>225.30338915439322</v>
      </c>
      <c r="F244">
        <v>-9.3033891543932157</v>
      </c>
      <c r="G244">
        <v>-6.8192659333470421E-2</v>
      </c>
      <c r="I244">
        <v>45.0836820083682</v>
      </c>
      <c r="J244">
        <v>216</v>
      </c>
    </row>
    <row r="245" spans="1:10" x14ac:dyDescent="0.35">
      <c r="A245">
        <v>240</v>
      </c>
      <c r="B245">
        <v>0</v>
      </c>
      <c r="D245">
        <v>217</v>
      </c>
      <c r="E245">
        <v>254.17989972545723</v>
      </c>
      <c r="F245">
        <v>-37.179899725457233</v>
      </c>
      <c r="G245">
        <v>-0.2725239365950245</v>
      </c>
      <c r="I245">
        <v>45.292887029288707</v>
      </c>
      <c r="J245">
        <v>217</v>
      </c>
    </row>
    <row r="246" spans="1:10" x14ac:dyDescent="0.35">
      <c r="A246">
        <v>241</v>
      </c>
      <c r="B246">
        <v>0</v>
      </c>
      <c r="D246">
        <v>218</v>
      </c>
      <c r="E246">
        <v>225.30338915439322</v>
      </c>
      <c r="F246">
        <v>-7.3033891543932157</v>
      </c>
      <c r="G246">
        <v>-5.3532913685559146E-2</v>
      </c>
      <c r="I246">
        <v>45.502092050209207</v>
      </c>
      <c r="J246">
        <v>218</v>
      </c>
    </row>
    <row r="247" spans="1:10" x14ac:dyDescent="0.35">
      <c r="A247">
        <v>242</v>
      </c>
      <c r="B247">
        <v>1</v>
      </c>
      <c r="D247">
        <v>219</v>
      </c>
      <c r="E247">
        <v>254.17989972545723</v>
      </c>
      <c r="F247">
        <v>-35.179899725457233</v>
      </c>
      <c r="G247">
        <v>-0.25786419094711321</v>
      </c>
      <c r="I247">
        <v>45.711297071129707</v>
      </c>
      <c r="J247">
        <v>219</v>
      </c>
    </row>
    <row r="248" spans="1:10" x14ac:dyDescent="0.35">
      <c r="A248">
        <v>243</v>
      </c>
      <c r="B248">
        <v>1</v>
      </c>
      <c r="D248">
        <v>220</v>
      </c>
      <c r="E248">
        <v>254.17989972545723</v>
      </c>
      <c r="F248">
        <v>-34.179899725457233</v>
      </c>
      <c r="G248">
        <v>-0.25053431812315757</v>
      </c>
      <c r="I248">
        <v>45.920502092050206</v>
      </c>
      <c r="J248">
        <v>220</v>
      </c>
    </row>
    <row r="249" spans="1:10" x14ac:dyDescent="0.35">
      <c r="A249">
        <v>244</v>
      </c>
      <c r="B249">
        <v>0</v>
      </c>
      <c r="D249">
        <v>221</v>
      </c>
      <c r="E249">
        <v>254.17989972545723</v>
      </c>
      <c r="F249">
        <v>-33.179899725457233</v>
      </c>
      <c r="G249">
        <v>-0.24320444529920196</v>
      </c>
      <c r="I249">
        <v>46.129707112970713</v>
      </c>
      <c r="J249">
        <v>221</v>
      </c>
    </row>
    <row r="250" spans="1:10" x14ac:dyDescent="0.35">
      <c r="A250">
        <v>245</v>
      </c>
      <c r="B250">
        <v>1</v>
      </c>
      <c r="D250">
        <v>222</v>
      </c>
      <c r="E250">
        <v>167.55036801226515</v>
      </c>
      <c r="F250">
        <v>54.449631987734847</v>
      </c>
      <c r="G250">
        <v>0.39910887778128301</v>
      </c>
      <c r="I250">
        <v>46.338912133891213</v>
      </c>
      <c r="J250">
        <v>222</v>
      </c>
    </row>
    <row r="251" spans="1:10" x14ac:dyDescent="0.35">
      <c r="A251">
        <v>246</v>
      </c>
      <c r="B251">
        <v>2</v>
      </c>
      <c r="D251">
        <v>223</v>
      </c>
      <c r="E251">
        <v>254.17989972545723</v>
      </c>
      <c r="F251">
        <v>-31.179899725457233</v>
      </c>
      <c r="G251">
        <v>-0.22854469965129071</v>
      </c>
      <c r="I251">
        <v>46.548117154811713</v>
      </c>
      <c r="J251">
        <v>223</v>
      </c>
    </row>
    <row r="252" spans="1:10" x14ac:dyDescent="0.35">
      <c r="A252">
        <v>247</v>
      </c>
      <c r="B252">
        <v>0</v>
      </c>
      <c r="D252">
        <v>224</v>
      </c>
      <c r="E252">
        <v>254.17989972545723</v>
      </c>
      <c r="F252">
        <v>-30.179899725457233</v>
      </c>
      <c r="G252">
        <v>-0.22121482682733506</v>
      </c>
      <c r="I252">
        <v>46.75732217573222</v>
      </c>
      <c r="J252">
        <v>224</v>
      </c>
    </row>
    <row r="253" spans="1:10" x14ac:dyDescent="0.35">
      <c r="A253">
        <v>248</v>
      </c>
      <c r="B253">
        <v>0</v>
      </c>
      <c r="D253">
        <v>225</v>
      </c>
      <c r="E253">
        <v>225.30338915439322</v>
      </c>
      <c r="F253">
        <v>-0.30338915439321568</v>
      </c>
      <c r="G253">
        <v>-2.2238039178697116E-3</v>
      </c>
      <c r="I253">
        <v>46.96652719665272</v>
      </c>
      <c r="J253">
        <v>225</v>
      </c>
    </row>
    <row r="254" spans="1:10" x14ac:dyDescent="0.35">
      <c r="A254">
        <v>249</v>
      </c>
      <c r="B254">
        <v>0</v>
      </c>
      <c r="D254">
        <v>226</v>
      </c>
      <c r="E254">
        <v>254.17989972545723</v>
      </c>
      <c r="F254">
        <v>-28.179899725457233</v>
      </c>
      <c r="G254">
        <v>-0.20655508117942378</v>
      </c>
      <c r="I254">
        <v>47.17573221757322</v>
      </c>
      <c r="J254">
        <v>226</v>
      </c>
    </row>
    <row r="255" spans="1:10" x14ac:dyDescent="0.35">
      <c r="A255">
        <v>250</v>
      </c>
      <c r="B255">
        <v>1</v>
      </c>
      <c r="D255">
        <v>227</v>
      </c>
      <c r="E255">
        <v>225.30338915439322</v>
      </c>
      <c r="F255">
        <v>1.6966108456067843</v>
      </c>
      <c r="G255">
        <v>1.2435941730041556E-2</v>
      </c>
      <c r="I255">
        <v>47.384937238493727</v>
      </c>
      <c r="J255">
        <v>227</v>
      </c>
    </row>
    <row r="256" spans="1:10" x14ac:dyDescent="0.35">
      <c r="A256">
        <v>251</v>
      </c>
      <c r="B256">
        <v>0</v>
      </c>
      <c r="D256">
        <v>228</v>
      </c>
      <c r="E256">
        <v>225.30338915439322</v>
      </c>
      <c r="F256">
        <v>2.6966108456067843</v>
      </c>
      <c r="G256">
        <v>1.9765814553997188E-2</v>
      </c>
      <c r="I256">
        <v>47.594142259414227</v>
      </c>
      <c r="J256">
        <v>228</v>
      </c>
    </row>
    <row r="257" spans="1:10" x14ac:dyDescent="0.35">
      <c r="A257">
        <v>252</v>
      </c>
      <c r="B257">
        <v>1</v>
      </c>
      <c r="D257">
        <v>229</v>
      </c>
      <c r="E257">
        <v>254.17989972545723</v>
      </c>
      <c r="F257">
        <v>-25.179899725457233</v>
      </c>
      <c r="G257">
        <v>-0.18456546270755689</v>
      </c>
      <c r="I257">
        <v>47.803347280334727</v>
      </c>
      <c r="J257">
        <v>229</v>
      </c>
    </row>
    <row r="258" spans="1:10" x14ac:dyDescent="0.35">
      <c r="A258">
        <v>253</v>
      </c>
      <c r="B258">
        <v>1</v>
      </c>
      <c r="D258">
        <v>230</v>
      </c>
      <c r="E258">
        <v>167.55036801226515</v>
      </c>
      <c r="F258">
        <v>62.449631987734847</v>
      </c>
      <c r="G258">
        <v>0.45774786037292808</v>
      </c>
      <c r="I258">
        <v>48.012552301255234</v>
      </c>
      <c r="J258">
        <v>230</v>
      </c>
    </row>
    <row r="259" spans="1:10" x14ac:dyDescent="0.35">
      <c r="A259">
        <v>254</v>
      </c>
      <c r="B259">
        <v>2</v>
      </c>
      <c r="D259">
        <v>231</v>
      </c>
      <c r="E259">
        <v>225.30338915439322</v>
      </c>
      <c r="F259">
        <v>5.6966108456067843</v>
      </c>
      <c r="G259">
        <v>4.175543302586409E-2</v>
      </c>
      <c r="I259">
        <v>48.221757322175733</v>
      </c>
      <c r="J259">
        <v>231</v>
      </c>
    </row>
    <row r="260" spans="1:10" x14ac:dyDescent="0.35">
      <c r="A260">
        <v>255</v>
      </c>
      <c r="B260">
        <v>2</v>
      </c>
      <c r="D260">
        <v>232</v>
      </c>
      <c r="E260">
        <v>167.55036801226515</v>
      </c>
      <c r="F260">
        <v>64.449631987734847</v>
      </c>
      <c r="G260">
        <v>0.47240760602083937</v>
      </c>
      <c r="I260">
        <v>48.430962343096233</v>
      </c>
      <c r="J260">
        <v>232</v>
      </c>
    </row>
    <row r="261" spans="1:10" x14ac:dyDescent="0.35">
      <c r="A261">
        <v>256</v>
      </c>
      <c r="B261">
        <v>2</v>
      </c>
      <c r="D261">
        <v>233</v>
      </c>
      <c r="E261">
        <v>254.17989972545723</v>
      </c>
      <c r="F261">
        <v>-21.179899725457233</v>
      </c>
      <c r="G261">
        <v>-0.15524597141173435</v>
      </c>
      <c r="I261">
        <v>48.640167364016733</v>
      </c>
      <c r="J261">
        <v>233</v>
      </c>
    </row>
    <row r="262" spans="1:10" x14ac:dyDescent="0.35">
      <c r="A262">
        <v>257</v>
      </c>
      <c r="B262">
        <v>2</v>
      </c>
      <c r="D262">
        <v>234</v>
      </c>
      <c r="E262">
        <v>196.42687858332917</v>
      </c>
      <c r="F262">
        <v>37.57312141667083</v>
      </c>
      <c r="G262">
        <v>0.27540620158324092</v>
      </c>
      <c r="I262">
        <v>48.84937238493724</v>
      </c>
      <c r="J262">
        <v>234</v>
      </c>
    </row>
    <row r="263" spans="1:10" x14ac:dyDescent="0.35">
      <c r="A263">
        <v>258</v>
      </c>
      <c r="B263">
        <v>2</v>
      </c>
      <c r="D263">
        <v>235</v>
      </c>
      <c r="E263">
        <v>225.30338915439322</v>
      </c>
      <c r="F263">
        <v>9.6966108456067843</v>
      </c>
      <c r="G263">
        <v>7.1074924321686619E-2</v>
      </c>
      <c r="I263">
        <v>49.05857740585774</v>
      </c>
      <c r="J263">
        <v>235</v>
      </c>
    </row>
    <row r="264" spans="1:10" x14ac:dyDescent="0.35">
      <c r="A264">
        <v>259</v>
      </c>
      <c r="B264">
        <v>0</v>
      </c>
      <c r="D264">
        <v>236</v>
      </c>
      <c r="E264">
        <v>254.17989972545723</v>
      </c>
      <c r="F264">
        <v>-18.179899725457233</v>
      </c>
      <c r="G264">
        <v>-0.13325635293986746</v>
      </c>
      <c r="I264">
        <v>49.26778242677824</v>
      </c>
      <c r="J264">
        <v>236</v>
      </c>
    </row>
    <row r="265" spans="1:10" x14ac:dyDescent="0.35">
      <c r="A265">
        <v>260</v>
      </c>
      <c r="B265">
        <v>0</v>
      </c>
      <c r="D265">
        <v>237</v>
      </c>
      <c r="E265">
        <v>254.17989972545723</v>
      </c>
      <c r="F265">
        <v>-17.179899725457233</v>
      </c>
      <c r="G265">
        <v>-0.12592648011591182</v>
      </c>
      <c r="I265">
        <v>49.476987447698747</v>
      </c>
      <c r="J265">
        <v>237</v>
      </c>
    </row>
    <row r="266" spans="1:10" x14ac:dyDescent="0.35">
      <c r="A266">
        <v>261</v>
      </c>
      <c r="B266">
        <v>0</v>
      </c>
      <c r="D266">
        <v>238</v>
      </c>
      <c r="E266">
        <v>225.30338915439322</v>
      </c>
      <c r="F266">
        <v>12.696610845606784</v>
      </c>
      <c r="G266">
        <v>9.3064542793553529E-2</v>
      </c>
      <c r="I266">
        <v>49.686192468619247</v>
      </c>
      <c r="J266">
        <v>238</v>
      </c>
    </row>
    <row r="267" spans="1:10" x14ac:dyDescent="0.35">
      <c r="A267">
        <v>262</v>
      </c>
      <c r="B267">
        <v>0</v>
      </c>
      <c r="D267">
        <v>239</v>
      </c>
      <c r="E267">
        <v>225.30338915439322</v>
      </c>
      <c r="F267">
        <v>13.696610845606784</v>
      </c>
      <c r="G267">
        <v>0.10039441561750916</v>
      </c>
      <c r="I267">
        <v>49.895397489539747</v>
      </c>
      <c r="J267">
        <v>239</v>
      </c>
    </row>
    <row r="268" spans="1:10" x14ac:dyDescent="0.35">
      <c r="A268">
        <v>263</v>
      </c>
      <c r="B268">
        <v>0</v>
      </c>
      <c r="D268">
        <v>240</v>
      </c>
      <c r="E268">
        <v>254.17989972545723</v>
      </c>
      <c r="F268">
        <v>-14.179899725457233</v>
      </c>
      <c r="G268">
        <v>-0.10393686164404492</v>
      </c>
      <c r="I268">
        <v>50.104602510460253</v>
      </c>
      <c r="J268">
        <v>240</v>
      </c>
    </row>
    <row r="269" spans="1:10" x14ac:dyDescent="0.35">
      <c r="A269">
        <v>264</v>
      </c>
      <c r="B269">
        <v>2</v>
      </c>
      <c r="D269">
        <v>241</v>
      </c>
      <c r="E269">
        <v>254.17989972545723</v>
      </c>
      <c r="F269">
        <v>-13.179899725457233</v>
      </c>
      <c r="G269">
        <v>-9.6606988820089293E-2</v>
      </c>
      <c r="I269">
        <v>50.313807531380753</v>
      </c>
      <c r="J269">
        <v>241</v>
      </c>
    </row>
    <row r="270" spans="1:10" x14ac:dyDescent="0.35">
      <c r="A270">
        <v>265</v>
      </c>
      <c r="B270">
        <v>0</v>
      </c>
      <c r="D270">
        <v>242</v>
      </c>
      <c r="E270">
        <v>225.30338915439322</v>
      </c>
      <c r="F270">
        <v>16.696610845606784</v>
      </c>
      <c r="G270">
        <v>0.12238403408937606</v>
      </c>
      <c r="I270">
        <v>50.523012552301253</v>
      </c>
      <c r="J270">
        <v>242</v>
      </c>
    </row>
    <row r="271" spans="1:10" x14ac:dyDescent="0.35">
      <c r="A271">
        <v>266</v>
      </c>
      <c r="B271">
        <v>1</v>
      </c>
      <c r="D271">
        <v>243</v>
      </c>
      <c r="E271">
        <v>225.30338915439322</v>
      </c>
      <c r="F271">
        <v>17.696610845606784</v>
      </c>
      <c r="G271">
        <v>0.12971390691333171</v>
      </c>
      <c r="I271">
        <v>50.73221757322176</v>
      </c>
      <c r="J271">
        <v>243</v>
      </c>
    </row>
    <row r="272" spans="1:10" x14ac:dyDescent="0.35">
      <c r="A272">
        <v>267</v>
      </c>
      <c r="B272">
        <v>0</v>
      </c>
      <c r="D272">
        <v>244</v>
      </c>
      <c r="E272">
        <v>254.17989972545723</v>
      </c>
      <c r="F272">
        <v>-10.179899725457233</v>
      </c>
      <c r="G272">
        <v>-7.4617370348222384E-2</v>
      </c>
      <c r="I272">
        <v>50.94142259414226</v>
      </c>
      <c r="J272">
        <v>244</v>
      </c>
    </row>
    <row r="273" spans="1:10" x14ac:dyDescent="0.35">
      <c r="A273">
        <v>268</v>
      </c>
      <c r="B273">
        <v>0</v>
      </c>
      <c r="D273">
        <v>245</v>
      </c>
      <c r="E273">
        <v>225.30338915439322</v>
      </c>
      <c r="F273">
        <v>19.696610845606784</v>
      </c>
      <c r="G273">
        <v>0.14437365256124296</v>
      </c>
      <c r="I273">
        <v>51.15062761506276</v>
      </c>
      <c r="J273">
        <v>245</v>
      </c>
    </row>
    <row r="274" spans="1:10" x14ac:dyDescent="0.35">
      <c r="A274">
        <v>269</v>
      </c>
      <c r="B274">
        <v>2</v>
      </c>
      <c r="D274">
        <v>246</v>
      </c>
      <c r="E274">
        <v>196.42687858332917</v>
      </c>
      <c r="F274">
        <v>49.57312141667083</v>
      </c>
      <c r="G274">
        <v>0.3633646754707085</v>
      </c>
      <c r="I274">
        <v>51.359832635983267</v>
      </c>
      <c r="J274">
        <v>246</v>
      </c>
    </row>
    <row r="275" spans="1:10" x14ac:dyDescent="0.35">
      <c r="A275">
        <v>270</v>
      </c>
      <c r="B275">
        <v>2</v>
      </c>
      <c r="D275">
        <v>247</v>
      </c>
      <c r="E275">
        <v>254.17989972545723</v>
      </c>
      <c r="F275">
        <v>-7.1798997254572328</v>
      </c>
      <c r="G275">
        <v>-5.2627751876355489E-2</v>
      </c>
      <c r="I275">
        <v>51.569037656903767</v>
      </c>
      <c r="J275">
        <v>247</v>
      </c>
    </row>
    <row r="276" spans="1:10" x14ac:dyDescent="0.35">
      <c r="A276">
        <v>271</v>
      </c>
      <c r="B276">
        <v>2</v>
      </c>
      <c r="D276">
        <v>248</v>
      </c>
      <c r="E276">
        <v>254.17989972545723</v>
      </c>
      <c r="F276">
        <v>-6.1798997254572328</v>
      </c>
      <c r="G276">
        <v>-4.5297879052399855E-2</v>
      </c>
      <c r="I276">
        <v>51.778242677824267</v>
      </c>
      <c r="J276">
        <v>248</v>
      </c>
    </row>
    <row r="277" spans="1:10" x14ac:dyDescent="0.35">
      <c r="A277">
        <v>272</v>
      </c>
      <c r="B277">
        <v>2</v>
      </c>
      <c r="D277">
        <v>249</v>
      </c>
      <c r="E277">
        <v>254.17989972545723</v>
      </c>
      <c r="F277">
        <v>-5.1798997254572328</v>
      </c>
      <c r="G277">
        <v>-3.796800622844422E-2</v>
      </c>
      <c r="I277">
        <v>51.987447698744774</v>
      </c>
      <c r="J277">
        <v>249</v>
      </c>
    </row>
    <row r="278" spans="1:10" x14ac:dyDescent="0.35">
      <c r="A278">
        <v>273</v>
      </c>
      <c r="B278">
        <v>0</v>
      </c>
      <c r="D278">
        <v>250</v>
      </c>
      <c r="E278">
        <v>225.30338915439322</v>
      </c>
      <c r="F278">
        <v>24.696610845606784</v>
      </c>
      <c r="G278">
        <v>0.18102301668102114</v>
      </c>
      <c r="I278">
        <v>52.196652719665273</v>
      </c>
      <c r="J278">
        <v>250</v>
      </c>
    </row>
    <row r="279" spans="1:10" x14ac:dyDescent="0.35">
      <c r="A279">
        <v>274</v>
      </c>
      <c r="B279">
        <v>2</v>
      </c>
      <c r="D279">
        <v>251</v>
      </c>
      <c r="E279">
        <v>254.17989972545723</v>
      </c>
      <c r="F279">
        <v>-3.1798997254572328</v>
      </c>
      <c r="G279">
        <v>-2.3308260580532952E-2</v>
      </c>
      <c r="I279">
        <v>52.405857740585773</v>
      </c>
      <c r="J279">
        <v>251</v>
      </c>
    </row>
    <row r="280" spans="1:10" x14ac:dyDescent="0.35">
      <c r="A280">
        <v>275</v>
      </c>
      <c r="B280">
        <v>0</v>
      </c>
      <c r="D280">
        <v>252</v>
      </c>
      <c r="E280">
        <v>225.30338915439322</v>
      </c>
      <c r="F280">
        <v>26.696610845606784</v>
      </c>
      <c r="G280">
        <v>0.19568276232893239</v>
      </c>
      <c r="I280">
        <v>52.615062761506273</v>
      </c>
      <c r="J280">
        <v>252</v>
      </c>
    </row>
    <row r="281" spans="1:10" x14ac:dyDescent="0.35">
      <c r="A281">
        <v>276</v>
      </c>
      <c r="B281">
        <v>1</v>
      </c>
      <c r="D281">
        <v>253</v>
      </c>
      <c r="E281">
        <v>225.30338915439322</v>
      </c>
      <c r="F281">
        <v>27.696610845606784</v>
      </c>
      <c r="G281">
        <v>0.20301263515288803</v>
      </c>
      <c r="I281">
        <v>52.82426778242678</v>
      </c>
      <c r="J281">
        <v>253</v>
      </c>
    </row>
    <row r="282" spans="1:10" x14ac:dyDescent="0.35">
      <c r="A282">
        <v>277</v>
      </c>
      <c r="B282">
        <v>0</v>
      </c>
      <c r="D282">
        <v>254</v>
      </c>
      <c r="E282">
        <v>196.42687858332917</v>
      </c>
      <c r="F282">
        <v>57.57312141667083</v>
      </c>
      <c r="G282">
        <v>0.42200365806235357</v>
      </c>
      <c r="I282">
        <v>53.03347280334728</v>
      </c>
      <c r="J282">
        <v>254</v>
      </c>
    </row>
    <row r="283" spans="1:10" x14ac:dyDescent="0.35">
      <c r="A283">
        <v>278</v>
      </c>
      <c r="B283">
        <v>0</v>
      </c>
      <c r="D283">
        <v>255</v>
      </c>
      <c r="E283">
        <v>196.42687858332917</v>
      </c>
      <c r="F283">
        <v>58.57312141667083</v>
      </c>
      <c r="G283">
        <v>0.42933353088630921</v>
      </c>
      <c r="I283">
        <v>53.24267782426778</v>
      </c>
      <c r="J283">
        <v>255</v>
      </c>
    </row>
    <row r="284" spans="1:10" x14ac:dyDescent="0.35">
      <c r="A284">
        <v>279</v>
      </c>
      <c r="B284">
        <v>2</v>
      </c>
      <c r="D284">
        <v>256</v>
      </c>
      <c r="E284">
        <v>196.42687858332917</v>
      </c>
      <c r="F284">
        <v>59.57312141667083</v>
      </c>
      <c r="G284">
        <v>0.43666340371026485</v>
      </c>
      <c r="I284">
        <v>53.451882845188287</v>
      </c>
      <c r="J284">
        <v>256</v>
      </c>
    </row>
    <row r="285" spans="1:10" x14ac:dyDescent="0.35">
      <c r="A285">
        <v>280</v>
      </c>
      <c r="B285">
        <v>0</v>
      </c>
      <c r="D285">
        <v>257</v>
      </c>
      <c r="E285">
        <v>196.42687858332917</v>
      </c>
      <c r="F285">
        <v>60.57312141667083</v>
      </c>
      <c r="G285">
        <v>0.44399327653422049</v>
      </c>
      <c r="I285">
        <v>53.661087866108787</v>
      </c>
      <c r="J285">
        <v>257</v>
      </c>
    </row>
    <row r="286" spans="1:10" x14ac:dyDescent="0.35">
      <c r="A286">
        <v>281</v>
      </c>
      <c r="B286">
        <v>0</v>
      </c>
      <c r="D286">
        <v>258</v>
      </c>
      <c r="E286">
        <v>196.42687858332917</v>
      </c>
      <c r="F286">
        <v>61.57312141667083</v>
      </c>
      <c r="G286">
        <v>0.45132314935817613</v>
      </c>
      <c r="I286">
        <v>53.870292887029287</v>
      </c>
      <c r="J286">
        <v>258</v>
      </c>
    </row>
    <row r="287" spans="1:10" x14ac:dyDescent="0.35">
      <c r="A287">
        <v>282</v>
      </c>
      <c r="B287">
        <v>1</v>
      </c>
      <c r="D287">
        <v>259</v>
      </c>
      <c r="E287">
        <v>254.17989972545723</v>
      </c>
      <c r="F287">
        <v>4.8201002745427672</v>
      </c>
      <c r="G287">
        <v>3.533072201111212E-2</v>
      </c>
      <c r="I287">
        <v>54.079497907949794</v>
      </c>
      <c r="J287">
        <v>259</v>
      </c>
    </row>
    <row r="288" spans="1:10" x14ac:dyDescent="0.35">
      <c r="A288">
        <v>283</v>
      </c>
      <c r="B288">
        <v>2</v>
      </c>
      <c r="D288">
        <v>260</v>
      </c>
      <c r="E288">
        <v>254.17989972545723</v>
      </c>
      <c r="F288">
        <v>5.8201002745427672</v>
      </c>
      <c r="G288">
        <v>4.2660594835067754E-2</v>
      </c>
      <c r="I288">
        <v>54.288702928870293</v>
      </c>
      <c r="J288">
        <v>260</v>
      </c>
    </row>
    <row r="289" spans="1:10" x14ac:dyDescent="0.35">
      <c r="A289">
        <v>284</v>
      </c>
      <c r="B289">
        <v>1</v>
      </c>
      <c r="D289">
        <v>261</v>
      </c>
      <c r="E289">
        <v>254.17989972545723</v>
      </c>
      <c r="F289">
        <v>6.8201002745427672</v>
      </c>
      <c r="G289">
        <v>4.9990467659023388E-2</v>
      </c>
      <c r="I289">
        <v>54.497907949790793</v>
      </c>
      <c r="J289">
        <v>261</v>
      </c>
    </row>
    <row r="290" spans="1:10" x14ac:dyDescent="0.35">
      <c r="A290">
        <v>285</v>
      </c>
      <c r="B290">
        <v>0</v>
      </c>
      <c r="D290">
        <v>262</v>
      </c>
      <c r="E290">
        <v>254.17989972545723</v>
      </c>
      <c r="F290">
        <v>7.8201002745427672</v>
      </c>
      <c r="G290">
        <v>5.7320340482979022E-2</v>
      </c>
      <c r="I290">
        <v>54.7071129707113</v>
      </c>
      <c r="J290">
        <v>262</v>
      </c>
    </row>
    <row r="291" spans="1:10" x14ac:dyDescent="0.35">
      <c r="A291">
        <v>286</v>
      </c>
      <c r="B291">
        <v>0</v>
      </c>
      <c r="D291">
        <v>263</v>
      </c>
      <c r="E291">
        <v>254.17989972545723</v>
      </c>
      <c r="F291">
        <v>8.8201002745427672</v>
      </c>
      <c r="G291">
        <v>6.4650213306934656E-2</v>
      </c>
      <c r="I291">
        <v>54.9163179916318</v>
      </c>
      <c r="J291">
        <v>263</v>
      </c>
    </row>
    <row r="292" spans="1:10" x14ac:dyDescent="0.35">
      <c r="A292">
        <v>287</v>
      </c>
      <c r="B292">
        <v>0</v>
      </c>
      <c r="D292">
        <v>264</v>
      </c>
      <c r="E292">
        <v>196.42687858332917</v>
      </c>
      <c r="F292">
        <v>67.57312141667083</v>
      </c>
      <c r="G292">
        <v>0.49530238630190992</v>
      </c>
      <c r="I292">
        <v>55.1255230125523</v>
      </c>
      <c r="J292">
        <v>264</v>
      </c>
    </row>
    <row r="293" spans="1:10" x14ac:dyDescent="0.35">
      <c r="A293">
        <v>288</v>
      </c>
      <c r="B293">
        <v>0</v>
      </c>
      <c r="D293">
        <v>265</v>
      </c>
      <c r="E293">
        <v>254.17989972545723</v>
      </c>
      <c r="F293">
        <v>10.820100274542767</v>
      </c>
      <c r="G293">
        <v>7.9309958954845924E-2</v>
      </c>
      <c r="I293">
        <v>55.3347280334728</v>
      </c>
      <c r="J293">
        <v>265</v>
      </c>
    </row>
    <row r="294" spans="1:10" x14ac:dyDescent="0.35">
      <c r="A294">
        <v>289</v>
      </c>
      <c r="B294">
        <v>1</v>
      </c>
      <c r="D294">
        <v>266</v>
      </c>
      <c r="E294">
        <v>225.30338915439322</v>
      </c>
      <c r="F294">
        <v>40.696610845606784</v>
      </c>
      <c r="G294">
        <v>0.29830098186431125</v>
      </c>
      <c r="I294">
        <v>55.543933054393307</v>
      </c>
      <c r="J294">
        <v>266</v>
      </c>
    </row>
    <row r="295" spans="1:10" x14ac:dyDescent="0.35">
      <c r="A295">
        <v>290</v>
      </c>
      <c r="B295">
        <v>1</v>
      </c>
      <c r="D295">
        <v>267</v>
      </c>
      <c r="E295">
        <v>254.17989972545723</v>
      </c>
      <c r="F295">
        <v>12.820100274542767</v>
      </c>
      <c r="G295">
        <v>9.3969704602757193E-2</v>
      </c>
      <c r="I295">
        <v>55.753138075313807</v>
      </c>
      <c r="J295">
        <v>267</v>
      </c>
    </row>
    <row r="296" spans="1:10" x14ac:dyDescent="0.35">
      <c r="A296">
        <v>291</v>
      </c>
      <c r="B296">
        <v>1</v>
      </c>
      <c r="D296">
        <v>268</v>
      </c>
      <c r="E296">
        <v>254.17989972545723</v>
      </c>
      <c r="F296">
        <v>13.820100274542767</v>
      </c>
      <c r="G296">
        <v>0.10129957742671282</v>
      </c>
      <c r="I296">
        <v>55.962343096234306</v>
      </c>
      <c r="J296">
        <v>268</v>
      </c>
    </row>
    <row r="297" spans="1:10" x14ac:dyDescent="0.35">
      <c r="A297">
        <v>292</v>
      </c>
      <c r="B297">
        <v>0</v>
      </c>
      <c r="D297">
        <v>269</v>
      </c>
      <c r="E297">
        <v>196.42687858332917</v>
      </c>
      <c r="F297">
        <v>72.57312141667083</v>
      </c>
      <c r="G297">
        <v>0.53195175042168807</v>
      </c>
      <c r="I297">
        <v>56.171548117154813</v>
      </c>
      <c r="J297">
        <v>269</v>
      </c>
    </row>
    <row r="298" spans="1:10" x14ac:dyDescent="0.35">
      <c r="A298">
        <v>293</v>
      </c>
      <c r="B298">
        <v>0</v>
      </c>
      <c r="D298">
        <v>270</v>
      </c>
      <c r="E298">
        <v>196.42687858332917</v>
      </c>
      <c r="F298">
        <v>73.57312141667083</v>
      </c>
      <c r="G298">
        <v>0.53928162324564377</v>
      </c>
      <c r="I298">
        <v>56.380753138075313</v>
      </c>
      <c r="J298">
        <v>270</v>
      </c>
    </row>
    <row r="299" spans="1:10" x14ac:dyDescent="0.35">
      <c r="A299">
        <v>294</v>
      </c>
      <c r="B299">
        <v>0</v>
      </c>
      <c r="D299">
        <v>271</v>
      </c>
      <c r="E299">
        <v>196.42687858332917</v>
      </c>
      <c r="F299">
        <v>74.57312141667083</v>
      </c>
      <c r="G299">
        <v>0.54661149606959936</v>
      </c>
      <c r="I299">
        <v>56.589958158995813</v>
      </c>
      <c r="J299">
        <v>271</v>
      </c>
    </row>
    <row r="300" spans="1:10" x14ac:dyDescent="0.35">
      <c r="A300">
        <v>295</v>
      </c>
      <c r="B300">
        <v>1</v>
      </c>
      <c r="D300">
        <v>272</v>
      </c>
      <c r="E300">
        <v>196.42687858332917</v>
      </c>
      <c r="F300">
        <v>75.57312141667083</v>
      </c>
      <c r="G300">
        <v>0.55394136889355494</v>
      </c>
      <c r="I300">
        <v>56.79916317991632</v>
      </c>
      <c r="J300">
        <v>272</v>
      </c>
    </row>
    <row r="301" spans="1:10" x14ac:dyDescent="0.35">
      <c r="A301">
        <v>296</v>
      </c>
      <c r="B301">
        <v>0</v>
      </c>
      <c r="D301">
        <v>273</v>
      </c>
      <c r="E301">
        <v>254.17989972545723</v>
      </c>
      <c r="F301">
        <v>18.820100274542767</v>
      </c>
      <c r="G301">
        <v>0.13794894154649098</v>
      </c>
      <c r="I301">
        <v>57.00836820083682</v>
      </c>
      <c r="J301">
        <v>273</v>
      </c>
    </row>
    <row r="302" spans="1:10" x14ac:dyDescent="0.35">
      <c r="A302">
        <v>297</v>
      </c>
      <c r="B302">
        <v>1</v>
      </c>
      <c r="D302">
        <v>274</v>
      </c>
      <c r="E302">
        <v>196.42687858332917</v>
      </c>
      <c r="F302">
        <v>77.57312141667083</v>
      </c>
      <c r="G302">
        <v>0.56860111454146622</v>
      </c>
      <c r="I302">
        <v>57.21757322175732</v>
      </c>
      <c r="J302">
        <v>274</v>
      </c>
    </row>
    <row r="303" spans="1:10" x14ac:dyDescent="0.35">
      <c r="A303">
        <v>298</v>
      </c>
      <c r="B303">
        <v>1</v>
      </c>
      <c r="D303">
        <v>275</v>
      </c>
      <c r="E303">
        <v>254.17989972545723</v>
      </c>
      <c r="F303">
        <v>20.820100274542767</v>
      </c>
      <c r="G303">
        <v>0.15260868719440226</v>
      </c>
      <c r="I303">
        <v>57.426778242677827</v>
      </c>
      <c r="J303">
        <v>275</v>
      </c>
    </row>
    <row r="304" spans="1:10" x14ac:dyDescent="0.35">
      <c r="A304">
        <v>299</v>
      </c>
      <c r="B304">
        <v>0</v>
      </c>
      <c r="D304">
        <v>276</v>
      </c>
      <c r="E304">
        <v>225.30338915439322</v>
      </c>
      <c r="F304">
        <v>50.696610845606784</v>
      </c>
      <c r="G304">
        <v>0.37159971010386761</v>
      </c>
      <c r="I304">
        <v>57.635983263598327</v>
      </c>
      <c r="J304">
        <v>276</v>
      </c>
    </row>
    <row r="305" spans="1:10" x14ac:dyDescent="0.35">
      <c r="A305">
        <v>300</v>
      </c>
      <c r="B305">
        <v>0</v>
      </c>
      <c r="D305">
        <v>277</v>
      </c>
      <c r="E305">
        <v>254.17989972545723</v>
      </c>
      <c r="F305">
        <v>22.820100274542767</v>
      </c>
      <c r="G305">
        <v>0.16726843284231352</v>
      </c>
      <c r="I305">
        <v>57.845188284518827</v>
      </c>
      <c r="J305">
        <v>277</v>
      </c>
    </row>
    <row r="306" spans="1:10" x14ac:dyDescent="0.35">
      <c r="A306">
        <v>301</v>
      </c>
      <c r="B306">
        <v>0</v>
      </c>
      <c r="D306">
        <v>278</v>
      </c>
      <c r="E306">
        <v>254.17989972545723</v>
      </c>
      <c r="F306">
        <v>23.820100274542767</v>
      </c>
      <c r="G306">
        <v>0.17459830566626916</v>
      </c>
      <c r="I306">
        <v>58.054393305439334</v>
      </c>
      <c r="J306">
        <v>278</v>
      </c>
    </row>
    <row r="307" spans="1:10" x14ac:dyDescent="0.35">
      <c r="A307">
        <v>302</v>
      </c>
      <c r="B307">
        <v>0</v>
      </c>
      <c r="D307">
        <v>279</v>
      </c>
      <c r="E307">
        <v>196.42687858332917</v>
      </c>
      <c r="F307">
        <v>82.57312141667083</v>
      </c>
      <c r="G307">
        <v>0.60525047866124448</v>
      </c>
      <c r="I307">
        <v>58.263598326359833</v>
      </c>
      <c r="J307">
        <v>279</v>
      </c>
    </row>
    <row r="308" spans="1:10" x14ac:dyDescent="0.35">
      <c r="A308">
        <v>303</v>
      </c>
      <c r="B308">
        <v>0</v>
      </c>
      <c r="D308">
        <v>280</v>
      </c>
      <c r="E308">
        <v>254.17989972545723</v>
      </c>
      <c r="F308">
        <v>25.820100274542767</v>
      </c>
      <c r="G308">
        <v>0.18925805131418041</v>
      </c>
      <c r="I308">
        <v>58.472803347280333</v>
      </c>
      <c r="J308">
        <v>280</v>
      </c>
    </row>
    <row r="309" spans="1:10" x14ac:dyDescent="0.35">
      <c r="A309">
        <v>304</v>
      </c>
      <c r="B309">
        <v>0</v>
      </c>
      <c r="D309">
        <v>281</v>
      </c>
      <c r="E309">
        <v>254.17989972545723</v>
      </c>
      <c r="F309">
        <v>26.820100274542767</v>
      </c>
      <c r="G309">
        <v>0.19658792413813606</v>
      </c>
      <c r="I309">
        <v>58.68200836820084</v>
      </c>
      <c r="J309">
        <v>281</v>
      </c>
    </row>
    <row r="310" spans="1:10" x14ac:dyDescent="0.35">
      <c r="A310">
        <v>305</v>
      </c>
      <c r="B310">
        <v>0</v>
      </c>
      <c r="D310">
        <v>282</v>
      </c>
      <c r="E310">
        <v>225.30338915439322</v>
      </c>
      <c r="F310">
        <v>56.696610845606784</v>
      </c>
      <c r="G310">
        <v>0.4155789470476014</v>
      </c>
      <c r="I310">
        <v>58.89121338912134</v>
      </c>
      <c r="J310">
        <v>282</v>
      </c>
    </row>
    <row r="311" spans="1:10" x14ac:dyDescent="0.35">
      <c r="A311">
        <v>306</v>
      </c>
      <c r="B311">
        <v>0</v>
      </c>
      <c r="D311">
        <v>283</v>
      </c>
      <c r="E311">
        <v>196.42687858332917</v>
      </c>
      <c r="F311">
        <v>86.57312141667083</v>
      </c>
      <c r="G311">
        <v>0.63456996995706694</v>
      </c>
      <c r="I311">
        <v>59.10041841004184</v>
      </c>
      <c r="J311">
        <v>283</v>
      </c>
    </row>
    <row r="312" spans="1:10" x14ac:dyDescent="0.35">
      <c r="A312">
        <v>307</v>
      </c>
      <c r="B312">
        <v>0</v>
      </c>
      <c r="D312">
        <v>284</v>
      </c>
      <c r="E312">
        <v>225.30338915439322</v>
      </c>
      <c r="F312">
        <v>58.696610845606784</v>
      </c>
      <c r="G312">
        <v>0.43023869269551268</v>
      </c>
      <c r="I312">
        <v>59.30962343096234</v>
      </c>
      <c r="J312">
        <v>284</v>
      </c>
    </row>
    <row r="313" spans="1:10" x14ac:dyDescent="0.35">
      <c r="A313">
        <v>308</v>
      </c>
      <c r="B313">
        <v>0</v>
      </c>
      <c r="D313">
        <v>285</v>
      </c>
      <c r="E313">
        <v>254.17989972545723</v>
      </c>
      <c r="F313">
        <v>30.820100274542767</v>
      </c>
      <c r="G313">
        <v>0.22590741543395859</v>
      </c>
      <c r="I313">
        <v>59.518828451882847</v>
      </c>
      <c r="J313">
        <v>285</v>
      </c>
    </row>
    <row r="314" spans="1:10" x14ac:dyDescent="0.35">
      <c r="A314">
        <v>309</v>
      </c>
      <c r="B314">
        <v>0</v>
      </c>
      <c r="D314">
        <v>286</v>
      </c>
      <c r="E314">
        <v>254.17989972545723</v>
      </c>
      <c r="F314">
        <v>31.820100274542767</v>
      </c>
      <c r="G314">
        <v>0.23323728825791423</v>
      </c>
      <c r="I314">
        <v>59.728033472803347</v>
      </c>
      <c r="J314">
        <v>286</v>
      </c>
    </row>
    <row r="315" spans="1:10" x14ac:dyDescent="0.35">
      <c r="A315">
        <v>310</v>
      </c>
      <c r="B315">
        <v>2</v>
      </c>
      <c r="D315">
        <v>287</v>
      </c>
      <c r="E315">
        <v>254.17989972545723</v>
      </c>
      <c r="F315">
        <v>32.820100274542767</v>
      </c>
      <c r="G315">
        <v>0.24056716108186987</v>
      </c>
      <c r="I315">
        <v>59.937238493723846</v>
      </c>
      <c r="J315">
        <v>287</v>
      </c>
    </row>
    <row r="316" spans="1:10" x14ac:dyDescent="0.35">
      <c r="A316">
        <v>311</v>
      </c>
      <c r="B316">
        <v>0</v>
      </c>
      <c r="D316">
        <v>288</v>
      </c>
      <c r="E316">
        <v>254.17989972545723</v>
      </c>
      <c r="F316">
        <v>33.820100274542767</v>
      </c>
      <c r="G316">
        <v>0.24789703390582549</v>
      </c>
      <c r="I316">
        <v>60.146443514644353</v>
      </c>
      <c r="J316">
        <v>288</v>
      </c>
    </row>
    <row r="317" spans="1:10" x14ac:dyDescent="0.35">
      <c r="A317">
        <v>312</v>
      </c>
      <c r="B317">
        <v>0</v>
      </c>
      <c r="D317">
        <v>289</v>
      </c>
      <c r="E317">
        <v>225.30338915439322</v>
      </c>
      <c r="F317">
        <v>63.696610845606784</v>
      </c>
      <c r="G317">
        <v>0.46688805681529083</v>
      </c>
      <c r="I317">
        <v>60.355648535564853</v>
      </c>
      <c r="J317">
        <v>289</v>
      </c>
    </row>
    <row r="318" spans="1:10" x14ac:dyDescent="0.35">
      <c r="A318">
        <v>313</v>
      </c>
      <c r="B318">
        <v>2</v>
      </c>
      <c r="D318">
        <v>290</v>
      </c>
      <c r="E318">
        <v>225.30338915439322</v>
      </c>
      <c r="F318">
        <v>64.696610845606784</v>
      </c>
      <c r="G318">
        <v>0.47421792963924647</v>
      </c>
      <c r="I318">
        <v>60.564853556485353</v>
      </c>
      <c r="J318">
        <v>290</v>
      </c>
    </row>
    <row r="319" spans="1:10" x14ac:dyDescent="0.35">
      <c r="A319">
        <v>314</v>
      </c>
      <c r="B319">
        <v>0</v>
      </c>
      <c r="D319">
        <v>291</v>
      </c>
      <c r="E319">
        <v>225.30338915439322</v>
      </c>
      <c r="F319">
        <v>65.696610845606784</v>
      </c>
      <c r="G319">
        <v>0.48154780246320211</v>
      </c>
      <c r="I319">
        <v>60.77405857740586</v>
      </c>
      <c r="J319">
        <v>291</v>
      </c>
    </row>
    <row r="320" spans="1:10" x14ac:dyDescent="0.35">
      <c r="A320">
        <v>315</v>
      </c>
      <c r="B320">
        <v>0</v>
      </c>
      <c r="D320">
        <v>292</v>
      </c>
      <c r="E320">
        <v>254.17989972545723</v>
      </c>
      <c r="F320">
        <v>37.820100274542767</v>
      </c>
      <c r="G320">
        <v>0.27721652520164802</v>
      </c>
      <c r="I320">
        <v>60.98326359832636</v>
      </c>
      <c r="J320">
        <v>292</v>
      </c>
    </row>
    <row r="321" spans="1:10" x14ac:dyDescent="0.35">
      <c r="A321">
        <v>316</v>
      </c>
      <c r="B321">
        <v>0</v>
      </c>
      <c r="D321">
        <v>293</v>
      </c>
      <c r="E321">
        <v>254.17989972545723</v>
      </c>
      <c r="F321">
        <v>38.820100274542767</v>
      </c>
      <c r="G321">
        <v>0.28454639802560366</v>
      </c>
      <c r="I321">
        <v>61.19246861924686</v>
      </c>
      <c r="J321">
        <v>293</v>
      </c>
    </row>
    <row r="322" spans="1:10" x14ac:dyDescent="0.35">
      <c r="A322">
        <v>317</v>
      </c>
      <c r="B322">
        <v>1</v>
      </c>
      <c r="D322">
        <v>294</v>
      </c>
      <c r="E322">
        <v>254.17989972545723</v>
      </c>
      <c r="F322">
        <v>39.820100274542767</v>
      </c>
      <c r="G322">
        <v>0.29187627084955931</v>
      </c>
      <c r="I322">
        <v>61.401673640167367</v>
      </c>
      <c r="J322">
        <v>294</v>
      </c>
    </row>
    <row r="323" spans="1:10" x14ac:dyDescent="0.35">
      <c r="A323">
        <v>318</v>
      </c>
      <c r="B323">
        <v>0</v>
      </c>
      <c r="D323">
        <v>295</v>
      </c>
      <c r="E323">
        <v>225.30338915439322</v>
      </c>
      <c r="F323">
        <v>69.696610845606784</v>
      </c>
      <c r="G323">
        <v>0.51086729375902462</v>
      </c>
      <c r="I323">
        <v>61.610878661087867</v>
      </c>
      <c r="J323">
        <v>295</v>
      </c>
    </row>
    <row r="324" spans="1:10" x14ac:dyDescent="0.35">
      <c r="A324">
        <v>319</v>
      </c>
      <c r="B324">
        <v>0</v>
      </c>
      <c r="D324">
        <v>296</v>
      </c>
      <c r="E324">
        <v>254.17989972545723</v>
      </c>
      <c r="F324">
        <v>41.820100274542767</v>
      </c>
      <c r="G324">
        <v>0.30653601649747059</v>
      </c>
      <c r="I324">
        <v>61.820083682008367</v>
      </c>
      <c r="J324">
        <v>296</v>
      </c>
    </row>
    <row r="325" spans="1:10" x14ac:dyDescent="0.35">
      <c r="A325">
        <v>320</v>
      </c>
      <c r="B325">
        <v>0</v>
      </c>
      <c r="D325">
        <v>297</v>
      </c>
      <c r="E325">
        <v>225.30338915439322</v>
      </c>
      <c r="F325">
        <v>71.696610845606784</v>
      </c>
      <c r="G325">
        <v>0.5255270394069359</v>
      </c>
      <c r="I325">
        <v>62.029288702928866</v>
      </c>
      <c r="J325">
        <v>297</v>
      </c>
    </row>
    <row r="326" spans="1:10" x14ac:dyDescent="0.35">
      <c r="A326">
        <v>321</v>
      </c>
      <c r="B326">
        <v>0</v>
      </c>
      <c r="D326">
        <v>298</v>
      </c>
      <c r="E326">
        <v>225.30338915439322</v>
      </c>
      <c r="F326">
        <v>72.696610845606784</v>
      </c>
      <c r="G326">
        <v>0.5328569122308916</v>
      </c>
      <c r="I326">
        <v>62.238493723849373</v>
      </c>
      <c r="J326">
        <v>298</v>
      </c>
    </row>
    <row r="327" spans="1:10" x14ac:dyDescent="0.35">
      <c r="A327">
        <v>322</v>
      </c>
      <c r="B327">
        <v>0</v>
      </c>
      <c r="D327">
        <v>299</v>
      </c>
      <c r="E327">
        <v>254.17989972545723</v>
      </c>
      <c r="F327">
        <v>44.820100274542767</v>
      </c>
      <c r="G327">
        <v>0.32852563496933745</v>
      </c>
      <c r="I327">
        <v>62.447698744769873</v>
      </c>
      <c r="J327">
        <v>299</v>
      </c>
    </row>
    <row r="328" spans="1:10" x14ac:dyDescent="0.35">
      <c r="A328">
        <v>323</v>
      </c>
      <c r="B328">
        <v>0</v>
      </c>
      <c r="D328">
        <v>300</v>
      </c>
      <c r="E328">
        <v>254.17989972545723</v>
      </c>
      <c r="F328">
        <v>45.820100274542767</v>
      </c>
      <c r="G328">
        <v>0.3358555077932931</v>
      </c>
      <c r="I328">
        <v>62.656903765690373</v>
      </c>
      <c r="J328">
        <v>300</v>
      </c>
    </row>
    <row r="329" spans="1:10" x14ac:dyDescent="0.35">
      <c r="A329">
        <v>324</v>
      </c>
      <c r="B329">
        <v>0</v>
      </c>
      <c r="D329">
        <v>301</v>
      </c>
      <c r="E329">
        <v>254.17989972545723</v>
      </c>
      <c r="F329">
        <v>46.820100274542767</v>
      </c>
      <c r="G329">
        <v>0.34318538061724874</v>
      </c>
      <c r="I329">
        <v>62.86610878661088</v>
      </c>
      <c r="J329">
        <v>301</v>
      </c>
    </row>
    <row r="330" spans="1:10" x14ac:dyDescent="0.35">
      <c r="A330">
        <v>325</v>
      </c>
      <c r="B330">
        <v>1</v>
      </c>
      <c r="D330">
        <v>302</v>
      </c>
      <c r="E330">
        <v>254.17989972545723</v>
      </c>
      <c r="F330">
        <v>47.820100274542767</v>
      </c>
      <c r="G330">
        <v>0.35051525344120438</v>
      </c>
      <c r="I330">
        <v>63.07531380753138</v>
      </c>
      <c r="J330">
        <v>302</v>
      </c>
    </row>
    <row r="331" spans="1:10" x14ac:dyDescent="0.35">
      <c r="A331">
        <v>326</v>
      </c>
      <c r="B331">
        <v>0</v>
      </c>
      <c r="D331">
        <v>303</v>
      </c>
      <c r="E331">
        <v>254.17989972545723</v>
      </c>
      <c r="F331">
        <v>48.820100274542767</v>
      </c>
      <c r="G331">
        <v>0.35784512626516002</v>
      </c>
      <c r="I331">
        <v>63.28451882845188</v>
      </c>
      <c r="J331">
        <v>303</v>
      </c>
    </row>
    <row r="332" spans="1:10" x14ac:dyDescent="0.35">
      <c r="A332">
        <v>327</v>
      </c>
      <c r="B332">
        <v>0</v>
      </c>
      <c r="D332">
        <v>304</v>
      </c>
      <c r="E332">
        <v>254.17989972545723</v>
      </c>
      <c r="F332">
        <v>49.820100274542767</v>
      </c>
      <c r="G332">
        <v>0.36517499908911566</v>
      </c>
      <c r="I332">
        <v>63.493723849372387</v>
      </c>
      <c r="J332">
        <v>304</v>
      </c>
    </row>
    <row r="333" spans="1:10" x14ac:dyDescent="0.35">
      <c r="A333">
        <v>328</v>
      </c>
      <c r="B333">
        <v>2</v>
      </c>
      <c r="D333">
        <v>305</v>
      </c>
      <c r="E333">
        <v>254.17989972545723</v>
      </c>
      <c r="F333">
        <v>50.820100274542767</v>
      </c>
      <c r="G333">
        <v>0.37250487191307124</v>
      </c>
      <c r="I333">
        <v>63.702928870292887</v>
      </c>
      <c r="J333">
        <v>305</v>
      </c>
    </row>
    <row r="334" spans="1:10" x14ac:dyDescent="0.35">
      <c r="A334">
        <v>329</v>
      </c>
      <c r="B334">
        <v>0</v>
      </c>
      <c r="D334">
        <v>306</v>
      </c>
      <c r="E334">
        <v>254.17989972545723</v>
      </c>
      <c r="F334">
        <v>51.820100274542767</v>
      </c>
      <c r="G334">
        <v>0.37983474473702689</v>
      </c>
      <c r="I334">
        <v>63.912133891213387</v>
      </c>
      <c r="J334">
        <v>306</v>
      </c>
    </row>
    <row r="335" spans="1:10" x14ac:dyDescent="0.35">
      <c r="A335">
        <v>330</v>
      </c>
      <c r="B335">
        <v>0</v>
      </c>
      <c r="D335">
        <v>307</v>
      </c>
      <c r="E335">
        <v>254.17989972545723</v>
      </c>
      <c r="F335">
        <v>52.820100274542767</v>
      </c>
      <c r="G335">
        <v>0.38716461756098253</v>
      </c>
      <c r="I335">
        <v>64.121338912133893</v>
      </c>
      <c r="J335">
        <v>307</v>
      </c>
    </row>
    <row r="336" spans="1:10" x14ac:dyDescent="0.35">
      <c r="A336">
        <v>331</v>
      </c>
      <c r="B336">
        <v>0</v>
      </c>
      <c r="D336">
        <v>308</v>
      </c>
      <c r="E336">
        <v>254.17989972545723</v>
      </c>
      <c r="F336">
        <v>53.820100274542767</v>
      </c>
      <c r="G336">
        <v>0.39449449038493817</v>
      </c>
      <c r="I336">
        <v>64.330543933054386</v>
      </c>
      <c r="J336">
        <v>308</v>
      </c>
    </row>
    <row r="337" spans="1:10" x14ac:dyDescent="0.35">
      <c r="A337">
        <v>332</v>
      </c>
      <c r="B337">
        <v>1</v>
      </c>
      <c r="D337">
        <v>309</v>
      </c>
      <c r="E337">
        <v>254.17989972545723</v>
      </c>
      <c r="F337">
        <v>54.820100274542767</v>
      </c>
      <c r="G337">
        <v>0.40182436320889381</v>
      </c>
      <c r="I337">
        <v>64.539748953974893</v>
      </c>
      <c r="J337">
        <v>309</v>
      </c>
    </row>
    <row r="338" spans="1:10" x14ac:dyDescent="0.35">
      <c r="A338">
        <v>333</v>
      </c>
      <c r="B338">
        <v>0</v>
      </c>
      <c r="D338">
        <v>310</v>
      </c>
      <c r="E338">
        <v>196.42687858332917</v>
      </c>
      <c r="F338">
        <v>113.57312141667083</v>
      </c>
      <c r="G338">
        <v>0.83247653620386908</v>
      </c>
      <c r="I338">
        <v>64.7489539748954</v>
      </c>
      <c r="J338">
        <v>310</v>
      </c>
    </row>
    <row r="339" spans="1:10" x14ac:dyDescent="0.35">
      <c r="A339">
        <v>334</v>
      </c>
      <c r="B339">
        <v>0</v>
      </c>
      <c r="D339">
        <v>311</v>
      </c>
      <c r="E339">
        <v>254.17989972545723</v>
      </c>
      <c r="F339">
        <v>56.820100274542767</v>
      </c>
      <c r="G339">
        <v>0.41648410885680509</v>
      </c>
      <c r="I339">
        <v>64.958158995815893</v>
      </c>
      <c r="J339">
        <v>311</v>
      </c>
    </row>
    <row r="340" spans="1:10" x14ac:dyDescent="0.35">
      <c r="A340">
        <v>335</v>
      </c>
      <c r="B340">
        <v>1</v>
      </c>
      <c r="D340">
        <v>312</v>
      </c>
      <c r="E340">
        <v>254.17989972545723</v>
      </c>
      <c r="F340">
        <v>57.820100274542767</v>
      </c>
      <c r="G340">
        <v>0.42381398168076068</v>
      </c>
      <c r="I340">
        <v>65.1673640167364</v>
      </c>
      <c r="J340">
        <v>312</v>
      </c>
    </row>
    <row r="341" spans="1:10" x14ac:dyDescent="0.35">
      <c r="A341">
        <v>336</v>
      </c>
      <c r="B341">
        <v>0</v>
      </c>
      <c r="D341">
        <v>313</v>
      </c>
      <c r="E341">
        <v>196.42687858332917</v>
      </c>
      <c r="F341">
        <v>116.57312141667083</v>
      </c>
      <c r="G341">
        <v>0.85446615467573594</v>
      </c>
      <c r="I341">
        <v>65.376569037656907</v>
      </c>
      <c r="J341">
        <v>313</v>
      </c>
    </row>
    <row r="342" spans="1:10" x14ac:dyDescent="0.35">
      <c r="A342">
        <v>337</v>
      </c>
      <c r="B342">
        <v>0</v>
      </c>
      <c r="D342">
        <v>314</v>
      </c>
      <c r="E342">
        <v>254.17989972545723</v>
      </c>
      <c r="F342">
        <v>59.820100274542767</v>
      </c>
      <c r="G342">
        <v>0.43847372732867196</v>
      </c>
      <c r="I342">
        <v>65.5857740585774</v>
      </c>
      <c r="J342">
        <v>314</v>
      </c>
    </row>
    <row r="343" spans="1:10" x14ac:dyDescent="0.35">
      <c r="A343">
        <v>338</v>
      </c>
      <c r="B343">
        <v>1</v>
      </c>
      <c r="D343">
        <v>315</v>
      </c>
      <c r="E343">
        <v>254.17989972545723</v>
      </c>
      <c r="F343">
        <v>60.820100274542767</v>
      </c>
      <c r="G343">
        <v>0.4458036001526276</v>
      </c>
      <c r="I343">
        <v>65.794979079497907</v>
      </c>
      <c r="J343">
        <v>315</v>
      </c>
    </row>
    <row r="344" spans="1:10" x14ac:dyDescent="0.35">
      <c r="A344">
        <v>339</v>
      </c>
      <c r="B344">
        <v>0</v>
      </c>
      <c r="D344">
        <v>316</v>
      </c>
      <c r="E344">
        <v>254.17989972545723</v>
      </c>
      <c r="F344">
        <v>61.820100274542767</v>
      </c>
      <c r="G344">
        <v>0.45313347297658324</v>
      </c>
      <c r="I344">
        <v>66.004184100418414</v>
      </c>
      <c r="J344">
        <v>316</v>
      </c>
    </row>
    <row r="345" spans="1:10" x14ac:dyDescent="0.35">
      <c r="A345">
        <v>340</v>
      </c>
      <c r="B345">
        <v>0</v>
      </c>
      <c r="D345">
        <v>317</v>
      </c>
      <c r="E345">
        <v>225.30338915439322</v>
      </c>
      <c r="F345">
        <v>91.696610845606784</v>
      </c>
      <c r="G345">
        <v>0.67212449588604861</v>
      </c>
      <c r="I345">
        <v>66.213389121338906</v>
      </c>
      <c r="J345">
        <v>317</v>
      </c>
    </row>
    <row r="346" spans="1:10" x14ac:dyDescent="0.35">
      <c r="A346">
        <v>341</v>
      </c>
      <c r="B346">
        <v>0</v>
      </c>
      <c r="D346">
        <v>318</v>
      </c>
      <c r="E346">
        <v>254.17989972545723</v>
      </c>
      <c r="F346">
        <v>63.820100274542767</v>
      </c>
      <c r="G346">
        <v>0.46779321862449452</v>
      </c>
      <c r="I346">
        <v>66.422594142259413</v>
      </c>
      <c r="J346">
        <v>318</v>
      </c>
    </row>
    <row r="347" spans="1:10" x14ac:dyDescent="0.35">
      <c r="A347">
        <v>342</v>
      </c>
      <c r="B347">
        <v>0</v>
      </c>
      <c r="D347">
        <v>319</v>
      </c>
      <c r="E347">
        <v>254.17989972545723</v>
      </c>
      <c r="F347">
        <v>64.820100274542767</v>
      </c>
      <c r="G347">
        <v>0.47512309144845016</v>
      </c>
      <c r="I347">
        <v>66.63179916317992</v>
      </c>
      <c r="J347">
        <v>319</v>
      </c>
    </row>
    <row r="348" spans="1:10" x14ac:dyDescent="0.35">
      <c r="A348">
        <v>343</v>
      </c>
      <c r="B348">
        <v>1</v>
      </c>
      <c r="D348">
        <v>320</v>
      </c>
      <c r="E348">
        <v>254.17989972545723</v>
      </c>
      <c r="F348">
        <v>65.820100274542767</v>
      </c>
      <c r="G348">
        <v>0.48245296427240575</v>
      </c>
      <c r="I348">
        <v>66.841004184100413</v>
      </c>
      <c r="J348">
        <v>320</v>
      </c>
    </row>
    <row r="349" spans="1:10" x14ac:dyDescent="0.35">
      <c r="A349">
        <v>344</v>
      </c>
      <c r="B349">
        <v>1</v>
      </c>
      <c r="D349">
        <v>321</v>
      </c>
      <c r="E349">
        <v>254.17989972545723</v>
      </c>
      <c r="F349">
        <v>66.820100274542767</v>
      </c>
      <c r="G349">
        <v>0.48978283709636139</v>
      </c>
      <c r="I349">
        <v>67.05020920502092</v>
      </c>
      <c r="J349">
        <v>321</v>
      </c>
    </row>
    <row r="350" spans="1:10" x14ac:dyDescent="0.35">
      <c r="A350">
        <v>345</v>
      </c>
      <c r="B350">
        <v>0</v>
      </c>
      <c r="D350">
        <v>322</v>
      </c>
      <c r="E350">
        <v>254.17989972545723</v>
      </c>
      <c r="F350">
        <v>67.820100274542767</v>
      </c>
      <c r="G350">
        <v>0.49711270992031703</v>
      </c>
      <c r="I350">
        <v>67.259414225941427</v>
      </c>
      <c r="J350">
        <v>322</v>
      </c>
    </row>
    <row r="351" spans="1:10" x14ac:dyDescent="0.35">
      <c r="A351">
        <v>346</v>
      </c>
      <c r="B351">
        <v>0</v>
      </c>
      <c r="D351">
        <v>323</v>
      </c>
      <c r="E351">
        <v>254.17989972545723</v>
      </c>
      <c r="F351">
        <v>68.820100274542767</v>
      </c>
      <c r="G351">
        <v>0.50444258274427267</v>
      </c>
      <c r="I351">
        <v>67.46861924686192</v>
      </c>
      <c r="J351">
        <v>323</v>
      </c>
    </row>
    <row r="352" spans="1:10" x14ac:dyDescent="0.35">
      <c r="A352">
        <v>347</v>
      </c>
      <c r="B352">
        <v>0</v>
      </c>
      <c r="D352">
        <v>324</v>
      </c>
      <c r="E352">
        <v>254.17989972545723</v>
      </c>
      <c r="F352">
        <v>69.820100274542767</v>
      </c>
      <c r="G352">
        <v>0.51177245556822826</v>
      </c>
      <c r="I352">
        <v>67.677824267782427</v>
      </c>
      <c r="J352">
        <v>324</v>
      </c>
    </row>
    <row r="353" spans="1:10" x14ac:dyDescent="0.35">
      <c r="A353">
        <v>348</v>
      </c>
      <c r="B353">
        <v>0</v>
      </c>
      <c r="D353">
        <v>325</v>
      </c>
      <c r="E353">
        <v>225.30338915439322</v>
      </c>
      <c r="F353">
        <v>99.696610845606784</v>
      </c>
      <c r="G353">
        <v>0.73076347847769363</v>
      </c>
      <c r="I353">
        <v>67.887029288702934</v>
      </c>
      <c r="J353">
        <v>325</v>
      </c>
    </row>
    <row r="354" spans="1:10" x14ac:dyDescent="0.35">
      <c r="A354">
        <v>349</v>
      </c>
      <c r="B354">
        <v>0</v>
      </c>
      <c r="D354">
        <v>326</v>
      </c>
      <c r="E354">
        <v>254.17989972545723</v>
      </c>
      <c r="F354">
        <v>71.820100274542767</v>
      </c>
      <c r="G354">
        <v>0.52643220121613954</v>
      </c>
      <c r="I354">
        <v>68.096234309623426</v>
      </c>
      <c r="J354">
        <v>326</v>
      </c>
    </row>
    <row r="355" spans="1:10" x14ac:dyDescent="0.35">
      <c r="A355">
        <v>350</v>
      </c>
      <c r="B355">
        <v>0</v>
      </c>
      <c r="D355">
        <v>327</v>
      </c>
      <c r="E355">
        <v>254.17989972545723</v>
      </c>
      <c r="F355">
        <v>72.820100274542767</v>
      </c>
      <c r="G355">
        <v>0.53376207404009524</v>
      </c>
      <c r="I355">
        <v>68.305439330543933</v>
      </c>
      <c r="J355">
        <v>327</v>
      </c>
    </row>
    <row r="356" spans="1:10" x14ac:dyDescent="0.35">
      <c r="A356">
        <v>351</v>
      </c>
      <c r="B356">
        <v>0</v>
      </c>
      <c r="D356">
        <v>328</v>
      </c>
      <c r="E356">
        <v>196.42687858332917</v>
      </c>
      <c r="F356">
        <v>131.57312141667083</v>
      </c>
      <c r="G356">
        <v>0.9644142470350705</v>
      </c>
      <c r="I356">
        <v>68.51464435146444</v>
      </c>
      <c r="J356">
        <v>328</v>
      </c>
    </row>
    <row r="357" spans="1:10" x14ac:dyDescent="0.35">
      <c r="A357">
        <v>352</v>
      </c>
      <c r="B357">
        <v>0</v>
      </c>
      <c r="D357">
        <v>329</v>
      </c>
      <c r="E357">
        <v>254.17989972545723</v>
      </c>
      <c r="F357">
        <v>74.820100274542767</v>
      </c>
      <c r="G357">
        <v>0.54842181968800652</v>
      </c>
      <c r="I357">
        <v>68.723849372384933</v>
      </c>
      <c r="J357">
        <v>329</v>
      </c>
    </row>
    <row r="358" spans="1:10" x14ac:dyDescent="0.35">
      <c r="A358">
        <v>353</v>
      </c>
      <c r="B358">
        <v>0</v>
      </c>
      <c r="D358">
        <v>330</v>
      </c>
      <c r="E358">
        <v>254.17989972545723</v>
      </c>
      <c r="F358">
        <v>75.820100274542767</v>
      </c>
      <c r="G358">
        <v>0.5557516925119621</v>
      </c>
      <c r="I358">
        <v>68.93305439330544</v>
      </c>
      <c r="J358">
        <v>330</v>
      </c>
    </row>
    <row r="359" spans="1:10" x14ac:dyDescent="0.35">
      <c r="A359">
        <v>354</v>
      </c>
      <c r="B359">
        <v>0</v>
      </c>
      <c r="D359">
        <v>331</v>
      </c>
      <c r="E359">
        <v>254.17989972545723</v>
      </c>
      <c r="F359">
        <v>76.820100274542767</v>
      </c>
      <c r="G359">
        <v>0.56308156533591769</v>
      </c>
      <c r="I359">
        <v>69.142259414225947</v>
      </c>
      <c r="J359">
        <v>331</v>
      </c>
    </row>
    <row r="360" spans="1:10" x14ac:dyDescent="0.35">
      <c r="A360">
        <v>355</v>
      </c>
      <c r="B360">
        <v>1</v>
      </c>
      <c r="D360">
        <v>332</v>
      </c>
      <c r="E360">
        <v>225.30338915439322</v>
      </c>
      <c r="F360">
        <v>106.69661084560678</v>
      </c>
      <c r="G360">
        <v>0.78207258824538306</v>
      </c>
      <c r="I360">
        <v>69.35146443514644</v>
      </c>
      <c r="J360">
        <v>332</v>
      </c>
    </row>
    <row r="361" spans="1:10" x14ac:dyDescent="0.35">
      <c r="A361">
        <v>356</v>
      </c>
      <c r="B361">
        <v>1</v>
      </c>
      <c r="D361">
        <v>333</v>
      </c>
      <c r="E361">
        <v>254.17989972545723</v>
      </c>
      <c r="F361">
        <v>78.820100274542767</v>
      </c>
      <c r="G361">
        <v>0.57774131098382897</v>
      </c>
      <c r="I361">
        <v>69.560669456066947</v>
      </c>
      <c r="J361">
        <v>333</v>
      </c>
    </row>
    <row r="362" spans="1:10" x14ac:dyDescent="0.35">
      <c r="A362">
        <v>357</v>
      </c>
      <c r="B362">
        <v>0</v>
      </c>
      <c r="D362">
        <v>334</v>
      </c>
      <c r="E362">
        <v>254.17989972545723</v>
      </c>
      <c r="F362">
        <v>79.820100274542767</v>
      </c>
      <c r="G362">
        <v>0.58507118380778467</v>
      </c>
      <c r="I362">
        <v>69.769874476987454</v>
      </c>
      <c r="J362">
        <v>334</v>
      </c>
    </row>
    <row r="363" spans="1:10" x14ac:dyDescent="0.35">
      <c r="A363">
        <v>358</v>
      </c>
      <c r="B363">
        <v>0</v>
      </c>
      <c r="D363">
        <v>335</v>
      </c>
      <c r="E363">
        <v>225.30338915439322</v>
      </c>
      <c r="F363">
        <v>109.69661084560678</v>
      </c>
      <c r="G363">
        <v>0.80406220671725004</v>
      </c>
      <c r="I363">
        <v>69.979079497907946</v>
      </c>
      <c r="J363">
        <v>335</v>
      </c>
    </row>
    <row r="364" spans="1:10" x14ac:dyDescent="0.35">
      <c r="A364">
        <v>359</v>
      </c>
      <c r="B364">
        <v>0</v>
      </c>
      <c r="D364">
        <v>336</v>
      </c>
      <c r="E364">
        <v>254.17989972545723</v>
      </c>
      <c r="F364">
        <v>81.820100274542767</v>
      </c>
      <c r="G364">
        <v>0.59973092945569595</v>
      </c>
      <c r="I364">
        <v>70.188284518828453</v>
      </c>
      <c r="J364">
        <v>336</v>
      </c>
    </row>
    <row r="365" spans="1:10" x14ac:dyDescent="0.35">
      <c r="A365">
        <v>360</v>
      </c>
      <c r="B365">
        <v>1</v>
      </c>
      <c r="D365">
        <v>337</v>
      </c>
      <c r="E365">
        <v>254.17989972545723</v>
      </c>
      <c r="F365">
        <v>82.820100274542767</v>
      </c>
      <c r="G365">
        <v>0.60706080227965153</v>
      </c>
      <c r="I365">
        <v>70.397489539748946</v>
      </c>
      <c r="J365">
        <v>337</v>
      </c>
    </row>
    <row r="366" spans="1:10" x14ac:dyDescent="0.35">
      <c r="A366">
        <v>361</v>
      </c>
      <c r="B366">
        <v>0</v>
      </c>
      <c r="D366">
        <v>338</v>
      </c>
      <c r="E366">
        <v>225.30338915439322</v>
      </c>
      <c r="F366">
        <v>112.69661084560678</v>
      </c>
      <c r="G366">
        <v>0.82605182518911691</v>
      </c>
      <c r="I366">
        <v>70.606694560669453</v>
      </c>
      <c r="J366">
        <v>338</v>
      </c>
    </row>
    <row r="367" spans="1:10" x14ac:dyDescent="0.35">
      <c r="A367">
        <v>362</v>
      </c>
      <c r="B367">
        <v>0</v>
      </c>
      <c r="D367">
        <v>339</v>
      </c>
      <c r="E367">
        <v>254.17989972545723</v>
      </c>
      <c r="F367">
        <v>84.820100274542767</v>
      </c>
      <c r="G367">
        <v>0.62172054792756282</v>
      </c>
      <c r="I367">
        <v>70.81589958158996</v>
      </c>
      <c r="J367">
        <v>339</v>
      </c>
    </row>
    <row r="368" spans="1:10" x14ac:dyDescent="0.35">
      <c r="A368">
        <v>363</v>
      </c>
      <c r="B368">
        <v>0</v>
      </c>
      <c r="D368">
        <v>340</v>
      </c>
      <c r="E368">
        <v>254.17989972545723</v>
      </c>
      <c r="F368">
        <v>85.820100274542767</v>
      </c>
      <c r="G368">
        <v>0.6290504207515184</v>
      </c>
      <c r="I368">
        <v>71.025104602510453</v>
      </c>
      <c r="J368">
        <v>340</v>
      </c>
    </row>
    <row r="369" spans="1:10" x14ac:dyDescent="0.35">
      <c r="A369">
        <v>364</v>
      </c>
      <c r="B369">
        <v>1</v>
      </c>
      <c r="D369">
        <v>341</v>
      </c>
      <c r="E369">
        <v>254.17989972545723</v>
      </c>
      <c r="F369">
        <v>86.820100274542767</v>
      </c>
      <c r="G369">
        <v>0.6363802935754741</v>
      </c>
      <c r="I369">
        <v>71.23430962343096</v>
      </c>
      <c r="J369">
        <v>341</v>
      </c>
    </row>
    <row r="370" spans="1:10" x14ac:dyDescent="0.35">
      <c r="A370">
        <v>365</v>
      </c>
      <c r="B370">
        <v>0</v>
      </c>
      <c r="D370">
        <v>342</v>
      </c>
      <c r="E370">
        <v>254.17989972545723</v>
      </c>
      <c r="F370">
        <v>87.820100274542767</v>
      </c>
      <c r="G370">
        <v>0.64371016639942968</v>
      </c>
      <c r="I370">
        <v>71.443514644351467</v>
      </c>
      <c r="J370">
        <v>342</v>
      </c>
    </row>
    <row r="371" spans="1:10" x14ac:dyDescent="0.35">
      <c r="A371">
        <v>366</v>
      </c>
      <c r="B371">
        <v>0</v>
      </c>
      <c r="D371">
        <v>343</v>
      </c>
      <c r="E371">
        <v>225.30338915439322</v>
      </c>
      <c r="F371">
        <v>117.69661084560678</v>
      </c>
      <c r="G371">
        <v>0.86270118930889506</v>
      </c>
      <c r="I371">
        <v>71.65271966527196</v>
      </c>
      <c r="J371">
        <v>343</v>
      </c>
    </row>
    <row r="372" spans="1:10" x14ac:dyDescent="0.35">
      <c r="A372">
        <v>367</v>
      </c>
      <c r="B372">
        <v>0</v>
      </c>
      <c r="D372">
        <v>344</v>
      </c>
      <c r="E372">
        <v>225.30338915439322</v>
      </c>
      <c r="F372">
        <v>118.69661084560678</v>
      </c>
      <c r="G372">
        <v>0.87003106213285064</v>
      </c>
      <c r="I372">
        <v>71.861924686192467</v>
      </c>
      <c r="J372">
        <v>344</v>
      </c>
    </row>
    <row r="373" spans="1:10" x14ac:dyDescent="0.35">
      <c r="A373">
        <v>368</v>
      </c>
      <c r="B373">
        <v>0</v>
      </c>
      <c r="D373">
        <v>345</v>
      </c>
      <c r="E373">
        <v>254.17989972545723</v>
      </c>
      <c r="F373">
        <v>90.820100274542767</v>
      </c>
      <c r="G373">
        <v>0.66569978487129666</v>
      </c>
      <c r="I373">
        <v>72.071129707112974</v>
      </c>
      <c r="J373">
        <v>345</v>
      </c>
    </row>
    <row r="374" spans="1:10" x14ac:dyDescent="0.35">
      <c r="A374">
        <v>369</v>
      </c>
      <c r="B374">
        <v>0</v>
      </c>
      <c r="D374">
        <v>346</v>
      </c>
      <c r="E374">
        <v>254.17989972545723</v>
      </c>
      <c r="F374">
        <v>91.820100274542767</v>
      </c>
      <c r="G374">
        <v>0.67302965769525225</v>
      </c>
      <c r="I374">
        <v>72.280334728033466</v>
      </c>
      <c r="J374">
        <v>346</v>
      </c>
    </row>
    <row r="375" spans="1:10" x14ac:dyDescent="0.35">
      <c r="A375">
        <v>370</v>
      </c>
      <c r="B375">
        <v>1</v>
      </c>
      <c r="D375">
        <v>347</v>
      </c>
      <c r="E375">
        <v>254.17989972545723</v>
      </c>
      <c r="F375">
        <v>92.820100274542767</v>
      </c>
      <c r="G375">
        <v>0.68035953051920783</v>
      </c>
      <c r="I375">
        <v>72.489539748953973</v>
      </c>
      <c r="J375">
        <v>347</v>
      </c>
    </row>
    <row r="376" spans="1:10" x14ac:dyDescent="0.35">
      <c r="A376">
        <v>371</v>
      </c>
      <c r="B376">
        <v>3</v>
      </c>
      <c r="D376">
        <v>348</v>
      </c>
      <c r="E376">
        <v>254.17989972545723</v>
      </c>
      <c r="F376">
        <v>93.820100274542767</v>
      </c>
      <c r="G376">
        <v>0.68768940334316353</v>
      </c>
      <c r="I376">
        <v>72.69874476987448</v>
      </c>
      <c r="J376">
        <v>348</v>
      </c>
    </row>
    <row r="377" spans="1:10" x14ac:dyDescent="0.35">
      <c r="A377">
        <v>372</v>
      </c>
      <c r="B377">
        <v>0</v>
      </c>
      <c r="D377">
        <v>349</v>
      </c>
      <c r="E377">
        <v>254.17989972545723</v>
      </c>
      <c r="F377">
        <v>94.820100274542767</v>
      </c>
      <c r="G377">
        <v>0.69501927616711912</v>
      </c>
      <c r="I377">
        <v>72.907949790794973</v>
      </c>
      <c r="J377">
        <v>349</v>
      </c>
    </row>
    <row r="378" spans="1:10" x14ac:dyDescent="0.35">
      <c r="A378">
        <v>373</v>
      </c>
      <c r="B378">
        <v>1</v>
      </c>
      <c r="D378">
        <v>350</v>
      </c>
      <c r="E378">
        <v>254.17989972545723</v>
      </c>
      <c r="F378">
        <v>95.820100274542767</v>
      </c>
      <c r="G378">
        <v>0.70234914899107481</v>
      </c>
      <c r="I378">
        <v>73.11715481171548</v>
      </c>
      <c r="J378">
        <v>350</v>
      </c>
    </row>
    <row r="379" spans="1:10" x14ac:dyDescent="0.35">
      <c r="A379">
        <v>374</v>
      </c>
      <c r="B379">
        <v>0</v>
      </c>
      <c r="D379">
        <v>351</v>
      </c>
      <c r="E379">
        <v>254.17989972545723</v>
      </c>
      <c r="F379">
        <v>96.820100274542767</v>
      </c>
      <c r="G379">
        <v>0.7096790218150304</v>
      </c>
      <c r="I379">
        <v>73.326359832635987</v>
      </c>
      <c r="J379">
        <v>351</v>
      </c>
    </row>
    <row r="380" spans="1:10" x14ac:dyDescent="0.35">
      <c r="A380">
        <v>375</v>
      </c>
      <c r="B380">
        <v>1</v>
      </c>
      <c r="D380">
        <v>352</v>
      </c>
      <c r="E380">
        <v>254.17989972545723</v>
      </c>
      <c r="F380">
        <v>97.820100274542767</v>
      </c>
      <c r="G380">
        <v>0.71700889463898609</v>
      </c>
      <c r="I380">
        <v>73.53556485355648</v>
      </c>
      <c r="J380">
        <v>352</v>
      </c>
    </row>
    <row r="381" spans="1:10" x14ac:dyDescent="0.35">
      <c r="A381">
        <v>376</v>
      </c>
      <c r="B381">
        <v>0</v>
      </c>
      <c r="D381">
        <v>353</v>
      </c>
      <c r="E381">
        <v>254.17989972545723</v>
      </c>
      <c r="F381">
        <v>98.820100274542767</v>
      </c>
      <c r="G381">
        <v>0.72433876746294168</v>
      </c>
      <c r="I381">
        <v>73.744769874476987</v>
      </c>
      <c r="J381">
        <v>353</v>
      </c>
    </row>
    <row r="382" spans="1:10" x14ac:dyDescent="0.35">
      <c r="A382">
        <v>377</v>
      </c>
      <c r="B382">
        <v>0</v>
      </c>
      <c r="D382">
        <v>354</v>
      </c>
      <c r="E382">
        <v>254.17989972545723</v>
      </c>
      <c r="F382">
        <v>99.820100274542767</v>
      </c>
      <c r="G382">
        <v>0.73166864028689726</v>
      </c>
      <c r="I382">
        <v>73.953974895397494</v>
      </c>
      <c r="J382">
        <v>354</v>
      </c>
    </row>
    <row r="383" spans="1:10" x14ac:dyDescent="0.35">
      <c r="A383">
        <v>378</v>
      </c>
      <c r="B383">
        <v>0</v>
      </c>
      <c r="D383">
        <v>355</v>
      </c>
      <c r="E383">
        <v>225.30338915439322</v>
      </c>
      <c r="F383">
        <v>129.69661084560678</v>
      </c>
      <c r="G383">
        <v>0.95065966319636264</v>
      </c>
      <c r="I383">
        <v>74.163179916317986</v>
      </c>
      <c r="J383">
        <v>355</v>
      </c>
    </row>
    <row r="384" spans="1:10" x14ac:dyDescent="0.35">
      <c r="A384">
        <v>379</v>
      </c>
      <c r="B384">
        <v>0</v>
      </c>
      <c r="D384">
        <v>356</v>
      </c>
      <c r="E384">
        <v>225.30338915439322</v>
      </c>
      <c r="F384">
        <v>130.69661084560678</v>
      </c>
      <c r="G384">
        <v>0.95798953602031833</v>
      </c>
      <c r="I384">
        <v>74.372384937238493</v>
      </c>
      <c r="J384">
        <v>356</v>
      </c>
    </row>
    <row r="385" spans="1:10" x14ac:dyDescent="0.35">
      <c r="A385">
        <v>380</v>
      </c>
      <c r="B385">
        <v>1</v>
      </c>
      <c r="D385">
        <v>357</v>
      </c>
      <c r="E385">
        <v>254.17989972545723</v>
      </c>
      <c r="F385">
        <v>102.82010027454277</v>
      </c>
      <c r="G385">
        <v>0.75365825875876424</v>
      </c>
      <c r="I385">
        <v>74.581589958159</v>
      </c>
      <c r="J385">
        <v>357</v>
      </c>
    </row>
    <row r="386" spans="1:10" x14ac:dyDescent="0.35">
      <c r="A386">
        <v>381</v>
      </c>
      <c r="B386">
        <v>0</v>
      </c>
      <c r="D386">
        <v>358</v>
      </c>
      <c r="E386">
        <v>254.17989972545723</v>
      </c>
      <c r="F386">
        <v>103.82010027454277</v>
      </c>
      <c r="G386">
        <v>0.76098813158271983</v>
      </c>
      <c r="I386">
        <v>74.790794979079493</v>
      </c>
      <c r="J386">
        <v>358</v>
      </c>
    </row>
    <row r="387" spans="1:10" x14ac:dyDescent="0.35">
      <c r="A387">
        <v>382</v>
      </c>
      <c r="B387">
        <v>0</v>
      </c>
      <c r="D387">
        <v>359</v>
      </c>
      <c r="E387">
        <v>254.17989972545723</v>
      </c>
      <c r="F387">
        <v>104.82010027454277</v>
      </c>
      <c r="G387">
        <v>0.76831800440667553</v>
      </c>
      <c r="I387">
        <v>75</v>
      </c>
      <c r="J387">
        <v>359</v>
      </c>
    </row>
    <row r="388" spans="1:10" x14ac:dyDescent="0.35">
      <c r="A388">
        <v>383</v>
      </c>
      <c r="B388">
        <v>0</v>
      </c>
      <c r="D388">
        <v>360</v>
      </c>
      <c r="E388">
        <v>225.30338915439322</v>
      </c>
      <c r="F388">
        <v>134.69661084560678</v>
      </c>
      <c r="G388">
        <v>0.98730902731614079</v>
      </c>
      <c r="I388">
        <v>75.209205020920507</v>
      </c>
      <c r="J388">
        <v>360</v>
      </c>
    </row>
    <row r="389" spans="1:10" x14ac:dyDescent="0.35">
      <c r="A389">
        <v>384</v>
      </c>
      <c r="B389">
        <v>0</v>
      </c>
      <c r="D389">
        <v>361</v>
      </c>
      <c r="E389">
        <v>254.17989972545723</v>
      </c>
      <c r="F389">
        <v>106.82010027454277</v>
      </c>
      <c r="G389">
        <v>0.78297775005458681</v>
      </c>
      <c r="I389">
        <v>75.418410041841</v>
      </c>
      <c r="J389">
        <v>361</v>
      </c>
    </row>
    <row r="390" spans="1:10" x14ac:dyDescent="0.35">
      <c r="A390">
        <v>385</v>
      </c>
      <c r="B390">
        <v>0</v>
      </c>
      <c r="D390">
        <v>362</v>
      </c>
      <c r="E390">
        <v>254.17989972545723</v>
      </c>
      <c r="F390">
        <v>107.82010027454277</v>
      </c>
      <c r="G390">
        <v>0.79030762287854239</v>
      </c>
      <c r="I390">
        <v>75.627615062761507</v>
      </c>
      <c r="J390">
        <v>362</v>
      </c>
    </row>
    <row r="391" spans="1:10" x14ac:dyDescent="0.35">
      <c r="A391">
        <v>386</v>
      </c>
      <c r="B391">
        <v>0</v>
      </c>
      <c r="D391">
        <v>363</v>
      </c>
      <c r="E391">
        <v>254.17989972545723</v>
      </c>
      <c r="F391">
        <v>108.82010027454277</v>
      </c>
      <c r="G391">
        <v>0.79763749570249798</v>
      </c>
      <c r="I391">
        <v>75.836820083682014</v>
      </c>
      <c r="J391">
        <v>363</v>
      </c>
    </row>
    <row r="392" spans="1:10" x14ac:dyDescent="0.35">
      <c r="A392">
        <v>387</v>
      </c>
      <c r="B392">
        <v>0</v>
      </c>
      <c r="D392">
        <v>364</v>
      </c>
      <c r="E392">
        <v>225.30338915439322</v>
      </c>
      <c r="F392">
        <v>138.69661084560678</v>
      </c>
      <c r="G392">
        <v>1.0166285186119635</v>
      </c>
      <c r="I392">
        <v>76.046025104602506</v>
      </c>
      <c r="J392">
        <v>364</v>
      </c>
    </row>
    <row r="393" spans="1:10" x14ac:dyDescent="0.35">
      <c r="A393">
        <v>388</v>
      </c>
      <c r="B393">
        <v>0</v>
      </c>
      <c r="D393">
        <v>365</v>
      </c>
      <c r="E393">
        <v>254.17989972545723</v>
      </c>
      <c r="F393">
        <v>110.82010027454277</v>
      </c>
      <c r="G393">
        <v>0.81229724135040926</v>
      </c>
      <c r="I393">
        <v>76.255230125523013</v>
      </c>
      <c r="J393">
        <v>365</v>
      </c>
    </row>
    <row r="394" spans="1:10" x14ac:dyDescent="0.35">
      <c r="A394">
        <v>389</v>
      </c>
      <c r="B394">
        <v>1</v>
      </c>
      <c r="D394">
        <v>366</v>
      </c>
      <c r="E394">
        <v>254.17989972545723</v>
      </c>
      <c r="F394">
        <v>111.82010027454277</v>
      </c>
      <c r="G394">
        <v>0.81962711417436496</v>
      </c>
      <c r="I394">
        <v>76.46443514644352</v>
      </c>
      <c r="J394">
        <v>366</v>
      </c>
    </row>
    <row r="395" spans="1:10" x14ac:dyDescent="0.35">
      <c r="A395">
        <v>390</v>
      </c>
      <c r="B395">
        <v>0</v>
      </c>
      <c r="D395">
        <v>367</v>
      </c>
      <c r="E395">
        <v>254.17989972545723</v>
      </c>
      <c r="F395">
        <v>112.82010027454277</v>
      </c>
      <c r="G395">
        <v>0.82695698699832054</v>
      </c>
      <c r="I395">
        <v>76.673640167364013</v>
      </c>
      <c r="J395">
        <v>367</v>
      </c>
    </row>
    <row r="396" spans="1:10" x14ac:dyDescent="0.35">
      <c r="A396">
        <v>391</v>
      </c>
      <c r="B396">
        <v>0</v>
      </c>
      <c r="D396">
        <v>368</v>
      </c>
      <c r="E396">
        <v>254.17989972545723</v>
      </c>
      <c r="F396">
        <v>113.82010027454277</v>
      </c>
      <c r="G396">
        <v>0.83428685982227624</v>
      </c>
      <c r="I396">
        <v>76.88284518828452</v>
      </c>
      <c r="J396">
        <v>368</v>
      </c>
    </row>
    <row r="397" spans="1:10" x14ac:dyDescent="0.35">
      <c r="A397">
        <v>392</v>
      </c>
      <c r="B397">
        <v>0</v>
      </c>
      <c r="D397">
        <v>369</v>
      </c>
      <c r="E397">
        <v>254.17989972545723</v>
      </c>
      <c r="F397">
        <v>114.82010027454277</v>
      </c>
      <c r="G397">
        <v>0.84161673264623182</v>
      </c>
      <c r="I397">
        <v>77.092050209205027</v>
      </c>
      <c r="J397">
        <v>369</v>
      </c>
    </row>
    <row r="398" spans="1:10" x14ac:dyDescent="0.35">
      <c r="A398">
        <v>393</v>
      </c>
      <c r="B398">
        <v>0</v>
      </c>
      <c r="D398">
        <v>370</v>
      </c>
      <c r="E398">
        <v>225.30338915439322</v>
      </c>
      <c r="F398">
        <v>144.69661084560678</v>
      </c>
      <c r="G398">
        <v>1.0606077555556972</v>
      </c>
      <c r="I398">
        <v>77.30125523012552</v>
      </c>
      <c r="J398">
        <v>370</v>
      </c>
    </row>
    <row r="399" spans="1:10" x14ac:dyDescent="0.35">
      <c r="A399">
        <v>394</v>
      </c>
      <c r="B399">
        <v>0</v>
      </c>
      <c r="D399">
        <v>371</v>
      </c>
      <c r="E399">
        <v>167.55036801226515</v>
      </c>
      <c r="F399">
        <v>203.44963198773485</v>
      </c>
      <c r="G399">
        <v>1.4912599285506725</v>
      </c>
      <c r="I399">
        <v>77.510460251046027</v>
      </c>
      <c r="J399">
        <v>371</v>
      </c>
    </row>
    <row r="400" spans="1:10" x14ac:dyDescent="0.35">
      <c r="A400">
        <v>395</v>
      </c>
      <c r="B400">
        <v>0</v>
      </c>
      <c r="D400">
        <v>372</v>
      </c>
      <c r="E400">
        <v>254.17989972545723</v>
      </c>
      <c r="F400">
        <v>117.82010027454277</v>
      </c>
      <c r="G400">
        <v>0.86360635111809869</v>
      </c>
      <c r="I400">
        <v>77.71966527196652</v>
      </c>
      <c r="J400">
        <v>372</v>
      </c>
    </row>
    <row r="401" spans="1:10" x14ac:dyDescent="0.35">
      <c r="A401">
        <v>396</v>
      </c>
      <c r="B401">
        <v>0</v>
      </c>
      <c r="D401">
        <v>373</v>
      </c>
      <c r="E401">
        <v>225.30338915439322</v>
      </c>
      <c r="F401">
        <v>147.69661084560678</v>
      </c>
      <c r="G401">
        <v>1.0825973740275641</v>
      </c>
      <c r="I401">
        <v>77.928870292887026</v>
      </c>
      <c r="J401">
        <v>373</v>
      </c>
    </row>
    <row r="402" spans="1:10" x14ac:dyDescent="0.35">
      <c r="A402">
        <v>397</v>
      </c>
      <c r="B402">
        <v>0</v>
      </c>
      <c r="D402">
        <v>374</v>
      </c>
      <c r="E402">
        <v>254.17989972545723</v>
      </c>
      <c r="F402">
        <v>119.82010027454277</v>
      </c>
      <c r="G402">
        <v>0.87826609676600997</v>
      </c>
      <c r="I402">
        <v>78.138075313807533</v>
      </c>
      <c r="J402">
        <v>374</v>
      </c>
    </row>
    <row r="403" spans="1:10" x14ac:dyDescent="0.35">
      <c r="A403">
        <v>398</v>
      </c>
      <c r="B403">
        <v>2</v>
      </c>
      <c r="D403">
        <v>375</v>
      </c>
      <c r="E403">
        <v>225.30338915439322</v>
      </c>
      <c r="F403">
        <v>149.69661084560678</v>
      </c>
      <c r="G403">
        <v>1.0972571196754752</v>
      </c>
      <c r="I403">
        <v>78.347280334728026</v>
      </c>
      <c r="J403">
        <v>375</v>
      </c>
    </row>
    <row r="404" spans="1:10" x14ac:dyDescent="0.35">
      <c r="A404">
        <v>399</v>
      </c>
      <c r="B404">
        <v>0</v>
      </c>
      <c r="D404">
        <v>376</v>
      </c>
      <c r="E404">
        <v>254.17989972545723</v>
      </c>
      <c r="F404">
        <v>121.82010027454277</v>
      </c>
      <c r="G404">
        <v>0.89292584241392126</v>
      </c>
      <c r="I404">
        <v>78.556485355648533</v>
      </c>
      <c r="J404">
        <v>376</v>
      </c>
    </row>
    <row r="405" spans="1:10" x14ac:dyDescent="0.35">
      <c r="A405">
        <v>400</v>
      </c>
      <c r="B405">
        <v>0</v>
      </c>
      <c r="D405">
        <v>377</v>
      </c>
      <c r="E405">
        <v>254.17989972545723</v>
      </c>
      <c r="F405">
        <v>122.82010027454277</v>
      </c>
      <c r="G405">
        <v>0.90025571523787684</v>
      </c>
      <c r="I405">
        <v>78.76569037656904</v>
      </c>
      <c r="J405">
        <v>377</v>
      </c>
    </row>
    <row r="406" spans="1:10" x14ac:dyDescent="0.35">
      <c r="A406">
        <v>401</v>
      </c>
      <c r="B406">
        <v>0</v>
      </c>
      <c r="D406">
        <v>378</v>
      </c>
      <c r="E406">
        <v>254.17989972545723</v>
      </c>
      <c r="F406">
        <v>123.82010027454277</v>
      </c>
      <c r="G406">
        <v>0.90758558806183254</v>
      </c>
      <c r="I406">
        <v>78.974895397489533</v>
      </c>
      <c r="J406">
        <v>378</v>
      </c>
    </row>
    <row r="407" spans="1:10" x14ac:dyDescent="0.35">
      <c r="A407">
        <v>402</v>
      </c>
      <c r="B407">
        <v>1</v>
      </c>
      <c r="D407">
        <v>379</v>
      </c>
      <c r="E407">
        <v>254.17989972545723</v>
      </c>
      <c r="F407">
        <v>124.82010027454277</v>
      </c>
      <c r="G407">
        <v>0.91491546088578812</v>
      </c>
      <c r="I407">
        <v>79.18410041841004</v>
      </c>
      <c r="J407">
        <v>379</v>
      </c>
    </row>
    <row r="408" spans="1:10" x14ac:dyDescent="0.35">
      <c r="A408">
        <v>403</v>
      </c>
      <c r="B408">
        <v>0</v>
      </c>
      <c r="D408">
        <v>380</v>
      </c>
      <c r="E408">
        <v>225.30338915439322</v>
      </c>
      <c r="F408">
        <v>154.69661084560678</v>
      </c>
      <c r="G408">
        <v>1.1339064837952535</v>
      </c>
      <c r="I408">
        <v>79.393305439330547</v>
      </c>
      <c r="J408">
        <v>380</v>
      </c>
    </row>
    <row r="409" spans="1:10" x14ac:dyDescent="0.35">
      <c r="A409">
        <v>404</v>
      </c>
      <c r="B409">
        <v>1</v>
      </c>
      <c r="D409">
        <v>381</v>
      </c>
      <c r="E409">
        <v>254.17989972545723</v>
      </c>
      <c r="F409">
        <v>126.82010027454277</v>
      </c>
      <c r="G409">
        <v>0.92957520653369941</v>
      </c>
      <c r="I409">
        <v>79.60251046025104</v>
      </c>
      <c r="J409">
        <v>381</v>
      </c>
    </row>
    <row r="410" spans="1:10" x14ac:dyDescent="0.35">
      <c r="A410">
        <v>405</v>
      </c>
      <c r="B410">
        <v>1</v>
      </c>
      <c r="D410">
        <v>382</v>
      </c>
      <c r="E410">
        <v>254.17989972545723</v>
      </c>
      <c r="F410">
        <v>127.82010027454277</v>
      </c>
      <c r="G410">
        <v>0.9369050793576551</v>
      </c>
      <c r="I410">
        <v>79.811715481171547</v>
      </c>
      <c r="J410">
        <v>382</v>
      </c>
    </row>
    <row r="411" spans="1:10" x14ac:dyDescent="0.35">
      <c r="A411">
        <v>406</v>
      </c>
      <c r="B411">
        <v>0</v>
      </c>
      <c r="D411">
        <v>383</v>
      </c>
      <c r="E411">
        <v>254.17989972545723</v>
      </c>
      <c r="F411">
        <v>128.82010027454277</v>
      </c>
      <c r="G411">
        <v>0.94423495218161069</v>
      </c>
      <c r="I411">
        <v>80.020920502092054</v>
      </c>
      <c r="J411">
        <v>383</v>
      </c>
    </row>
    <row r="412" spans="1:10" x14ac:dyDescent="0.35">
      <c r="A412">
        <v>407</v>
      </c>
      <c r="B412">
        <v>0</v>
      </c>
      <c r="D412">
        <v>384</v>
      </c>
      <c r="E412">
        <v>254.17989972545723</v>
      </c>
      <c r="F412">
        <v>129.82010027454277</v>
      </c>
      <c r="G412">
        <v>0.95156482500556627</v>
      </c>
      <c r="I412">
        <v>80.230125523012546</v>
      </c>
      <c r="J412">
        <v>384</v>
      </c>
    </row>
    <row r="413" spans="1:10" x14ac:dyDescent="0.35">
      <c r="A413">
        <v>408</v>
      </c>
      <c r="B413">
        <v>0</v>
      </c>
      <c r="D413">
        <v>385</v>
      </c>
      <c r="E413">
        <v>254.17989972545723</v>
      </c>
      <c r="F413">
        <v>130.82010027454277</v>
      </c>
      <c r="G413">
        <v>0.95889469782952197</v>
      </c>
      <c r="I413">
        <v>80.439330543933053</v>
      </c>
      <c r="J413">
        <v>385</v>
      </c>
    </row>
    <row r="414" spans="1:10" x14ac:dyDescent="0.35">
      <c r="A414">
        <v>409</v>
      </c>
      <c r="B414">
        <v>0</v>
      </c>
      <c r="D414">
        <v>386</v>
      </c>
      <c r="E414">
        <v>254.17989972545723</v>
      </c>
      <c r="F414">
        <v>131.82010027454277</v>
      </c>
      <c r="G414">
        <v>0.96622457065347755</v>
      </c>
      <c r="I414">
        <v>80.64853556485356</v>
      </c>
      <c r="J414">
        <v>386</v>
      </c>
    </row>
    <row r="415" spans="1:10" x14ac:dyDescent="0.35">
      <c r="A415">
        <v>410</v>
      </c>
      <c r="B415">
        <v>0</v>
      </c>
      <c r="D415">
        <v>387</v>
      </c>
      <c r="E415">
        <v>254.17989972545723</v>
      </c>
      <c r="F415">
        <v>132.82010027454277</v>
      </c>
      <c r="G415">
        <v>0.97355444347743325</v>
      </c>
      <c r="I415">
        <v>80.857740585774053</v>
      </c>
      <c r="J415">
        <v>387</v>
      </c>
    </row>
    <row r="416" spans="1:10" x14ac:dyDescent="0.35">
      <c r="A416">
        <v>411</v>
      </c>
      <c r="B416">
        <v>0</v>
      </c>
      <c r="D416">
        <v>388</v>
      </c>
      <c r="E416">
        <v>254.17989972545723</v>
      </c>
      <c r="F416">
        <v>133.82010027454277</v>
      </c>
      <c r="G416">
        <v>0.98088431630138884</v>
      </c>
      <c r="I416">
        <v>81.06694560669456</v>
      </c>
      <c r="J416">
        <v>388</v>
      </c>
    </row>
    <row r="417" spans="1:10" x14ac:dyDescent="0.35">
      <c r="A417">
        <v>412</v>
      </c>
      <c r="B417">
        <v>0</v>
      </c>
      <c r="D417">
        <v>389</v>
      </c>
      <c r="E417">
        <v>225.30338915439322</v>
      </c>
      <c r="F417">
        <v>163.69661084560678</v>
      </c>
      <c r="G417">
        <v>1.1998753392108543</v>
      </c>
      <c r="I417">
        <v>81.276150627615067</v>
      </c>
      <c r="J417">
        <v>389</v>
      </c>
    </row>
    <row r="418" spans="1:10" x14ac:dyDescent="0.35">
      <c r="A418">
        <v>413</v>
      </c>
      <c r="B418">
        <v>1</v>
      </c>
      <c r="D418">
        <v>390</v>
      </c>
      <c r="E418">
        <v>254.17989972545723</v>
      </c>
      <c r="F418">
        <v>135.82010027454277</v>
      </c>
      <c r="G418">
        <v>0.99554406194930012</v>
      </c>
      <c r="I418">
        <v>81.48535564853556</v>
      </c>
      <c r="J418">
        <v>390</v>
      </c>
    </row>
    <row r="419" spans="1:10" x14ac:dyDescent="0.35">
      <c r="A419">
        <v>414</v>
      </c>
      <c r="B419">
        <v>1</v>
      </c>
      <c r="D419">
        <v>391</v>
      </c>
      <c r="E419">
        <v>254.17989972545723</v>
      </c>
      <c r="F419">
        <v>136.82010027454277</v>
      </c>
      <c r="G419">
        <v>1.0028739347732558</v>
      </c>
      <c r="I419">
        <v>81.694560669456067</v>
      </c>
      <c r="J419">
        <v>391</v>
      </c>
    </row>
    <row r="420" spans="1:10" x14ac:dyDescent="0.35">
      <c r="A420">
        <v>415</v>
      </c>
      <c r="B420">
        <v>0</v>
      </c>
      <c r="D420">
        <v>392</v>
      </c>
      <c r="E420">
        <v>254.17989972545723</v>
      </c>
      <c r="F420">
        <v>137.82010027454277</v>
      </c>
      <c r="G420">
        <v>1.0102038075972113</v>
      </c>
      <c r="I420">
        <v>81.903765690376574</v>
      </c>
      <c r="J420">
        <v>392</v>
      </c>
    </row>
    <row r="421" spans="1:10" x14ac:dyDescent="0.35">
      <c r="A421">
        <v>416</v>
      </c>
      <c r="B421">
        <v>0</v>
      </c>
      <c r="D421">
        <v>393</v>
      </c>
      <c r="E421">
        <v>254.17989972545723</v>
      </c>
      <c r="F421">
        <v>138.82010027454277</v>
      </c>
      <c r="G421">
        <v>1.017533680421167</v>
      </c>
      <c r="I421">
        <v>82.112970711297066</v>
      </c>
      <c r="J421">
        <v>393</v>
      </c>
    </row>
    <row r="422" spans="1:10" x14ac:dyDescent="0.35">
      <c r="A422">
        <v>417</v>
      </c>
      <c r="B422">
        <v>0</v>
      </c>
      <c r="D422">
        <v>394</v>
      </c>
      <c r="E422">
        <v>254.17989972545723</v>
      </c>
      <c r="F422">
        <v>139.82010027454277</v>
      </c>
      <c r="G422">
        <v>1.0248635532451227</v>
      </c>
      <c r="I422">
        <v>82.322175732217573</v>
      </c>
      <c r="J422">
        <v>394</v>
      </c>
    </row>
    <row r="423" spans="1:10" x14ac:dyDescent="0.35">
      <c r="A423">
        <v>418</v>
      </c>
      <c r="B423">
        <v>0</v>
      </c>
      <c r="D423">
        <v>395</v>
      </c>
      <c r="E423">
        <v>254.17989972545723</v>
      </c>
      <c r="F423">
        <v>140.82010027454277</v>
      </c>
      <c r="G423">
        <v>1.0321934260690784</v>
      </c>
      <c r="I423">
        <v>82.53138075313808</v>
      </c>
      <c r="J423">
        <v>395</v>
      </c>
    </row>
    <row r="424" spans="1:10" x14ac:dyDescent="0.35">
      <c r="A424">
        <v>419</v>
      </c>
      <c r="B424">
        <v>0</v>
      </c>
      <c r="D424">
        <v>396</v>
      </c>
      <c r="E424">
        <v>254.17989972545723</v>
      </c>
      <c r="F424">
        <v>141.82010027454277</v>
      </c>
      <c r="G424">
        <v>1.0395232988930339</v>
      </c>
      <c r="I424">
        <v>82.740585774058573</v>
      </c>
      <c r="J424">
        <v>396</v>
      </c>
    </row>
    <row r="425" spans="1:10" x14ac:dyDescent="0.35">
      <c r="A425">
        <v>420</v>
      </c>
      <c r="B425">
        <v>0</v>
      </c>
      <c r="D425">
        <v>397</v>
      </c>
      <c r="E425">
        <v>254.17989972545723</v>
      </c>
      <c r="F425">
        <v>142.82010027454277</v>
      </c>
      <c r="G425">
        <v>1.0468531717169896</v>
      </c>
      <c r="I425">
        <v>82.94979079497908</v>
      </c>
      <c r="J425">
        <v>397</v>
      </c>
    </row>
    <row r="426" spans="1:10" x14ac:dyDescent="0.35">
      <c r="A426">
        <v>421</v>
      </c>
      <c r="B426">
        <v>1</v>
      </c>
      <c r="D426">
        <v>398</v>
      </c>
      <c r="E426">
        <v>196.42687858332917</v>
      </c>
      <c r="F426">
        <v>201.57312141667083</v>
      </c>
      <c r="G426">
        <v>1.4775053447119648</v>
      </c>
      <c r="I426">
        <v>83.158995815899587</v>
      </c>
      <c r="J426">
        <v>398</v>
      </c>
    </row>
    <row r="427" spans="1:10" x14ac:dyDescent="0.35">
      <c r="A427">
        <v>422</v>
      </c>
      <c r="B427">
        <v>0</v>
      </c>
      <c r="D427">
        <v>399</v>
      </c>
      <c r="E427">
        <v>254.17989972545723</v>
      </c>
      <c r="F427">
        <v>144.82010027454277</v>
      </c>
      <c r="G427">
        <v>1.0615129173649007</v>
      </c>
      <c r="I427">
        <v>83.36820083682008</v>
      </c>
      <c r="J427">
        <v>399</v>
      </c>
    </row>
    <row r="428" spans="1:10" x14ac:dyDescent="0.35">
      <c r="A428">
        <v>423</v>
      </c>
      <c r="B428">
        <v>0</v>
      </c>
      <c r="D428">
        <v>400</v>
      </c>
      <c r="E428">
        <v>254.17989972545723</v>
      </c>
      <c r="F428">
        <v>145.82010027454277</v>
      </c>
      <c r="G428">
        <v>1.0688427901888564</v>
      </c>
      <c r="I428">
        <v>83.577405857740587</v>
      </c>
      <c r="J428">
        <v>400</v>
      </c>
    </row>
    <row r="429" spans="1:10" x14ac:dyDescent="0.35">
      <c r="A429">
        <v>424</v>
      </c>
      <c r="B429">
        <v>0</v>
      </c>
      <c r="D429">
        <v>401</v>
      </c>
      <c r="E429">
        <v>254.17989972545723</v>
      </c>
      <c r="F429">
        <v>146.82010027454277</v>
      </c>
      <c r="G429">
        <v>1.0761726630128121</v>
      </c>
      <c r="I429">
        <v>83.786610878661079</v>
      </c>
      <c r="J429">
        <v>401</v>
      </c>
    </row>
    <row r="430" spans="1:10" x14ac:dyDescent="0.35">
      <c r="A430">
        <v>425</v>
      </c>
      <c r="B430">
        <v>0</v>
      </c>
      <c r="D430">
        <v>402</v>
      </c>
      <c r="E430">
        <v>225.30338915439322</v>
      </c>
      <c r="F430">
        <v>176.69661084560678</v>
      </c>
      <c r="G430">
        <v>1.2951636859222775</v>
      </c>
      <c r="I430">
        <v>83.995815899581586</v>
      </c>
      <c r="J430">
        <v>402</v>
      </c>
    </row>
    <row r="431" spans="1:10" x14ac:dyDescent="0.35">
      <c r="A431">
        <v>426</v>
      </c>
      <c r="B431">
        <v>0</v>
      </c>
      <c r="D431">
        <v>403</v>
      </c>
      <c r="E431">
        <v>254.17989972545723</v>
      </c>
      <c r="F431">
        <v>148.82010027454277</v>
      </c>
      <c r="G431">
        <v>1.0908324086607233</v>
      </c>
      <c r="I431">
        <v>84.205020920502093</v>
      </c>
      <c r="J431">
        <v>403</v>
      </c>
    </row>
    <row r="432" spans="1:10" x14ac:dyDescent="0.35">
      <c r="A432">
        <v>427</v>
      </c>
      <c r="B432">
        <v>1</v>
      </c>
      <c r="D432">
        <v>404</v>
      </c>
      <c r="E432">
        <v>225.30338915439322</v>
      </c>
      <c r="F432">
        <v>178.69661084560678</v>
      </c>
      <c r="G432">
        <v>1.3098234315701887</v>
      </c>
      <c r="I432">
        <v>84.414225941422586</v>
      </c>
      <c r="J432">
        <v>404</v>
      </c>
    </row>
    <row r="433" spans="1:10" x14ac:dyDescent="0.35">
      <c r="A433">
        <v>428</v>
      </c>
      <c r="B433">
        <v>0</v>
      </c>
      <c r="D433">
        <v>405</v>
      </c>
      <c r="E433">
        <v>225.30338915439322</v>
      </c>
      <c r="F433">
        <v>179.69661084560678</v>
      </c>
      <c r="G433">
        <v>1.3171533043941444</v>
      </c>
      <c r="I433">
        <v>84.623430962343093</v>
      </c>
      <c r="J433">
        <v>405</v>
      </c>
    </row>
    <row r="434" spans="1:10" x14ac:dyDescent="0.35">
      <c r="A434">
        <v>429</v>
      </c>
      <c r="B434">
        <v>0</v>
      </c>
      <c r="D434">
        <v>406</v>
      </c>
      <c r="E434">
        <v>254.17989972545723</v>
      </c>
      <c r="F434">
        <v>151.82010027454277</v>
      </c>
      <c r="G434">
        <v>1.1128220271325904</v>
      </c>
      <c r="I434">
        <v>84.8326359832636</v>
      </c>
      <c r="J434">
        <v>406</v>
      </c>
    </row>
    <row r="435" spans="1:10" x14ac:dyDescent="0.35">
      <c r="A435">
        <v>430</v>
      </c>
      <c r="B435">
        <v>0</v>
      </c>
      <c r="D435">
        <v>407</v>
      </c>
      <c r="E435">
        <v>254.17989972545723</v>
      </c>
      <c r="F435">
        <v>152.82010027454277</v>
      </c>
      <c r="G435">
        <v>1.1201518999565458</v>
      </c>
      <c r="I435">
        <v>85.041841004184093</v>
      </c>
      <c r="J435">
        <v>407</v>
      </c>
    </row>
    <row r="436" spans="1:10" x14ac:dyDescent="0.35">
      <c r="A436">
        <v>431</v>
      </c>
      <c r="B436">
        <v>0</v>
      </c>
      <c r="D436">
        <v>408</v>
      </c>
      <c r="E436">
        <v>254.17989972545723</v>
      </c>
      <c r="F436">
        <v>153.82010027454277</v>
      </c>
      <c r="G436">
        <v>1.1274817727805015</v>
      </c>
      <c r="I436">
        <v>85.2510460251046</v>
      </c>
      <c r="J436">
        <v>408</v>
      </c>
    </row>
    <row r="437" spans="1:10" x14ac:dyDescent="0.35">
      <c r="A437">
        <v>432</v>
      </c>
      <c r="B437">
        <v>0</v>
      </c>
      <c r="D437">
        <v>409</v>
      </c>
      <c r="E437">
        <v>254.17989972545723</v>
      </c>
      <c r="F437">
        <v>154.82010027454277</v>
      </c>
      <c r="G437">
        <v>1.1348116456044572</v>
      </c>
      <c r="I437">
        <v>85.460251046025107</v>
      </c>
      <c r="J437">
        <v>409</v>
      </c>
    </row>
    <row r="438" spans="1:10" x14ac:dyDescent="0.35">
      <c r="A438">
        <v>433</v>
      </c>
      <c r="B438">
        <v>0</v>
      </c>
      <c r="D438">
        <v>410</v>
      </c>
      <c r="E438">
        <v>254.17989972545723</v>
      </c>
      <c r="F438">
        <v>155.82010027454277</v>
      </c>
      <c r="G438">
        <v>1.1421415184284127</v>
      </c>
      <c r="I438">
        <v>85.6694560669456</v>
      </c>
      <c r="J438">
        <v>410</v>
      </c>
    </row>
    <row r="439" spans="1:10" x14ac:dyDescent="0.35">
      <c r="A439">
        <v>434</v>
      </c>
      <c r="B439">
        <v>0</v>
      </c>
      <c r="D439">
        <v>411</v>
      </c>
      <c r="E439">
        <v>254.17989972545723</v>
      </c>
      <c r="F439">
        <v>156.82010027454277</v>
      </c>
      <c r="G439">
        <v>1.1494713912523684</v>
      </c>
      <c r="I439">
        <v>85.878661087866107</v>
      </c>
      <c r="J439">
        <v>411</v>
      </c>
    </row>
    <row r="440" spans="1:10" x14ac:dyDescent="0.35">
      <c r="A440">
        <v>435</v>
      </c>
      <c r="B440">
        <v>1</v>
      </c>
      <c r="D440">
        <v>412</v>
      </c>
      <c r="E440">
        <v>254.17989972545723</v>
      </c>
      <c r="F440">
        <v>157.82010027454277</v>
      </c>
      <c r="G440">
        <v>1.1568012640763241</v>
      </c>
      <c r="I440">
        <v>86.087866108786613</v>
      </c>
      <c r="J440">
        <v>412</v>
      </c>
    </row>
    <row r="441" spans="1:10" x14ac:dyDescent="0.35">
      <c r="A441">
        <v>436</v>
      </c>
      <c r="B441">
        <v>1</v>
      </c>
      <c r="D441">
        <v>413</v>
      </c>
      <c r="E441">
        <v>225.30338915439322</v>
      </c>
      <c r="F441">
        <v>187.69661084560678</v>
      </c>
      <c r="G441">
        <v>1.3757922869857895</v>
      </c>
      <c r="I441">
        <v>86.297071129707106</v>
      </c>
      <c r="J441">
        <v>413</v>
      </c>
    </row>
    <row r="442" spans="1:10" x14ac:dyDescent="0.35">
      <c r="A442">
        <v>437</v>
      </c>
      <c r="B442">
        <v>1</v>
      </c>
      <c r="D442">
        <v>414</v>
      </c>
      <c r="E442">
        <v>225.30338915439322</v>
      </c>
      <c r="F442">
        <v>188.69661084560678</v>
      </c>
      <c r="G442">
        <v>1.383122159809745</v>
      </c>
      <c r="I442">
        <v>86.506276150627613</v>
      </c>
      <c r="J442">
        <v>414</v>
      </c>
    </row>
    <row r="443" spans="1:10" x14ac:dyDescent="0.35">
      <c r="A443">
        <v>438</v>
      </c>
      <c r="B443">
        <v>1</v>
      </c>
      <c r="D443">
        <v>415</v>
      </c>
      <c r="E443">
        <v>254.17989972545723</v>
      </c>
      <c r="F443">
        <v>160.82010027454277</v>
      </c>
      <c r="G443">
        <v>1.178790882548191</v>
      </c>
      <c r="I443">
        <v>86.71548117154812</v>
      </c>
      <c r="J443">
        <v>415</v>
      </c>
    </row>
    <row r="444" spans="1:10" x14ac:dyDescent="0.35">
      <c r="A444">
        <v>439</v>
      </c>
      <c r="B444">
        <v>0</v>
      </c>
      <c r="D444">
        <v>416</v>
      </c>
      <c r="E444">
        <v>254.17989972545723</v>
      </c>
      <c r="F444">
        <v>161.82010027454277</v>
      </c>
      <c r="G444">
        <v>1.1861207553721467</v>
      </c>
      <c r="I444">
        <v>86.924686192468613</v>
      </c>
      <c r="J444">
        <v>416</v>
      </c>
    </row>
    <row r="445" spans="1:10" x14ac:dyDescent="0.35">
      <c r="A445">
        <v>440</v>
      </c>
      <c r="B445">
        <v>2</v>
      </c>
      <c r="D445">
        <v>417</v>
      </c>
      <c r="E445">
        <v>254.17989972545723</v>
      </c>
      <c r="F445">
        <v>162.82010027454277</v>
      </c>
      <c r="G445">
        <v>1.1934506281961021</v>
      </c>
      <c r="I445">
        <v>87.13389121338912</v>
      </c>
      <c r="J445">
        <v>417</v>
      </c>
    </row>
    <row r="446" spans="1:10" x14ac:dyDescent="0.35">
      <c r="A446">
        <v>441</v>
      </c>
      <c r="B446">
        <v>0</v>
      </c>
      <c r="D446">
        <v>418</v>
      </c>
      <c r="E446">
        <v>254.17989972545723</v>
      </c>
      <c r="F446">
        <v>163.82010027454277</v>
      </c>
      <c r="G446">
        <v>1.2007805010200578</v>
      </c>
      <c r="I446">
        <v>87.343096234309627</v>
      </c>
      <c r="J446">
        <v>418</v>
      </c>
    </row>
    <row r="447" spans="1:10" x14ac:dyDescent="0.35">
      <c r="A447">
        <v>442</v>
      </c>
      <c r="B447">
        <v>0</v>
      </c>
      <c r="D447">
        <v>419</v>
      </c>
      <c r="E447">
        <v>254.17989972545723</v>
      </c>
      <c r="F447">
        <v>164.82010027454277</v>
      </c>
      <c r="G447">
        <v>1.2081103738440135</v>
      </c>
      <c r="I447">
        <v>87.55230125523012</v>
      </c>
      <c r="J447">
        <v>419</v>
      </c>
    </row>
    <row r="448" spans="1:10" x14ac:dyDescent="0.35">
      <c r="A448">
        <v>443</v>
      </c>
      <c r="B448">
        <v>0</v>
      </c>
      <c r="D448">
        <v>420</v>
      </c>
      <c r="E448">
        <v>254.17989972545723</v>
      </c>
      <c r="F448">
        <v>165.82010027454277</v>
      </c>
      <c r="G448">
        <v>1.2154402466679692</v>
      </c>
      <c r="I448">
        <v>87.761506276150627</v>
      </c>
      <c r="J448">
        <v>420</v>
      </c>
    </row>
    <row r="449" spans="1:10" x14ac:dyDescent="0.35">
      <c r="A449">
        <v>444</v>
      </c>
      <c r="B449">
        <v>0</v>
      </c>
      <c r="D449">
        <v>421</v>
      </c>
      <c r="E449">
        <v>225.30338915439322</v>
      </c>
      <c r="F449">
        <v>195.69661084560678</v>
      </c>
      <c r="G449">
        <v>1.4344312695774344</v>
      </c>
      <c r="I449">
        <v>87.970711297071134</v>
      </c>
      <c r="J449">
        <v>421</v>
      </c>
    </row>
    <row r="450" spans="1:10" x14ac:dyDescent="0.35">
      <c r="A450">
        <v>445</v>
      </c>
      <c r="B450">
        <v>0</v>
      </c>
      <c r="D450">
        <v>422</v>
      </c>
      <c r="E450">
        <v>254.17989972545723</v>
      </c>
      <c r="F450">
        <v>167.82010027454277</v>
      </c>
      <c r="G450">
        <v>1.2300999923158804</v>
      </c>
      <c r="I450">
        <v>88.179916317991626</v>
      </c>
      <c r="J450">
        <v>422</v>
      </c>
    </row>
    <row r="451" spans="1:10" x14ac:dyDescent="0.35">
      <c r="A451">
        <v>446</v>
      </c>
      <c r="B451">
        <v>0</v>
      </c>
      <c r="D451">
        <v>423</v>
      </c>
      <c r="E451">
        <v>254.17989972545723</v>
      </c>
      <c r="F451">
        <v>168.82010027454277</v>
      </c>
      <c r="G451">
        <v>1.2374298651398361</v>
      </c>
      <c r="I451">
        <v>88.389121338912133</v>
      </c>
      <c r="J451">
        <v>423</v>
      </c>
    </row>
    <row r="452" spans="1:10" x14ac:dyDescent="0.35">
      <c r="A452">
        <v>447</v>
      </c>
      <c r="B452">
        <v>0</v>
      </c>
      <c r="D452">
        <v>424</v>
      </c>
      <c r="E452">
        <v>254.17989972545723</v>
      </c>
      <c r="F452">
        <v>169.82010027454277</v>
      </c>
      <c r="G452">
        <v>1.2447597379637916</v>
      </c>
      <c r="I452">
        <v>88.59832635983264</v>
      </c>
      <c r="J452">
        <v>424</v>
      </c>
    </row>
    <row r="453" spans="1:10" x14ac:dyDescent="0.35">
      <c r="A453">
        <v>448</v>
      </c>
      <c r="B453">
        <v>1</v>
      </c>
      <c r="D453">
        <v>425</v>
      </c>
      <c r="E453">
        <v>254.17989972545723</v>
      </c>
      <c r="F453">
        <v>170.82010027454277</v>
      </c>
      <c r="G453">
        <v>1.2520896107877473</v>
      </c>
      <c r="I453">
        <v>88.807531380753133</v>
      </c>
      <c r="J453">
        <v>425</v>
      </c>
    </row>
    <row r="454" spans="1:10" x14ac:dyDescent="0.35">
      <c r="A454">
        <v>449</v>
      </c>
      <c r="B454">
        <v>0</v>
      </c>
      <c r="D454">
        <v>426</v>
      </c>
      <c r="E454">
        <v>254.17989972545723</v>
      </c>
      <c r="F454">
        <v>171.82010027454277</v>
      </c>
      <c r="G454">
        <v>1.259419483611703</v>
      </c>
      <c r="I454">
        <v>89.01673640167364</v>
      </c>
      <c r="J454">
        <v>426</v>
      </c>
    </row>
    <row r="455" spans="1:10" x14ac:dyDescent="0.35">
      <c r="A455">
        <v>450</v>
      </c>
      <c r="B455">
        <v>0</v>
      </c>
      <c r="D455">
        <v>427</v>
      </c>
      <c r="E455">
        <v>225.30338915439322</v>
      </c>
      <c r="F455">
        <v>201.69661084560678</v>
      </c>
      <c r="G455">
        <v>1.4784105065211683</v>
      </c>
      <c r="I455">
        <v>89.225941422594147</v>
      </c>
      <c r="J455">
        <v>427</v>
      </c>
    </row>
    <row r="456" spans="1:10" x14ac:dyDescent="0.35">
      <c r="A456">
        <v>451</v>
      </c>
      <c r="B456">
        <v>1</v>
      </c>
      <c r="D456">
        <v>428</v>
      </c>
      <c r="E456">
        <v>254.17989972545723</v>
      </c>
      <c r="F456">
        <v>173.82010027454277</v>
      </c>
      <c r="G456">
        <v>1.2740792292596141</v>
      </c>
      <c r="I456">
        <v>89.43514644351464</v>
      </c>
      <c r="J456">
        <v>428</v>
      </c>
    </row>
    <row r="457" spans="1:10" x14ac:dyDescent="0.35">
      <c r="A457">
        <v>452</v>
      </c>
      <c r="B457">
        <v>0</v>
      </c>
      <c r="D457">
        <v>429</v>
      </c>
      <c r="E457">
        <v>254.17989972545723</v>
      </c>
      <c r="F457">
        <v>174.82010027454277</v>
      </c>
      <c r="G457">
        <v>1.2814091020835698</v>
      </c>
      <c r="I457">
        <v>89.644351464435147</v>
      </c>
      <c r="J457">
        <v>429</v>
      </c>
    </row>
    <row r="458" spans="1:10" x14ac:dyDescent="0.35">
      <c r="A458">
        <v>453</v>
      </c>
      <c r="B458">
        <v>1</v>
      </c>
      <c r="D458">
        <v>430</v>
      </c>
      <c r="E458">
        <v>254.17989972545723</v>
      </c>
      <c r="F458">
        <v>175.82010027454277</v>
      </c>
      <c r="G458">
        <v>1.2887389749075255</v>
      </c>
      <c r="I458">
        <v>89.853556485355654</v>
      </c>
      <c r="J458">
        <v>430</v>
      </c>
    </row>
    <row r="459" spans="1:10" x14ac:dyDescent="0.35">
      <c r="A459">
        <v>454</v>
      </c>
      <c r="B459">
        <v>0</v>
      </c>
      <c r="D459">
        <v>431</v>
      </c>
      <c r="E459">
        <v>254.17989972545723</v>
      </c>
      <c r="F459">
        <v>176.82010027454277</v>
      </c>
      <c r="G459">
        <v>1.296068847731481</v>
      </c>
      <c r="I459">
        <v>90.062761506276146</v>
      </c>
      <c r="J459">
        <v>431</v>
      </c>
    </row>
    <row r="460" spans="1:10" x14ac:dyDescent="0.35">
      <c r="A460">
        <v>455</v>
      </c>
      <c r="B460">
        <v>0</v>
      </c>
      <c r="D460">
        <v>432</v>
      </c>
      <c r="E460">
        <v>254.17989972545723</v>
      </c>
      <c r="F460">
        <v>177.82010027454277</v>
      </c>
      <c r="G460">
        <v>1.3033987205554367</v>
      </c>
      <c r="I460">
        <v>90.271966527196653</v>
      </c>
      <c r="J460">
        <v>432</v>
      </c>
    </row>
    <row r="461" spans="1:10" x14ac:dyDescent="0.35">
      <c r="A461">
        <v>456</v>
      </c>
      <c r="B461">
        <v>1</v>
      </c>
      <c r="D461">
        <v>433</v>
      </c>
      <c r="E461">
        <v>254.17989972545723</v>
      </c>
      <c r="F461">
        <v>178.82010027454277</v>
      </c>
      <c r="G461">
        <v>1.3107285933793924</v>
      </c>
      <c r="I461">
        <v>90.48117154811716</v>
      </c>
      <c r="J461">
        <v>433</v>
      </c>
    </row>
    <row r="462" spans="1:10" x14ac:dyDescent="0.35">
      <c r="A462">
        <v>457</v>
      </c>
      <c r="B462">
        <v>0</v>
      </c>
      <c r="D462">
        <v>434</v>
      </c>
      <c r="E462">
        <v>254.17989972545723</v>
      </c>
      <c r="F462">
        <v>179.82010027454277</v>
      </c>
      <c r="G462">
        <v>1.3180584662033481</v>
      </c>
      <c r="I462">
        <v>90.690376569037653</v>
      </c>
      <c r="J462">
        <v>434</v>
      </c>
    </row>
    <row r="463" spans="1:10" x14ac:dyDescent="0.35">
      <c r="A463">
        <v>458</v>
      </c>
      <c r="B463">
        <v>0</v>
      </c>
      <c r="D463">
        <v>435</v>
      </c>
      <c r="E463">
        <v>225.30338915439322</v>
      </c>
      <c r="F463">
        <v>209.69661084560678</v>
      </c>
      <c r="G463">
        <v>1.5370494891128132</v>
      </c>
      <c r="I463">
        <v>90.89958158995816</v>
      </c>
      <c r="J463">
        <v>435</v>
      </c>
    </row>
    <row r="464" spans="1:10" x14ac:dyDescent="0.35">
      <c r="A464">
        <v>459</v>
      </c>
      <c r="B464">
        <v>0</v>
      </c>
      <c r="D464">
        <v>436</v>
      </c>
      <c r="E464">
        <v>225.30338915439322</v>
      </c>
      <c r="F464">
        <v>210.69661084560678</v>
      </c>
      <c r="G464">
        <v>1.5443793619367689</v>
      </c>
      <c r="I464">
        <v>91.108786610878653</v>
      </c>
      <c r="J464">
        <v>436</v>
      </c>
    </row>
    <row r="465" spans="1:10" x14ac:dyDescent="0.35">
      <c r="A465">
        <v>460</v>
      </c>
      <c r="B465">
        <v>1</v>
      </c>
      <c r="D465">
        <v>437</v>
      </c>
      <c r="E465">
        <v>225.30338915439322</v>
      </c>
      <c r="F465">
        <v>211.69661084560678</v>
      </c>
      <c r="G465">
        <v>1.5517092347607246</v>
      </c>
      <c r="I465">
        <v>91.31799163179916</v>
      </c>
      <c r="J465">
        <v>437</v>
      </c>
    </row>
    <row r="466" spans="1:10" x14ac:dyDescent="0.35">
      <c r="A466">
        <v>461</v>
      </c>
      <c r="B466">
        <v>0</v>
      </c>
      <c r="D466">
        <v>438</v>
      </c>
      <c r="E466">
        <v>225.30338915439322</v>
      </c>
      <c r="F466">
        <v>212.69661084560678</v>
      </c>
      <c r="G466">
        <v>1.5590391075846803</v>
      </c>
      <c r="I466">
        <v>91.527196652719667</v>
      </c>
      <c r="J466">
        <v>438</v>
      </c>
    </row>
    <row r="467" spans="1:10" x14ac:dyDescent="0.35">
      <c r="A467">
        <v>462</v>
      </c>
      <c r="B467">
        <v>0</v>
      </c>
      <c r="D467">
        <v>439</v>
      </c>
      <c r="E467">
        <v>254.17989972545723</v>
      </c>
      <c r="F467">
        <v>184.82010027454277</v>
      </c>
      <c r="G467">
        <v>1.3547078303231261</v>
      </c>
      <c r="I467">
        <v>91.73640167364016</v>
      </c>
      <c r="J467">
        <v>439</v>
      </c>
    </row>
    <row r="468" spans="1:10" x14ac:dyDescent="0.35">
      <c r="A468">
        <v>463</v>
      </c>
      <c r="B468">
        <v>1</v>
      </c>
      <c r="D468">
        <v>440</v>
      </c>
      <c r="E468">
        <v>196.42687858332917</v>
      </c>
      <c r="F468">
        <v>243.57312141667083</v>
      </c>
      <c r="G468">
        <v>1.7853600033181014</v>
      </c>
      <c r="I468">
        <v>91.945606694560666</v>
      </c>
      <c r="J468">
        <v>440</v>
      </c>
    </row>
    <row r="469" spans="1:10" x14ac:dyDescent="0.35">
      <c r="A469">
        <v>464</v>
      </c>
      <c r="B469">
        <v>1</v>
      </c>
      <c r="D469">
        <v>441</v>
      </c>
      <c r="E469">
        <v>254.17989972545723</v>
      </c>
      <c r="F469">
        <v>186.82010027454277</v>
      </c>
      <c r="G469">
        <v>1.3693675759710375</v>
      </c>
      <c r="I469">
        <v>92.154811715481173</v>
      </c>
      <c r="J469">
        <v>441</v>
      </c>
    </row>
    <row r="470" spans="1:10" x14ac:dyDescent="0.35">
      <c r="A470">
        <v>465</v>
      </c>
      <c r="B470">
        <v>0</v>
      </c>
      <c r="D470">
        <v>442</v>
      </c>
      <c r="E470">
        <v>254.17989972545723</v>
      </c>
      <c r="F470">
        <v>187.82010027454277</v>
      </c>
      <c r="G470">
        <v>1.376697448794993</v>
      </c>
      <c r="I470">
        <v>92.364016736401666</v>
      </c>
      <c r="J470">
        <v>442</v>
      </c>
    </row>
    <row r="471" spans="1:10" x14ac:dyDescent="0.35">
      <c r="A471">
        <v>466</v>
      </c>
      <c r="B471">
        <v>0</v>
      </c>
      <c r="D471">
        <v>443</v>
      </c>
      <c r="E471">
        <v>254.17989972545723</v>
      </c>
      <c r="F471">
        <v>188.82010027454277</v>
      </c>
      <c r="G471">
        <v>1.3840273216189487</v>
      </c>
      <c r="I471">
        <v>92.573221757322173</v>
      </c>
      <c r="J471">
        <v>443</v>
      </c>
    </row>
    <row r="472" spans="1:10" x14ac:dyDescent="0.35">
      <c r="A472">
        <v>467</v>
      </c>
      <c r="B472">
        <v>0</v>
      </c>
      <c r="D472">
        <v>444</v>
      </c>
      <c r="E472">
        <v>254.17989972545723</v>
      </c>
      <c r="F472">
        <v>189.82010027454277</v>
      </c>
      <c r="G472">
        <v>1.3913571944429044</v>
      </c>
      <c r="I472">
        <v>92.78242677824268</v>
      </c>
      <c r="J472">
        <v>444</v>
      </c>
    </row>
    <row r="473" spans="1:10" x14ac:dyDescent="0.35">
      <c r="A473">
        <v>468</v>
      </c>
      <c r="B473">
        <v>0</v>
      </c>
      <c r="D473">
        <v>445</v>
      </c>
      <c r="E473">
        <v>254.17989972545723</v>
      </c>
      <c r="F473">
        <v>190.82010027454277</v>
      </c>
      <c r="G473">
        <v>1.3986870672668599</v>
      </c>
      <c r="I473">
        <v>92.991631799163173</v>
      </c>
      <c r="J473">
        <v>445</v>
      </c>
    </row>
    <row r="474" spans="1:10" x14ac:dyDescent="0.35">
      <c r="A474">
        <v>469</v>
      </c>
      <c r="B474">
        <v>0</v>
      </c>
      <c r="D474">
        <v>446</v>
      </c>
      <c r="E474">
        <v>254.17989972545723</v>
      </c>
      <c r="F474">
        <v>191.82010027454277</v>
      </c>
      <c r="G474">
        <v>1.4060169400908156</v>
      </c>
      <c r="I474">
        <v>93.20083682008368</v>
      </c>
      <c r="J474">
        <v>446</v>
      </c>
    </row>
    <row r="475" spans="1:10" x14ac:dyDescent="0.35">
      <c r="A475">
        <v>470</v>
      </c>
      <c r="B475">
        <v>0</v>
      </c>
      <c r="D475">
        <v>447</v>
      </c>
      <c r="E475">
        <v>254.17989972545723</v>
      </c>
      <c r="F475">
        <v>192.82010027454277</v>
      </c>
      <c r="G475">
        <v>1.4133468129147713</v>
      </c>
      <c r="I475">
        <v>93.410041841004187</v>
      </c>
      <c r="J475">
        <v>447</v>
      </c>
    </row>
    <row r="476" spans="1:10" x14ac:dyDescent="0.35">
      <c r="A476">
        <v>471</v>
      </c>
      <c r="B476">
        <v>0</v>
      </c>
      <c r="D476">
        <v>448</v>
      </c>
      <c r="E476">
        <v>225.30338915439322</v>
      </c>
      <c r="F476">
        <v>222.69661084560678</v>
      </c>
      <c r="G476">
        <v>1.6323378358242366</v>
      </c>
      <c r="I476">
        <v>93.61924686192468</v>
      </c>
      <c r="J476">
        <v>448</v>
      </c>
    </row>
    <row r="477" spans="1:10" x14ac:dyDescent="0.35">
      <c r="A477">
        <v>472</v>
      </c>
      <c r="B477">
        <v>0</v>
      </c>
      <c r="D477">
        <v>449</v>
      </c>
      <c r="E477">
        <v>254.17989972545723</v>
      </c>
      <c r="F477">
        <v>194.82010027454277</v>
      </c>
      <c r="G477">
        <v>1.4280065585626824</v>
      </c>
      <c r="I477">
        <v>93.828451882845187</v>
      </c>
      <c r="J477">
        <v>449</v>
      </c>
    </row>
    <row r="478" spans="1:10" x14ac:dyDescent="0.35">
      <c r="A478">
        <v>473</v>
      </c>
      <c r="B478">
        <v>1</v>
      </c>
      <c r="D478">
        <v>450</v>
      </c>
      <c r="E478">
        <v>254.17989972545723</v>
      </c>
      <c r="F478">
        <v>195.82010027454277</v>
      </c>
      <c r="G478">
        <v>1.4353364313866381</v>
      </c>
      <c r="I478">
        <v>94.037656903765694</v>
      </c>
      <c r="J478">
        <v>450</v>
      </c>
    </row>
    <row r="479" spans="1:10" x14ac:dyDescent="0.35">
      <c r="A479">
        <v>474</v>
      </c>
      <c r="B479">
        <v>0</v>
      </c>
      <c r="D479">
        <v>451</v>
      </c>
      <c r="E479">
        <v>225.30338915439322</v>
      </c>
      <c r="F479">
        <v>225.69661084560678</v>
      </c>
      <c r="G479">
        <v>1.6543274542961035</v>
      </c>
      <c r="I479">
        <v>94.246861924686186</v>
      </c>
      <c r="J479">
        <v>451</v>
      </c>
    </row>
    <row r="480" spans="1:10" x14ac:dyDescent="0.35">
      <c r="A480">
        <v>475</v>
      </c>
      <c r="B480">
        <v>0</v>
      </c>
      <c r="D480">
        <v>452</v>
      </c>
      <c r="E480">
        <v>254.17989972545723</v>
      </c>
      <c r="F480">
        <v>197.82010027454277</v>
      </c>
      <c r="G480">
        <v>1.4499961770345495</v>
      </c>
      <c r="I480">
        <v>94.456066945606693</v>
      </c>
      <c r="J480">
        <v>452</v>
      </c>
    </row>
    <row r="481" spans="1:10" x14ac:dyDescent="0.35">
      <c r="A481">
        <v>476</v>
      </c>
      <c r="B481">
        <v>0</v>
      </c>
      <c r="D481">
        <v>453</v>
      </c>
      <c r="E481">
        <v>225.30338915439322</v>
      </c>
      <c r="F481">
        <v>227.69661084560678</v>
      </c>
      <c r="G481">
        <v>1.6689871999440147</v>
      </c>
      <c r="I481">
        <v>94.6652719665272</v>
      </c>
      <c r="J481">
        <v>453</v>
      </c>
    </row>
    <row r="482" spans="1:10" x14ac:dyDescent="0.35">
      <c r="A482">
        <v>477</v>
      </c>
      <c r="B482">
        <v>0</v>
      </c>
      <c r="D482">
        <v>454</v>
      </c>
      <c r="E482">
        <v>254.17989972545723</v>
      </c>
      <c r="F482">
        <v>199.82010027454277</v>
      </c>
      <c r="G482">
        <v>1.4646559226824607</v>
      </c>
      <c r="I482">
        <v>94.874476987447693</v>
      </c>
      <c r="J482">
        <v>454</v>
      </c>
    </row>
    <row r="483" spans="1:10" x14ac:dyDescent="0.35">
      <c r="A483">
        <v>478</v>
      </c>
      <c r="B483">
        <v>1</v>
      </c>
      <c r="D483">
        <v>455</v>
      </c>
      <c r="E483">
        <v>254.17989972545723</v>
      </c>
      <c r="F483">
        <v>200.82010027454277</v>
      </c>
      <c r="G483">
        <v>1.4719857955064164</v>
      </c>
      <c r="I483">
        <v>95.0836820083682</v>
      </c>
      <c r="J483">
        <v>455</v>
      </c>
    </row>
    <row r="484" spans="1:10" x14ac:dyDescent="0.35">
      <c r="D484">
        <v>456</v>
      </c>
      <c r="E484">
        <v>225.30338915439322</v>
      </c>
      <c r="F484">
        <v>230.69661084560678</v>
      </c>
      <c r="G484">
        <v>1.6909768184158818</v>
      </c>
      <c r="I484">
        <v>95.292887029288707</v>
      </c>
      <c r="J484">
        <v>456</v>
      </c>
    </row>
    <row r="485" spans="1:10" x14ac:dyDescent="0.35">
      <c r="D485">
        <v>457</v>
      </c>
      <c r="E485">
        <v>254.17989972545723</v>
      </c>
      <c r="F485">
        <v>202.82010027454277</v>
      </c>
      <c r="G485">
        <v>1.4866455411543276</v>
      </c>
      <c r="I485">
        <v>95.5020920502092</v>
      </c>
      <c r="J485">
        <v>457</v>
      </c>
    </row>
    <row r="486" spans="1:10" x14ac:dyDescent="0.35">
      <c r="D486">
        <v>458</v>
      </c>
      <c r="E486">
        <v>254.17989972545723</v>
      </c>
      <c r="F486">
        <v>203.82010027454277</v>
      </c>
      <c r="G486">
        <v>1.4939754139782833</v>
      </c>
      <c r="I486">
        <v>95.711297071129707</v>
      </c>
      <c r="J486">
        <v>458</v>
      </c>
    </row>
    <row r="487" spans="1:10" x14ac:dyDescent="0.35">
      <c r="D487">
        <v>459</v>
      </c>
      <c r="E487">
        <v>254.17989972545723</v>
      </c>
      <c r="F487">
        <v>204.82010027454277</v>
      </c>
      <c r="G487">
        <v>1.501305286802239</v>
      </c>
      <c r="I487">
        <v>95.920502092050214</v>
      </c>
      <c r="J487">
        <v>459</v>
      </c>
    </row>
    <row r="488" spans="1:10" x14ac:dyDescent="0.35">
      <c r="D488">
        <v>460</v>
      </c>
      <c r="E488">
        <v>225.30338915439322</v>
      </c>
      <c r="F488">
        <v>234.69661084560678</v>
      </c>
      <c r="G488">
        <v>1.7202963097117041</v>
      </c>
      <c r="I488">
        <v>96.129707112970706</v>
      </c>
      <c r="J488">
        <v>460</v>
      </c>
    </row>
    <row r="489" spans="1:10" x14ac:dyDescent="0.35">
      <c r="D489">
        <v>461</v>
      </c>
      <c r="E489">
        <v>254.17989972545723</v>
      </c>
      <c r="F489">
        <v>206.82010027454277</v>
      </c>
      <c r="G489">
        <v>1.5159650324501501</v>
      </c>
      <c r="I489">
        <v>96.338912133891213</v>
      </c>
      <c r="J489">
        <v>461</v>
      </c>
    </row>
    <row r="490" spans="1:10" x14ac:dyDescent="0.35">
      <c r="D490">
        <v>462</v>
      </c>
      <c r="E490">
        <v>254.17989972545723</v>
      </c>
      <c r="F490">
        <v>207.82010027454277</v>
      </c>
      <c r="G490">
        <v>1.5232949052741058</v>
      </c>
      <c r="I490">
        <v>96.54811715481172</v>
      </c>
      <c r="J490">
        <v>462</v>
      </c>
    </row>
    <row r="491" spans="1:10" x14ac:dyDescent="0.35">
      <c r="D491">
        <v>463</v>
      </c>
      <c r="E491">
        <v>225.30338915439322</v>
      </c>
      <c r="F491">
        <v>237.69661084560678</v>
      </c>
      <c r="G491">
        <v>1.7422859281835712</v>
      </c>
      <c r="I491">
        <v>96.757322175732213</v>
      </c>
      <c r="J491">
        <v>463</v>
      </c>
    </row>
    <row r="492" spans="1:10" x14ac:dyDescent="0.35">
      <c r="D492">
        <v>464</v>
      </c>
      <c r="E492">
        <v>225.30338915439322</v>
      </c>
      <c r="F492">
        <v>238.69661084560678</v>
      </c>
      <c r="G492">
        <v>1.7496158010075267</v>
      </c>
      <c r="I492">
        <v>96.96652719665272</v>
      </c>
      <c r="J492">
        <v>464</v>
      </c>
    </row>
    <row r="493" spans="1:10" x14ac:dyDescent="0.35">
      <c r="D493">
        <v>465</v>
      </c>
      <c r="E493">
        <v>254.17989972545723</v>
      </c>
      <c r="F493">
        <v>210.82010027454277</v>
      </c>
      <c r="G493">
        <v>1.5452845237459727</v>
      </c>
      <c r="I493">
        <v>97.175732217573213</v>
      </c>
      <c r="J493">
        <v>465</v>
      </c>
    </row>
    <row r="494" spans="1:10" x14ac:dyDescent="0.35">
      <c r="D494">
        <v>466</v>
      </c>
      <c r="E494">
        <v>254.17989972545723</v>
      </c>
      <c r="F494">
        <v>211.82010027454277</v>
      </c>
      <c r="G494">
        <v>1.5526143965699284</v>
      </c>
      <c r="I494">
        <v>97.38493723849372</v>
      </c>
      <c r="J494">
        <v>466</v>
      </c>
    </row>
    <row r="495" spans="1:10" x14ac:dyDescent="0.35">
      <c r="D495">
        <v>467</v>
      </c>
      <c r="E495">
        <v>254.17989972545723</v>
      </c>
      <c r="F495">
        <v>212.82010027454277</v>
      </c>
      <c r="G495">
        <v>1.5599442693938839</v>
      </c>
      <c r="I495">
        <v>97.594142259414227</v>
      </c>
      <c r="J495">
        <v>467</v>
      </c>
    </row>
    <row r="496" spans="1:10" x14ac:dyDescent="0.35">
      <c r="D496">
        <v>468</v>
      </c>
      <c r="E496">
        <v>254.17989972545723</v>
      </c>
      <c r="F496">
        <v>213.82010027454277</v>
      </c>
      <c r="G496">
        <v>1.5672741422178396</v>
      </c>
      <c r="I496">
        <v>97.803347280334719</v>
      </c>
      <c r="J496">
        <v>468</v>
      </c>
    </row>
    <row r="497" spans="4:10" x14ac:dyDescent="0.35">
      <c r="D497">
        <v>469</v>
      </c>
      <c r="E497">
        <v>254.17989972545723</v>
      </c>
      <c r="F497">
        <v>214.82010027454277</v>
      </c>
      <c r="G497">
        <v>1.5746040150417953</v>
      </c>
      <c r="I497">
        <v>98.012552301255226</v>
      </c>
      <c r="J497">
        <v>469</v>
      </c>
    </row>
    <row r="498" spans="4:10" x14ac:dyDescent="0.35">
      <c r="D498">
        <v>470</v>
      </c>
      <c r="E498">
        <v>254.17989972545723</v>
      </c>
      <c r="F498">
        <v>215.82010027454277</v>
      </c>
      <c r="G498">
        <v>1.5819338878657507</v>
      </c>
      <c r="I498">
        <v>98.221757322175733</v>
      </c>
      <c r="J498">
        <v>470</v>
      </c>
    </row>
    <row r="499" spans="4:10" x14ac:dyDescent="0.35">
      <c r="D499">
        <v>471</v>
      </c>
      <c r="E499">
        <v>254.17989972545723</v>
      </c>
      <c r="F499">
        <v>216.82010027454277</v>
      </c>
      <c r="G499">
        <v>1.5892637606897064</v>
      </c>
      <c r="I499">
        <v>98.430962343096226</v>
      </c>
      <c r="J499">
        <v>471</v>
      </c>
    </row>
    <row r="500" spans="4:10" x14ac:dyDescent="0.35">
      <c r="D500">
        <v>472</v>
      </c>
      <c r="E500">
        <v>254.17989972545723</v>
      </c>
      <c r="F500">
        <v>217.82010027454277</v>
      </c>
      <c r="G500">
        <v>1.5965936335136621</v>
      </c>
      <c r="I500">
        <v>98.640167364016733</v>
      </c>
      <c r="J500">
        <v>472</v>
      </c>
    </row>
    <row r="501" spans="4:10" x14ac:dyDescent="0.35">
      <c r="D501">
        <v>473</v>
      </c>
      <c r="E501">
        <v>225.30338915439322</v>
      </c>
      <c r="F501">
        <v>247.69661084560678</v>
      </c>
      <c r="G501">
        <v>1.8155846564231275</v>
      </c>
      <c r="I501">
        <v>98.84937238493724</v>
      </c>
      <c r="J501">
        <v>473</v>
      </c>
    </row>
    <row r="502" spans="4:10" x14ac:dyDescent="0.35">
      <c r="D502">
        <v>474</v>
      </c>
      <c r="E502">
        <v>254.17989972545723</v>
      </c>
      <c r="F502">
        <v>219.82010027454277</v>
      </c>
      <c r="G502">
        <v>1.6112533791615733</v>
      </c>
      <c r="I502">
        <v>99.058577405857733</v>
      </c>
      <c r="J502">
        <v>474</v>
      </c>
    </row>
    <row r="503" spans="4:10" x14ac:dyDescent="0.35">
      <c r="D503">
        <v>475</v>
      </c>
      <c r="E503">
        <v>254.17989972545723</v>
      </c>
      <c r="F503">
        <v>220.82010027454277</v>
      </c>
      <c r="G503">
        <v>1.618583251985529</v>
      </c>
      <c r="I503">
        <v>99.26778242677824</v>
      </c>
      <c r="J503">
        <v>475</v>
      </c>
    </row>
    <row r="504" spans="4:10" x14ac:dyDescent="0.35">
      <c r="D504">
        <v>476</v>
      </c>
      <c r="E504">
        <v>254.17989972545723</v>
      </c>
      <c r="F504">
        <v>221.82010027454277</v>
      </c>
      <c r="G504">
        <v>1.6259131248094847</v>
      </c>
      <c r="I504">
        <v>99.476987447698747</v>
      </c>
      <c r="J504">
        <v>476</v>
      </c>
    </row>
    <row r="505" spans="4:10" x14ac:dyDescent="0.35">
      <c r="D505">
        <v>477</v>
      </c>
      <c r="E505">
        <v>254.17989972545723</v>
      </c>
      <c r="F505">
        <v>222.82010027454277</v>
      </c>
      <c r="G505">
        <v>1.6332429976334402</v>
      </c>
      <c r="I505">
        <v>99.68619246861924</v>
      </c>
      <c r="J505">
        <v>477</v>
      </c>
    </row>
    <row r="506" spans="4:10" ht="15" thickBot="1" x14ac:dyDescent="0.4">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defaultColWidth="10.90625" defaultRowHeight="14.5" x14ac:dyDescent="0.35"/>
  <cols>
    <col min="1" max="1" width="15.1796875" bestFit="1" customWidth="1"/>
    <col min="2" max="2" width="20.7265625" bestFit="1" customWidth="1"/>
    <col min="3" max="3" width="21.81640625" bestFit="1" customWidth="1"/>
    <col min="4" max="4" width="19.1796875" bestFit="1" customWidth="1"/>
    <col min="5" max="7" width="7" bestFit="1" customWidth="1"/>
    <col min="8" max="8" width="8" bestFit="1" customWidth="1"/>
    <col min="9" max="32" width="7" bestFit="1" customWidth="1"/>
    <col min="33" max="60" width="7.26953125" bestFit="1" customWidth="1"/>
    <col min="61" max="61" width="20.81640625" bestFit="1" customWidth="1"/>
    <col min="62" max="62" width="6.81640625" bestFit="1" customWidth="1"/>
    <col min="63" max="64" width="7" bestFit="1" customWidth="1"/>
    <col min="65" max="65" width="6.81640625" bestFit="1" customWidth="1"/>
    <col min="66" max="70" width="7" bestFit="1" customWidth="1"/>
    <col min="71" max="71" width="6.81640625" bestFit="1" customWidth="1"/>
    <col min="72" max="74" width="7" bestFit="1" customWidth="1"/>
    <col min="75" max="75" width="6.81640625" bestFit="1" customWidth="1"/>
    <col min="76" max="84" width="7" bestFit="1" customWidth="1"/>
    <col min="85" max="86" width="6.81640625" bestFit="1" customWidth="1"/>
    <col min="87" max="87" width="7" bestFit="1" customWidth="1"/>
    <col min="88" max="89" width="6.81640625" bestFit="1" customWidth="1"/>
    <col min="90" max="91" width="7" bestFit="1" customWidth="1"/>
    <col min="92" max="119" width="7.26953125" bestFit="1" customWidth="1"/>
    <col min="120" max="120" width="18.26953125" bestFit="1" customWidth="1"/>
    <col min="121" max="121" width="6.81640625" bestFit="1" customWidth="1"/>
    <col min="122" max="122" width="7" bestFit="1" customWidth="1"/>
    <col min="123" max="124" width="6.81640625" bestFit="1" customWidth="1"/>
    <col min="125" max="129" width="7" bestFit="1" customWidth="1"/>
    <col min="130" max="130" width="6.81640625" bestFit="1" customWidth="1"/>
    <col min="131" max="136" width="7" bestFit="1" customWidth="1"/>
    <col min="137" max="137" width="6.81640625" bestFit="1" customWidth="1"/>
    <col min="138" max="143" width="7" bestFit="1" customWidth="1"/>
    <col min="144" max="144" width="6.81640625" bestFit="1" customWidth="1"/>
    <col min="145" max="146" width="7" bestFit="1" customWidth="1"/>
    <col min="147" max="148" width="6.81640625" bestFit="1" customWidth="1"/>
    <col min="149" max="150" width="7" bestFit="1" customWidth="1"/>
    <col min="151" max="178" width="7.26953125" bestFit="1" customWidth="1"/>
    <col min="179" max="179" width="28" bestFit="1" customWidth="1"/>
    <col min="180" max="180" width="29" bestFit="1" customWidth="1"/>
    <col min="181" max="181" width="26.453125" bestFit="1" customWidth="1"/>
  </cols>
  <sheetData>
    <row r="1" spans="1:4" x14ac:dyDescent="0.35">
      <c r="A1" s="3" t="s">
        <v>1130</v>
      </c>
      <c r="B1" t="s">
        <v>1276</v>
      </c>
    </row>
    <row r="3" spans="1:4" x14ac:dyDescent="0.35">
      <c r="A3" s="3" t="s">
        <v>1147</v>
      </c>
      <c r="B3" t="s">
        <v>1266</v>
      </c>
      <c r="C3" t="s">
        <v>1267</v>
      </c>
      <c r="D3" t="s">
        <v>1268</v>
      </c>
    </row>
    <row r="4" spans="1:4" x14ac:dyDescent="0.35">
      <c r="A4" s="4" t="s">
        <v>1166</v>
      </c>
      <c r="B4">
        <v>19833950</v>
      </c>
      <c r="C4">
        <v>4018440</v>
      </c>
      <c r="D4">
        <v>3908580</v>
      </c>
    </row>
    <row r="5" spans="1:4" x14ac:dyDescent="0.35">
      <c r="A5" s="6" t="s">
        <v>1167</v>
      </c>
      <c r="B5">
        <v>609170</v>
      </c>
      <c r="C5">
        <v>131890</v>
      </c>
      <c r="D5">
        <v>126760</v>
      </c>
    </row>
    <row r="6" spans="1:4" x14ac:dyDescent="0.35">
      <c r="A6" s="6" t="s">
        <v>1168</v>
      </c>
      <c r="B6">
        <v>312130</v>
      </c>
      <c r="C6">
        <v>50350</v>
      </c>
      <c r="D6">
        <v>64450</v>
      </c>
    </row>
    <row r="7" spans="1:4" x14ac:dyDescent="0.35">
      <c r="A7" s="6" t="s">
        <v>1169</v>
      </c>
      <c r="B7">
        <v>816960</v>
      </c>
      <c r="C7">
        <v>146560</v>
      </c>
      <c r="D7">
        <v>152660</v>
      </c>
    </row>
    <row r="8" spans="1:4" x14ac:dyDescent="0.35">
      <c r="A8" s="6" t="s">
        <v>1170</v>
      </c>
      <c r="B8">
        <v>437160</v>
      </c>
      <c r="C8">
        <v>109220</v>
      </c>
      <c r="D8">
        <v>98190</v>
      </c>
    </row>
    <row r="9" spans="1:4" x14ac:dyDescent="0.35">
      <c r="A9" s="6" t="s">
        <v>1171</v>
      </c>
      <c r="B9">
        <v>217430</v>
      </c>
      <c r="C9">
        <v>41630</v>
      </c>
      <c r="D9">
        <v>33650</v>
      </c>
    </row>
    <row r="10" spans="1:4" x14ac:dyDescent="0.35">
      <c r="A10" s="6" t="s">
        <v>1172</v>
      </c>
      <c r="B10">
        <v>715320</v>
      </c>
      <c r="C10">
        <v>123880</v>
      </c>
      <c r="D10">
        <v>144690</v>
      </c>
    </row>
    <row r="11" spans="1:4" x14ac:dyDescent="0.35">
      <c r="A11" s="6" t="s">
        <v>1173</v>
      </c>
      <c r="B11">
        <v>1100710</v>
      </c>
      <c r="C11">
        <v>216750</v>
      </c>
      <c r="D11">
        <v>182560</v>
      </c>
    </row>
    <row r="12" spans="1:4" x14ac:dyDescent="0.35">
      <c r="A12" s="6" t="s">
        <v>1174</v>
      </c>
      <c r="B12">
        <v>865340</v>
      </c>
      <c r="C12">
        <v>196540</v>
      </c>
      <c r="D12">
        <v>155140</v>
      </c>
    </row>
    <row r="13" spans="1:4" x14ac:dyDescent="0.35">
      <c r="A13" s="6" t="s">
        <v>1175</v>
      </c>
      <c r="B13">
        <v>721690</v>
      </c>
      <c r="C13">
        <v>146120</v>
      </c>
      <c r="D13">
        <v>145370</v>
      </c>
    </row>
    <row r="14" spans="1:4" x14ac:dyDescent="0.35">
      <c r="A14" s="6" t="s">
        <v>1176</v>
      </c>
      <c r="B14">
        <v>980380</v>
      </c>
      <c r="C14">
        <v>175920</v>
      </c>
      <c r="D14">
        <v>199160</v>
      </c>
    </row>
    <row r="15" spans="1:4" x14ac:dyDescent="0.35">
      <c r="A15" s="6" t="s">
        <v>1177</v>
      </c>
      <c r="B15">
        <v>400240</v>
      </c>
      <c r="C15">
        <v>91190</v>
      </c>
      <c r="D15">
        <v>80390</v>
      </c>
    </row>
    <row r="16" spans="1:4" x14ac:dyDescent="0.35">
      <c r="A16" s="6" t="s">
        <v>1178</v>
      </c>
      <c r="B16">
        <v>809310</v>
      </c>
      <c r="C16">
        <v>163270</v>
      </c>
      <c r="D16">
        <v>167120</v>
      </c>
    </row>
    <row r="17" spans="1:4" x14ac:dyDescent="0.35">
      <c r="A17" s="6" t="s">
        <v>1179</v>
      </c>
      <c r="B17">
        <v>736030</v>
      </c>
      <c r="C17">
        <v>141500</v>
      </c>
      <c r="D17">
        <v>144500</v>
      </c>
    </row>
    <row r="18" spans="1:4" x14ac:dyDescent="0.35">
      <c r="A18" s="6" t="s">
        <v>1180</v>
      </c>
      <c r="B18">
        <v>787780</v>
      </c>
      <c r="C18">
        <v>119070</v>
      </c>
      <c r="D18">
        <v>167730</v>
      </c>
    </row>
    <row r="19" spans="1:4" x14ac:dyDescent="0.35">
      <c r="A19" s="6" t="s">
        <v>1181</v>
      </c>
      <c r="B19">
        <v>537740</v>
      </c>
      <c r="C19">
        <v>91450</v>
      </c>
      <c r="D19">
        <v>100770</v>
      </c>
    </row>
    <row r="20" spans="1:4" x14ac:dyDescent="0.35">
      <c r="A20" s="6" t="s">
        <v>1182</v>
      </c>
      <c r="B20">
        <v>650890</v>
      </c>
      <c r="C20">
        <v>114200</v>
      </c>
      <c r="D20">
        <v>127560</v>
      </c>
    </row>
    <row r="21" spans="1:4" x14ac:dyDescent="0.35">
      <c r="A21" s="6" t="s">
        <v>1183</v>
      </c>
      <c r="B21">
        <v>576980</v>
      </c>
      <c r="C21">
        <v>128830</v>
      </c>
      <c r="D21">
        <v>130740</v>
      </c>
    </row>
    <row r="22" spans="1:4" x14ac:dyDescent="0.35">
      <c r="A22" s="6" t="s">
        <v>1184</v>
      </c>
      <c r="B22">
        <v>494340</v>
      </c>
      <c r="C22">
        <v>114540</v>
      </c>
      <c r="D22">
        <v>98170</v>
      </c>
    </row>
    <row r="23" spans="1:4" x14ac:dyDescent="0.35">
      <c r="A23" s="6" t="s">
        <v>1185</v>
      </c>
      <c r="B23">
        <v>953750</v>
      </c>
      <c r="C23">
        <v>212630</v>
      </c>
      <c r="D23">
        <v>158820</v>
      </c>
    </row>
    <row r="24" spans="1:4" x14ac:dyDescent="0.35">
      <c r="A24" s="6" t="s">
        <v>1186</v>
      </c>
      <c r="B24">
        <v>716060</v>
      </c>
      <c r="C24">
        <v>150550</v>
      </c>
      <c r="D24">
        <v>130160</v>
      </c>
    </row>
    <row r="25" spans="1:4" x14ac:dyDescent="0.35">
      <c r="A25" s="6" t="s">
        <v>1187</v>
      </c>
      <c r="B25">
        <v>816630</v>
      </c>
      <c r="C25">
        <v>163360</v>
      </c>
      <c r="D25">
        <v>157680</v>
      </c>
    </row>
    <row r="26" spans="1:4" x14ac:dyDescent="0.35">
      <c r="A26" s="6" t="s">
        <v>1188</v>
      </c>
      <c r="B26">
        <v>620640</v>
      </c>
      <c r="C26">
        <v>121170</v>
      </c>
      <c r="D26">
        <v>121750</v>
      </c>
    </row>
    <row r="27" spans="1:4" x14ac:dyDescent="0.35">
      <c r="A27" s="6" t="s">
        <v>1189</v>
      </c>
      <c r="B27">
        <v>501920</v>
      </c>
      <c r="C27">
        <v>114700</v>
      </c>
      <c r="D27">
        <v>110380</v>
      </c>
    </row>
    <row r="28" spans="1:4" x14ac:dyDescent="0.35">
      <c r="A28" s="6" t="s">
        <v>1190</v>
      </c>
      <c r="B28">
        <v>760440</v>
      </c>
      <c r="C28">
        <v>168640</v>
      </c>
      <c r="D28">
        <v>165590</v>
      </c>
    </row>
    <row r="29" spans="1:4" x14ac:dyDescent="0.35">
      <c r="A29" s="6" t="s">
        <v>1191</v>
      </c>
      <c r="B29">
        <v>356210</v>
      </c>
      <c r="C29">
        <v>78330</v>
      </c>
      <c r="D29">
        <v>64110</v>
      </c>
    </row>
    <row r="30" spans="1:4" x14ac:dyDescent="0.35">
      <c r="A30" s="6" t="s">
        <v>1192</v>
      </c>
      <c r="B30">
        <v>418780</v>
      </c>
      <c r="C30">
        <v>83840</v>
      </c>
      <c r="D30">
        <v>102840</v>
      </c>
    </row>
    <row r="31" spans="1:4" x14ac:dyDescent="0.35">
      <c r="A31" s="6" t="s">
        <v>1193</v>
      </c>
      <c r="B31">
        <v>532580</v>
      </c>
      <c r="C31">
        <v>139380</v>
      </c>
      <c r="D31">
        <v>110980</v>
      </c>
    </row>
    <row r="32" spans="1:4" x14ac:dyDescent="0.35">
      <c r="A32" s="6" t="s">
        <v>1194</v>
      </c>
      <c r="B32">
        <v>439530</v>
      </c>
      <c r="C32">
        <v>83120</v>
      </c>
      <c r="D32">
        <v>85520</v>
      </c>
    </row>
    <row r="33" spans="1:4" x14ac:dyDescent="0.35">
      <c r="A33" s="6" t="s">
        <v>1195</v>
      </c>
      <c r="B33">
        <v>408420</v>
      </c>
      <c r="C33">
        <v>77240</v>
      </c>
      <c r="D33">
        <v>76330</v>
      </c>
    </row>
    <row r="34" spans="1:4" x14ac:dyDescent="0.35">
      <c r="A34" s="6" t="s">
        <v>1196</v>
      </c>
      <c r="B34">
        <v>801730</v>
      </c>
      <c r="C34">
        <v>191410</v>
      </c>
      <c r="D34">
        <v>183990</v>
      </c>
    </row>
    <row r="35" spans="1:4" x14ac:dyDescent="0.35">
      <c r="A35" s="6" t="s">
        <v>1197</v>
      </c>
      <c r="B35">
        <v>737660</v>
      </c>
      <c r="C35">
        <v>131160</v>
      </c>
      <c r="D35">
        <v>120820</v>
      </c>
    </row>
    <row r="36" spans="1:4" x14ac:dyDescent="0.35">
      <c r="A36" s="4" t="s">
        <v>1198</v>
      </c>
      <c r="B36">
        <v>17624070</v>
      </c>
      <c r="C36">
        <v>3286710</v>
      </c>
      <c r="D36">
        <v>3415470</v>
      </c>
    </row>
    <row r="37" spans="1:4" x14ac:dyDescent="0.35">
      <c r="A37" s="6" t="s">
        <v>1199</v>
      </c>
      <c r="B37">
        <v>728390</v>
      </c>
      <c r="C37">
        <v>126020</v>
      </c>
      <c r="D37">
        <v>142110</v>
      </c>
    </row>
    <row r="38" spans="1:4" x14ac:dyDescent="0.35">
      <c r="A38" s="6" t="s">
        <v>1200</v>
      </c>
      <c r="B38">
        <v>989270</v>
      </c>
      <c r="C38">
        <v>207240</v>
      </c>
      <c r="D38">
        <v>202330</v>
      </c>
    </row>
    <row r="39" spans="1:4" x14ac:dyDescent="0.35">
      <c r="A39" s="6" t="s">
        <v>1201</v>
      </c>
      <c r="B39">
        <v>339850</v>
      </c>
      <c r="C39">
        <v>60850</v>
      </c>
      <c r="D39">
        <v>68490</v>
      </c>
    </row>
    <row r="40" spans="1:4" x14ac:dyDescent="0.35">
      <c r="A40" s="6" t="s">
        <v>1202</v>
      </c>
      <c r="B40">
        <v>890840</v>
      </c>
      <c r="C40">
        <v>174660</v>
      </c>
      <c r="D40">
        <v>185550</v>
      </c>
    </row>
    <row r="41" spans="1:4" x14ac:dyDescent="0.35">
      <c r="A41" s="6" t="s">
        <v>1203</v>
      </c>
      <c r="B41">
        <v>485840</v>
      </c>
      <c r="C41">
        <v>92950</v>
      </c>
      <c r="D41">
        <v>94550</v>
      </c>
    </row>
    <row r="42" spans="1:4" x14ac:dyDescent="0.35">
      <c r="A42" s="6" t="s">
        <v>1204</v>
      </c>
      <c r="B42">
        <v>897340</v>
      </c>
      <c r="C42">
        <v>180550</v>
      </c>
      <c r="D42">
        <v>174180</v>
      </c>
    </row>
    <row r="43" spans="1:4" x14ac:dyDescent="0.35">
      <c r="A43" s="6" t="s">
        <v>1205</v>
      </c>
      <c r="B43">
        <v>360710</v>
      </c>
      <c r="C43">
        <v>72070</v>
      </c>
      <c r="D43">
        <v>66910</v>
      </c>
    </row>
    <row r="44" spans="1:4" x14ac:dyDescent="0.35">
      <c r="A44" s="6" t="s">
        <v>1206</v>
      </c>
      <c r="B44">
        <v>806250</v>
      </c>
      <c r="C44">
        <v>143460</v>
      </c>
      <c r="D44">
        <v>163050</v>
      </c>
    </row>
    <row r="45" spans="1:4" x14ac:dyDescent="0.35">
      <c r="A45" s="6" t="s">
        <v>1207</v>
      </c>
      <c r="B45">
        <v>493480</v>
      </c>
      <c r="C45">
        <v>85120</v>
      </c>
      <c r="D45">
        <v>88660</v>
      </c>
    </row>
    <row r="46" spans="1:4" x14ac:dyDescent="0.35">
      <c r="A46" s="6" t="s">
        <v>1208</v>
      </c>
      <c r="B46">
        <v>307310</v>
      </c>
      <c r="C46">
        <v>58930</v>
      </c>
      <c r="D46">
        <v>42880</v>
      </c>
    </row>
    <row r="47" spans="1:4" x14ac:dyDescent="0.35">
      <c r="A47" s="6" t="s">
        <v>1209</v>
      </c>
      <c r="B47">
        <v>411450</v>
      </c>
      <c r="C47">
        <v>56380</v>
      </c>
      <c r="D47">
        <v>63590</v>
      </c>
    </row>
    <row r="48" spans="1:4" x14ac:dyDescent="0.35">
      <c r="A48" s="6" t="s">
        <v>1210</v>
      </c>
      <c r="B48">
        <v>754990</v>
      </c>
      <c r="C48">
        <v>152490</v>
      </c>
      <c r="D48">
        <v>139420</v>
      </c>
    </row>
    <row r="49" spans="1:4" x14ac:dyDescent="0.35">
      <c r="A49" s="6" t="s">
        <v>1211</v>
      </c>
      <c r="B49">
        <v>610510</v>
      </c>
      <c r="C49">
        <v>102690</v>
      </c>
      <c r="D49">
        <v>93870</v>
      </c>
    </row>
    <row r="50" spans="1:4" x14ac:dyDescent="0.35">
      <c r="A50" s="6" t="s">
        <v>1212</v>
      </c>
      <c r="B50">
        <v>866600</v>
      </c>
      <c r="C50">
        <v>184740</v>
      </c>
      <c r="D50">
        <v>171410</v>
      </c>
    </row>
    <row r="51" spans="1:4" x14ac:dyDescent="0.35">
      <c r="A51" s="6" t="s">
        <v>1213</v>
      </c>
      <c r="B51">
        <v>783890</v>
      </c>
      <c r="C51">
        <v>114740</v>
      </c>
      <c r="D51">
        <v>138320</v>
      </c>
    </row>
    <row r="52" spans="1:4" x14ac:dyDescent="0.35">
      <c r="A52" s="6" t="s">
        <v>1214</v>
      </c>
      <c r="B52">
        <v>489630</v>
      </c>
      <c r="C52">
        <v>106140</v>
      </c>
      <c r="D52">
        <v>94310</v>
      </c>
    </row>
    <row r="53" spans="1:4" x14ac:dyDescent="0.35">
      <c r="A53" s="6" t="s">
        <v>1215</v>
      </c>
      <c r="B53">
        <v>901850</v>
      </c>
      <c r="C53">
        <v>182410</v>
      </c>
      <c r="D53">
        <v>216810</v>
      </c>
    </row>
    <row r="54" spans="1:4" x14ac:dyDescent="0.35">
      <c r="A54" s="6" t="s">
        <v>1216</v>
      </c>
      <c r="B54">
        <v>574740</v>
      </c>
      <c r="C54">
        <v>107830</v>
      </c>
      <c r="D54">
        <v>116700</v>
      </c>
    </row>
    <row r="55" spans="1:4" x14ac:dyDescent="0.35">
      <c r="A55" s="6" t="s">
        <v>1217</v>
      </c>
      <c r="B55">
        <v>354330</v>
      </c>
      <c r="C55">
        <v>57180</v>
      </c>
      <c r="D55">
        <v>73510</v>
      </c>
    </row>
    <row r="56" spans="1:4" x14ac:dyDescent="0.35">
      <c r="A56" s="6" t="s">
        <v>1218</v>
      </c>
      <c r="B56">
        <v>545540</v>
      </c>
      <c r="C56">
        <v>100640</v>
      </c>
      <c r="D56">
        <v>100090</v>
      </c>
    </row>
    <row r="57" spans="1:4" x14ac:dyDescent="0.35">
      <c r="A57" s="6" t="s">
        <v>1219</v>
      </c>
      <c r="B57">
        <v>674340</v>
      </c>
      <c r="C57">
        <v>127420</v>
      </c>
      <c r="D57">
        <v>150290</v>
      </c>
    </row>
    <row r="58" spans="1:4" x14ac:dyDescent="0.35">
      <c r="A58" s="6" t="s">
        <v>1220</v>
      </c>
      <c r="B58">
        <v>734120</v>
      </c>
      <c r="C58">
        <v>121280</v>
      </c>
      <c r="D58">
        <v>143400</v>
      </c>
    </row>
    <row r="59" spans="1:4" x14ac:dyDescent="0.35">
      <c r="A59" s="6" t="s">
        <v>1221</v>
      </c>
      <c r="B59">
        <v>779670</v>
      </c>
      <c r="C59">
        <v>152150</v>
      </c>
      <c r="D59">
        <v>174600</v>
      </c>
    </row>
    <row r="60" spans="1:4" x14ac:dyDescent="0.35">
      <c r="A60" s="6" t="s">
        <v>1222</v>
      </c>
      <c r="B60">
        <v>598850</v>
      </c>
      <c r="C60">
        <v>112030</v>
      </c>
      <c r="D60">
        <v>110460</v>
      </c>
    </row>
    <row r="61" spans="1:4" x14ac:dyDescent="0.35">
      <c r="A61" s="6" t="s">
        <v>1223</v>
      </c>
      <c r="B61">
        <v>705390</v>
      </c>
      <c r="C61">
        <v>111710</v>
      </c>
      <c r="D61">
        <v>109020</v>
      </c>
    </row>
    <row r="62" spans="1:4" x14ac:dyDescent="0.35">
      <c r="A62" s="6" t="s">
        <v>1224</v>
      </c>
      <c r="B62">
        <v>441920</v>
      </c>
      <c r="C62">
        <v>70530</v>
      </c>
      <c r="D62">
        <v>94910</v>
      </c>
    </row>
    <row r="63" spans="1:4" x14ac:dyDescent="0.35">
      <c r="A63" s="6" t="s">
        <v>1225</v>
      </c>
      <c r="B63">
        <v>423650</v>
      </c>
      <c r="C63">
        <v>95550</v>
      </c>
      <c r="D63">
        <v>94730</v>
      </c>
    </row>
    <row r="64" spans="1:4" x14ac:dyDescent="0.35">
      <c r="A64" s="6" t="s">
        <v>1226</v>
      </c>
      <c r="B64">
        <v>673320</v>
      </c>
      <c r="C64">
        <v>128950</v>
      </c>
      <c r="D64">
        <v>101320</v>
      </c>
    </row>
    <row r="65" spans="1:4" x14ac:dyDescent="0.35">
      <c r="A65" s="4" t="s">
        <v>1227</v>
      </c>
      <c r="B65">
        <v>37458020</v>
      </c>
      <c r="C65">
        <v>7305150</v>
      </c>
      <c r="D65">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defaultColWidth="10.90625" defaultRowHeight="14.5" x14ac:dyDescent="0.35"/>
  <cols>
    <col min="1" max="1" width="14.7265625" bestFit="1" customWidth="1"/>
    <col min="2" max="2" width="29" bestFit="1" customWidth="1"/>
    <col min="3" max="3" width="4.1796875" customWidth="1"/>
    <col min="5" max="5" width="29.7265625" bestFit="1" customWidth="1"/>
  </cols>
  <sheetData>
    <row r="1" spans="1:5" x14ac:dyDescent="0.35">
      <c r="A1" s="3" t="s">
        <v>1130</v>
      </c>
      <c r="B1" t="s">
        <v>1276</v>
      </c>
    </row>
    <row r="3" spans="1:5" x14ac:dyDescent="0.35">
      <c r="A3" s="3" t="s">
        <v>1121</v>
      </c>
      <c r="B3" t="s">
        <v>1236</v>
      </c>
      <c r="D3" t="s">
        <v>1275</v>
      </c>
      <c r="E3" t="s">
        <v>1269</v>
      </c>
    </row>
    <row r="4" spans="1:5" x14ac:dyDescent="0.35">
      <c r="A4" s="4" t="s">
        <v>1273</v>
      </c>
      <c r="B4">
        <v>346</v>
      </c>
      <c r="D4" t="str">
        <f>A4</f>
        <v>Ohio</v>
      </c>
      <c r="E4">
        <f>GETPIVOTDATA("Total Claim Amount",$A$3,"Policy State","Ohio")</f>
        <v>346</v>
      </c>
    </row>
    <row r="5" spans="1:5" x14ac:dyDescent="0.35">
      <c r="A5" s="4" t="s">
        <v>1274</v>
      </c>
      <c r="B5">
        <v>308</v>
      </c>
      <c r="D5" t="str">
        <f t="shared" ref="D5:D6" si="0">A5</f>
        <v>Indiana</v>
      </c>
      <c r="E5">
        <f>GETPIVOTDATA("Total Claim Amount",$A$3,"Policy State","Indiana")</f>
        <v>308</v>
      </c>
    </row>
    <row r="6" spans="1:5" x14ac:dyDescent="0.35">
      <c r="A6" s="4" t="s">
        <v>1272</v>
      </c>
      <c r="B6">
        <v>334</v>
      </c>
      <c r="D6" t="str">
        <f t="shared" si="0"/>
        <v>Illinois</v>
      </c>
      <c r="E6">
        <f>GETPIVOTDATA("Total Claim Amount",$A$3,"Policy State","Illinois")</f>
        <v>334</v>
      </c>
    </row>
    <row r="7" spans="1:5" x14ac:dyDescent="0.35">
      <c r="A7" s="4" t="s">
        <v>1227</v>
      </c>
      <c r="B7">
        <v>988</v>
      </c>
      <c r="D7" t="str">
        <f>A7</f>
        <v>Total</v>
      </c>
      <c r="E7">
        <f>GETPIVOTDATA("Total Claim Amount",$A$3)</f>
        <v>988</v>
      </c>
    </row>
    <row r="11" spans="1:5" x14ac:dyDescent="0.35">
      <c r="A11" s="3" t="s">
        <v>1164</v>
      </c>
      <c r="B11" t="s">
        <v>1236</v>
      </c>
      <c r="D11" s="5" t="s">
        <v>1164</v>
      </c>
      <c r="E11" s="5" t="s">
        <v>1236</v>
      </c>
    </row>
    <row r="12" spans="1:5" x14ac:dyDescent="0.35">
      <c r="A12" s="4" t="s">
        <v>50</v>
      </c>
      <c r="B12">
        <v>109</v>
      </c>
      <c r="D12" s="4" t="s">
        <v>24</v>
      </c>
      <c r="E12">
        <v>150</v>
      </c>
    </row>
    <row r="13" spans="1:5" x14ac:dyDescent="0.35">
      <c r="A13" s="4" t="s">
        <v>19</v>
      </c>
      <c r="B13">
        <v>258</v>
      </c>
      <c r="D13" s="4" t="s">
        <v>6</v>
      </c>
      <c r="E13">
        <v>148</v>
      </c>
    </row>
    <row r="14" spans="1:5" x14ac:dyDescent="0.35">
      <c r="A14" s="4" t="s">
        <v>1273</v>
      </c>
      <c r="B14">
        <v>23</v>
      </c>
      <c r="D14" s="4" t="s">
        <v>51</v>
      </c>
      <c r="E14">
        <v>139</v>
      </c>
    </row>
    <row r="15" spans="1:5" x14ac:dyDescent="0.35">
      <c r="A15" s="4" t="s">
        <v>88</v>
      </c>
      <c r="B15">
        <v>30</v>
      </c>
      <c r="D15" s="4" t="s">
        <v>53</v>
      </c>
      <c r="E15">
        <v>143</v>
      </c>
    </row>
    <row r="16" spans="1:5" x14ac:dyDescent="0.35">
      <c r="A16" s="4" t="s">
        <v>5</v>
      </c>
      <c r="B16">
        <v>247</v>
      </c>
      <c r="D16" s="4" t="s">
        <v>75</v>
      </c>
      <c r="E16">
        <v>120</v>
      </c>
    </row>
    <row r="17" spans="1:5" x14ac:dyDescent="0.35">
      <c r="A17" s="4" t="s">
        <v>12</v>
      </c>
      <c r="B17">
        <v>106</v>
      </c>
      <c r="D17" s="4" t="s">
        <v>13</v>
      </c>
      <c r="E17">
        <v>132</v>
      </c>
    </row>
    <row r="18" spans="1:5" x14ac:dyDescent="0.35">
      <c r="A18" s="4" t="s">
        <v>45</v>
      </c>
      <c r="B18">
        <v>215</v>
      </c>
      <c r="D18" s="4" t="s">
        <v>37</v>
      </c>
      <c r="E18">
        <v>156</v>
      </c>
    </row>
    <row r="19" spans="1:5" x14ac:dyDescent="0.35">
      <c r="A19" s="4" t="s">
        <v>1165</v>
      </c>
      <c r="B19">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defaultColWidth="10.90625" defaultRowHeight="14.5" x14ac:dyDescent="0.35"/>
  <cols>
    <col min="1" max="1" width="12.7265625" bestFit="1" customWidth="1"/>
    <col min="2" max="2" width="16.81640625" bestFit="1" customWidth="1"/>
    <col min="3" max="3" width="4.1796875" bestFit="1" customWidth="1"/>
    <col min="4" max="4" width="5.453125" bestFit="1" customWidth="1"/>
    <col min="5" max="5" width="11.1796875" customWidth="1"/>
    <col min="6" max="6" width="20.1796875" bestFit="1" customWidth="1"/>
    <col min="7" max="7" width="11.54296875" bestFit="1" customWidth="1"/>
    <col min="8" max="8" width="11.54296875" customWidth="1"/>
    <col min="9" max="9" width="10.54296875" bestFit="1" customWidth="1"/>
    <col min="10" max="10" width="10.54296875" customWidth="1"/>
    <col min="11" max="11" width="11.54296875" bestFit="1" customWidth="1"/>
    <col min="12" max="29" width="8" bestFit="1" customWidth="1"/>
    <col min="30" max="45" width="7" bestFit="1" customWidth="1"/>
    <col min="46" max="46" width="6" bestFit="1" customWidth="1"/>
    <col min="47" max="47" width="7" bestFit="1" customWidth="1"/>
    <col min="48" max="48" width="15.54296875" bestFit="1" customWidth="1"/>
  </cols>
  <sheetData>
    <row r="3" spans="1:11" x14ac:dyDescent="0.35">
      <c r="A3" s="3" t="s">
        <v>1163</v>
      </c>
      <c r="B3" t="s">
        <v>1258</v>
      </c>
      <c r="F3" s="5" t="s">
        <v>1163</v>
      </c>
      <c r="G3" s="5" t="s">
        <v>1078</v>
      </c>
      <c r="H3" s="5" t="s">
        <v>1237</v>
      </c>
      <c r="I3" s="5" t="s">
        <v>1077</v>
      </c>
      <c r="J3" s="5" t="s">
        <v>1238</v>
      </c>
      <c r="K3" s="5" t="s">
        <v>1227</v>
      </c>
    </row>
    <row r="4" spans="1:11" x14ac:dyDescent="0.35">
      <c r="A4" s="4" t="s">
        <v>1228</v>
      </c>
      <c r="B4">
        <v>16</v>
      </c>
      <c r="F4" s="4" t="s">
        <v>1228</v>
      </c>
      <c r="G4">
        <v>10</v>
      </c>
      <c r="H4" s="12">
        <f>G4/$G$9</f>
        <v>1.3422818791946308E-2</v>
      </c>
      <c r="I4">
        <v>6</v>
      </c>
      <c r="J4" s="12">
        <f>I4/$I$9</f>
        <v>2.4691358024691357E-2</v>
      </c>
      <c r="K4">
        <v>16</v>
      </c>
    </row>
    <row r="5" spans="1:11" x14ac:dyDescent="0.35">
      <c r="A5" s="4" t="s">
        <v>1229</v>
      </c>
      <c r="B5">
        <v>296</v>
      </c>
      <c r="F5" s="4" t="s">
        <v>1229</v>
      </c>
      <c r="G5">
        <v>220</v>
      </c>
      <c r="H5" s="12">
        <f>G5/$G$9</f>
        <v>0.29530201342281881</v>
      </c>
      <c r="I5">
        <v>76</v>
      </c>
      <c r="J5" s="12">
        <f>I5/$I$9</f>
        <v>0.31275720164609055</v>
      </c>
      <c r="K5">
        <v>296</v>
      </c>
    </row>
    <row r="6" spans="1:11" x14ac:dyDescent="0.35">
      <c r="A6" s="4" t="s">
        <v>1230</v>
      </c>
      <c r="B6">
        <v>431</v>
      </c>
      <c r="F6" s="4" t="s">
        <v>1230</v>
      </c>
      <c r="G6">
        <v>331</v>
      </c>
      <c r="H6" s="12">
        <f>G6/$G$9</f>
        <v>0.44429530201342282</v>
      </c>
      <c r="I6">
        <v>100</v>
      </c>
      <c r="J6" s="12">
        <f>I6/$I$9</f>
        <v>0.41152263374485598</v>
      </c>
      <c r="K6">
        <v>431</v>
      </c>
    </row>
    <row r="7" spans="1:11" x14ac:dyDescent="0.35">
      <c r="A7" s="4" t="s">
        <v>1231</v>
      </c>
      <c r="B7">
        <v>168</v>
      </c>
      <c r="F7" s="4" t="s">
        <v>1231</v>
      </c>
      <c r="G7">
        <v>132</v>
      </c>
      <c r="H7" s="12">
        <f>G7/$G$9</f>
        <v>0.17718120805369128</v>
      </c>
      <c r="I7">
        <v>36</v>
      </c>
      <c r="J7" s="12">
        <f>I7/$I$9</f>
        <v>0.14814814814814814</v>
      </c>
      <c r="K7">
        <v>168</v>
      </c>
    </row>
    <row r="8" spans="1:11" x14ac:dyDescent="0.35">
      <c r="A8" s="4" t="s">
        <v>1232</v>
      </c>
      <c r="B8">
        <v>77</v>
      </c>
      <c r="F8" s="4" t="s">
        <v>1232</v>
      </c>
      <c r="G8">
        <v>52</v>
      </c>
      <c r="H8" s="12">
        <f>G8/$G$9</f>
        <v>6.9798657718120799E-2</v>
      </c>
      <c r="I8">
        <v>25</v>
      </c>
      <c r="J8" s="12">
        <f>I8/$I$9</f>
        <v>0.102880658436214</v>
      </c>
      <c r="K8">
        <v>77</v>
      </c>
    </row>
    <row r="9" spans="1:11" x14ac:dyDescent="0.35">
      <c r="A9" s="4" t="s">
        <v>1227</v>
      </c>
      <c r="B9">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defaultColWidth="10.90625" defaultRowHeight="14.5" x14ac:dyDescent="0.35"/>
  <cols>
    <col min="1" max="1" width="21.7265625" bestFit="1" customWidth="1"/>
    <col min="2" max="2" width="17.1796875" bestFit="1" customWidth="1"/>
    <col min="4" max="4" width="20.1796875" bestFit="1" customWidth="1"/>
    <col min="5" max="5" width="29" bestFit="1" customWidth="1"/>
  </cols>
  <sheetData>
    <row r="3" spans="1:12" x14ac:dyDescent="0.35">
      <c r="A3" s="3" t="s">
        <v>1143</v>
      </c>
      <c r="B3" t="s">
        <v>1269</v>
      </c>
      <c r="D3" s="5" t="s">
        <v>1143</v>
      </c>
      <c r="E3" s="5" t="s">
        <v>1269</v>
      </c>
      <c r="G3" s="5" t="s">
        <v>1163</v>
      </c>
      <c r="H3" s="5" t="s">
        <v>1078</v>
      </c>
      <c r="I3" s="5" t="s">
        <v>1237</v>
      </c>
      <c r="J3" s="5" t="s">
        <v>1077</v>
      </c>
      <c r="K3" s="5" t="s">
        <v>1238</v>
      </c>
      <c r="L3" s="5" t="s">
        <v>1227</v>
      </c>
    </row>
    <row r="4" spans="1:12" x14ac:dyDescent="0.35">
      <c r="A4" s="4" t="s">
        <v>1159</v>
      </c>
      <c r="B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35">
      <c r="A5" s="4" t="s">
        <v>1162</v>
      </c>
      <c r="B5">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35">
      <c r="A6" s="4" t="s">
        <v>1161</v>
      </c>
      <c r="B6">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35">
      <c r="A7" s="4" t="s">
        <v>1160</v>
      </c>
      <c r="B7">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35">
      <c r="A8" s="4" t="s">
        <v>1227</v>
      </c>
      <c r="B8">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t="s">
        <v>1086</v>
      </c>
      <c r="B4">
        <v>528</v>
      </c>
    </row>
    <row r="5" spans="1:2" x14ac:dyDescent="0.35">
      <c r="A5" s="4" t="s">
        <v>1079</v>
      </c>
      <c r="B5">
        <v>460</v>
      </c>
    </row>
    <row r="6" spans="1:2" x14ac:dyDescent="0.35">
      <c r="A6" s="4" t="s">
        <v>1165</v>
      </c>
      <c r="B6">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defaultColWidth="10.90625" defaultRowHeight="14.5" x14ac:dyDescent="0.35"/>
  <cols>
    <col min="1" max="1" width="20.54296875" bestFit="1" customWidth="1"/>
    <col min="2" max="2" width="16.81640625" bestFit="1" customWidth="1"/>
  </cols>
  <sheetData>
    <row r="3" spans="1:2" x14ac:dyDescent="0.35">
      <c r="A3" s="3" t="s">
        <v>1128</v>
      </c>
      <c r="B3" t="s">
        <v>1258</v>
      </c>
    </row>
    <row r="4" spans="1:2" x14ac:dyDescent="0.35">
      <c r="A4" s="4" t="s">
        <v>1114</v>
      </c>
      <c r="B4">
        <v>65</v>
      </c>
    </row>
    <row r="5" spans="1:2" x14ac:dyDescent="0.35">
      <c r="A5" s="4" t="s">
        <v>1090</v>
      </c>
      <c r="B5">
        <v>68</v>
      </c>
    </row>
    <row r="6" spans="1:2" x14ac:dyDescent="0.35">
      <c r="A6" s="4" t="s">
        <v>1080</v>
      </c>
      <c r="B6">
        <v>73</v>
      </c>
    </row>
    <row r="7" spans="1:2" x14ac:dyDescent="0.35">
      <c r="A7" s="4" t="s">
        <v>1099</v>
      </c>
      <c r="B7">
        <v>74</v>
      </c>
    </row>
    <row r="8" spans="1:2" x14ac:dyDescent="0.35">
      <c r="A8" s="4" t="s">
        <v>1115</v>
      </c>
      <c r="B8">
        <v>53</v>
      </c>
    </row>
    <row r="9" spans="1:2" x14ac:dyDescent="0.35">
      <c r="A9" s="4" t="s">
        <v>1107</v>
      </c>
      <c r="B9">
        <v>53</v>
      </c>
    </row>
    <row r="10" spans="1:2" x14ac:dyDescent="0.35">
      <c r="A10" s="4" t="s">
        <v>1082</v>
      </c>
      <c r="B10">
        <v>92</v>
      </c>
    </row>
    <row r="11" spans="1:2" x14ac:dyDescent="0.35">
      <c r="A11" s="4" t="s">
        <v>1095</v>
      </c>
      <c r="B11">
        <v>71</v>
      </c>
    </row>
    <row r="12" spans="1:2" x14ac:dyDescent="0.35">
      <c r="A12" s="4" t="s">
        <v>1097</v>
      </c>
      <c r="B12">
        <v>71</v>
      </c>
    </row>
    <row r="13" spans="1:2" x14ac:dyDescent="0.35">
      <c r="A13" s="4" t="s">
        <v>1093</v>
      </c>
      <c r="B13">
        <v>85</v>
      </c>
    </row>
    <row r="14" spans="1:2" x14ac:dyDescent="0.35">
      <c r="A14" s="4" t="s">
        <v>1102</v>
      </c>
      <c r="B14">
        <v>61</v>
      </c>
    </row>
    <row r="15" spans="1:2" x14ac:dyDescent="0.35">
      <c r="A15" s="4" t="s">
        <v>1087</v>
      </c>
      <c r="B15">
        <v>74</v>
      </c>
    </row>
    <row r="16" spans="1:2" x14ac:dyDescent="0.35">
      <c r="A16" s="4" t="s">
        <v>1091</v>
      </c>
      <c r="B16">
        <v>78</v>
      </c>
    </row>
    <row r="17" spans="1:2" x14ac:dyDescent="0.35">
      <c r="A17" s="4" t="s">
        <v>1103</v>
      </c>
      <c r="B17">
        <v>70</v>
      </c>
    </row>
    <row r="18" spans="1:2" x14ac:dyDescent="0.35">
      <c r="A18" s="4" t="s">
        <v>1165</v>
      </c>
      <c r="B18">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defaultColWidth="10.90625" defaultRowHeight="14.5" x14ac:dyDescent="0.35"/>
  <cols>
    <col min="1" max="1" width="22" bestFit="1" customWidth="1"/>
    <col min="2" max="2" width="17.1796875" bestFit="1" customWidth="1"/>
    <col min="3" max="3" width="12" customWidth="1"/>
    <col min="4" max="5" width="29.7265625" bestFit="1" customWidth="1"/>
  </cols>
  <sheetData>
    <row r="3" spans="1:5" x14ac:dyDescent="0.35">
      <c r="A3" s="3" t="s">
        <v>1148</v>
      </c>
      <c r="B3" t="s">
        <v>1269</v>
      </c>
      <c r="D3" s="5" t="s">
        <v>1148</v>
      </c>
      <c r="E3" s="5" t="s">
        <v>1236</v>
      </c>
    </row>
    <row r="4" spans="1:5" x14ac:dyDescent="0.35">
      <c r="A4" s="4" t="s">
        <v>1089</v>
      </c>
      <c r="B4">
        <v>408</v>
      </c>
      <c r="D4" s="4" t="s">
        <v>1</v>
      </c>
      <c r="E4">
        <f>GETPIVOTDATA("Total Claim Amount",$A$3,"Incident Type","Single Vehicle Collision")</f>
        <v>402</v>
      </c>
    </row>
    <row r="5" spans="1:5" x14ac:dyDescent="0.35">
      <c r="A5" s="4" t="s">
        <v>62</v>
      </c>
      <c r="B5">
        <v>84</v>
      </c>
      <c r="D5" s="4" t="s">
        <v>1089</v>
      </c>
      <c r="E5">
        <f>GETPIVOTDATA("Total Claim Amount",$A$3,"Incident Type","Multi Vehicle Collision")</f>
        <v>408</v>
      </c>
    </row>
    <row r="6" spans="1:5" x14ac:dyDescent="0.35">
      <c r="A6" s="4" t="s">
        <v>1</v>
      </c>
      <c r="B6">
        <v>402</v>
      </c>
      <c r="D6" s="4" t="s">
        <v>10</v>
      </c>
      <c r="E6">
        <f>GETPIVOTDATA("Total Claim Amount",$A$3,"Incident Type","Vehicle Theft")</f>
        <v>94</v>
      </c>
    </row>
    <row r="7" spans="1:5" x14ac:dyDescent="0.35">
      <c r="A7" s="4" t="s">
        <v>10</v>
      </c>
      <c r="B7">
        <v>94</v>
      </c>
      <c r="D7" s="4" t="s">
        <v>62</v>
      </c>
      <c r="E7">
        <f>GETPIVOTDATA("Total Claim Amount",$A$3,"Incident Type","Parked Car")</f>
        <v>84</v>
      </c>
    </row>
    <row r="8" spans="1:5" x14ac:dyDescent="0.35">
      <c r="A8" s="4" t="s">
        <v>1165</v>
      </c>
      <c r="B8">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t="s">
        <v>3</v>
      </c>
      <c r="B4">
        <v>271</v>
      </c>
    </row>
    <row r="5" spans="1:2" x14ac:dyDescent="0.35">
      <c r="A5" s="4" t="s">
        <v>11</v>
      </c>
      <c r="B5">
        <v>351</v>
      </c>
    </row>
    <row r="6" spans="1:2" x14ac:dyDescent="0.35">
      <c r="A6" s="4" t="s">
        <v>41</v>
      </c>
      <c r="B6">
        <v>276</v>
      </c>
    </row>
    <row r="7" spans="1:2" x14ac:dyDescent="0.35">
      <c r="A7" s="4" t="s">
        <v>121</v>
      </c>
      <c r="B7">
        <v>90</v>
      </c>
    </row>
    <row r="8" spans="1:2" x14ac:dyDescent="0.35">
      <c r="A8" s="4" t="s">
        <v>1165</v>
      </c>
      <c r="B8">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v>0</v>
      </c>
      <c r="B4">
        <v>247</v>
      </c>
    </row>
    <row r="5" spans="1:2" x14ac:dyDescent="0.35">
      <c r="A5" s="4">
        <v>1</v>
      </c>
      <c r="B5">
        <v>256</v>
      </c>
    </row>
    <row r="6" spans="1:2" x14ac:dyDescent="0.35">
      <c r="A6" s="4">
        <v>2</v>
      </c>
      <c r="B6">
        <v>244</v>
      </c>
    </row>
    <row r="7" spans="1:2" x14ac:dyDescent="0.35">
      <c r="A7" s="4">
        <v>3</v>
      </c>
      <c r="B7">
        <v>241</v>
      </c>
    </row>
    <row r="8" spans="1:2" x14ac:dyDescent="0.35">
      <c r="A8" s="4" t="s">
        <v>1165</v>
      </c>
      <c r="B8">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defaultColWidth="10.90625" defaultRowHeight="14.5" x14ac:dyDescent="0.35"/>
  <cols>
    <col min="1" max="1" width="22.453125" bestFit="1" customWidth="1"/>
    <col min="2" max="2" width="29" bestFit="1" customWidth="1"/>
    <col min="4" max="4" width="20.1796875" bestFit="1" customWidth="1"/>
    <col min="5" max="5" width="29" bestFit="1" customWidth="1"/>
  </cols>
  <sheetData>
    <row r="3" spans="1:5" x14ac:dyDescent="0.35">
      <c r="A3" s="3" t="s">
        <v>1164</v>
      </c>
      <c r="B3" t="s">
        <v>1236</v>
      </c>
      <c r="D3" t="s">
        <v>1164</v>
      </c>
      <c r="E3" t="s">
        <v>1236</v>
      </c>
    </row>
    <row r="4" spans="1:5" x14ac:dyDescent="0.35">
      <c r="A4" s="4" t="s">
        <v>29</v>
      </c>
      <c r="B4">
        <v>142</v>
      </c>
      <c r="D4" t="s">
        <v>57</v>
      </c>
      <c r="E4">
        <f>GETPIVOTDATA("Total Claim Amount",$A$3,"Insured Education Level","High School")</f>
        <v>158</v>
      </c>
    </row>
    <row r="5" spans="1:5" x14ac:dyDescent="0.35">
      <c r="A5" s="4" t="s">
        <v>65</v>
      </c>
      <c r="B5">
        <v>122</v>
      </c>
      <c r="D5" t="s">
        <v>65</v>
      </c>
      <c r="E5">
        <f>GETPIVOTDATA("Total Claim Amount",$A$3,"Insured Education Level","College")</f>
        <v>122</v>
      </c>
    </row>
    <row r="6" spans="1:5" x14ac:dyDescent="0.35">
      <c r="A6" s="4" t="s">
        <v>1142</v>
      </c>
      <c r="B6">
        <v>159</v>
      </c>
      <c r="D6" t="s">
        <v>1139</v>
      </c>
      <c r="E6">
        <f>GETPIVOTDATA("Total Claim Amount",$A$3,"Insured Education Level","Master")</f>
        <v>141</v>
      </c>
    </row>
    <row r="7" spans="1:5" x14ac:dyDescent="0.35">
      <c r="A7" s="4" t="s">
        <v>1140</v>
      </c>
      <c r="B7">
        <v>142</v>
      </c>
      <c r="D7" s="4" t="s">
        <v>29</v>
      </c>
      <c r="E7">
        <f>GETPIVOTDATA("Total Claim Amount",$A$3,"Insured Education Level","Associate")</f>
        <v>142</v>
      </c>
    </row>
    <row r="8" spans="1:5" x14ac:dyDescent="0.35">
      <c r="A8" s="4" t="s">
        <v>1141</v>
      </c>
      <c r="B8">
        <v>124</v>
      </c>
      <c r="D8" s="4" t="s">
        <v>1142</v>
      </c>
      <c r="E8">
        <f>GETPIVOTDATA("Total Claim Amount",$A$3,"Insured Education Level","Doctor (JD)")</f>
        <v>159</v>
      </c>
    </row>
    <row r="9" spans="1:5" x14ac:dyDescent="0.35">
      <c r="A9" s="4" t="s">
        <v>57</v>
      </c>
      <c r="B9">
        <v>158</v>
      </c>
      <c r="D9" s="4" t="s">
        <v>1140</v>
      </c>
      <c r="E9">
        <f>GETPIVOTDATA("Total Claim Amount",$A$3,"Insured Education Level","Doctor (MD)")</f>
        <v>142</v>
      </c>
    </row>
    <row r="10" spans="1:5" x14ac:dyDescent="0.35">
      <c r="A10" s="4" t="s">
        <v>1139</v>
      </c>
      <c r="B10">
        <v>141</v>
      </c>
      <c r="D10" s="4" t="s">
        <v>1141</v>
      </c>
      <c r="E10">
        <f>GETPIVOTDATA("Total Claim Amount",$A$3,"Insured Education Level","Doctor (PhD)")</f>
        <v>124</v>
      </c>
    </row>
    <row r="11" spans="1:5" x14ac:dyDescent="0.35">
      <c r="A11" s="4" t="s">
        <v>1165</v>
      </c>
      <c r="B11">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v>1</v>
      </c>
      <c r="B4">
        <v>580</v>
      </c>
    </row>
    <row r="5" spans="1:2" x14ac:dyDescent="0.35">
      <c r="A5" s="4">
        <v>2</v>
      </c>
      <c r="B5">
        <v>27</v>
      </c>
    </row>
    <row r="6" spans="1:2" x14ac:dyDescent="0.35">
      <c r="A6" s="4">
        <v>3</v>
      </c>
      <c r="B6">
        <v>352</v>
      </c>
    </row>
    <row r="7" spans="1:2" x14ac:dyDescent="0.35">
      <c r="A7" s="4">
        <v>4</v>
      </c>
      <c r="B7">
        <v>29</v>
      </c>
    </row>
    <row r="8" spans="1:2" x14ac:dyDescent="0.35">
      <c r="A8" s="4" t="s">
        <v>1165</v>
      </c>
      <c r="B8">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t="s">
        <v>1094</v>
      </c>
      <c r="B4">
        <v>49</v>
      </c>
    </row>
    <row r="5" spans="1:2" x14ac:dyDescent="0.35">
      <c r="A5" s="4" t="s">
        <v>1112</v>
      </c>
      <c r="B5">
        <v>34</v>
      </c>
    </row>
    <row r="6" spans="1:2" x14ac:dyDescent="0.35">
      <c r="A6" s="4" t="s">
        <v>1088</v>
      </c>
      <c r="B6">
        <v>48</v>
      </c>
    </row>
    <row r="7" spans="1:2" x14ac:dyDescent="0.35">
      <c r="A7" s="4" t="s">
        <v>1092</v>
      </c>
      <c r="B7">
        <v>55</v>
      </c>
    </row>
    <row r="8" spans="1:2" x14ac:dyDescent="0.35">
      <c r="A8" s="4" t="s">
        <v>1098</v>
      </c>
      <c r="B8">
        <v>53</v>
      </c>
    </row>
    <row r="9" spans="1:2" x14ac:dyDescent="0.35">
      <c r="A9" s="4" t="s">
        <v>1109</v>
      </c>
      <c r="B9">
        <v>45</v>
      </c>
    </row>
    <row r="10" spans="1:2" x14ac:dyDescent="0.35">
      <c r="A10" s="4" t="s">
        <v>1116</v>
      </c>
      <c r="B10">
        <v>33</v>
      </c>
    </row>
    <row r="11" spans="1:2" x14ac:dyDescent="0.35">
      <c r="A11" s="4" t="s">
        <v>1100</v>
      </c>
      <c r="B11">
        <v>43</v>
      </c>
    </row>
    <row r="12" spans="1:2" x14ac:dyDescent="0.35">
      <c r="A12" s="4" t="s">
        <v>1117</v>
      </c>
      <c r="B12">
        <v>57</v>
      </c>
    </row>
    <row r="13" spans="1:2" x14ac:dyDescent="0.35">
      <c r="A13" s="4" t="s">
        <v>1096</v>
      </c>
      <c r="B13">
        <v>54</v>
      </c>
    </row>
    <row r="14" spans="1:2" x14ac:dyDescent="0.35">
      <c r="A14" s="4" t="s">
        <v>1105</v>
      </c>
      <c r="B14">
        <v>52</v>
      </c>
    </row>
    <row r="15" spans="1:2" x14ac:dyDescent="0.35">
      <c r="A15" s="4" t="s">
        <v>1110</v>
      </c>
      <c r="B15">
        <v>53</v>
      </c>
    </row>
    <row r="16" spans="1:2" x14ac:dyDescent="0.35">
      <c r="A16" s="4" t="s">
        <v>1104</v>
      </c>
      <c r="B16">
        <v>55</v>
      </c>
    </row>
    <row r="17" spans="1:2" x14ac:dyDescent="0.35">
      <c r="A17" s="4" t="s">
        <v>1108</v>
      </c>
      <c r="B17">
        <v>57</v>
      </c>
    </row>
    <row r="18" spans="1:2" x14ac:dyDescent="0.35">
      <c r="A18" s="4" t="s">
        <v>1111</v>
      </c>
      <c r="B18">
        <v>46</v>
      </c>
    </row>
    <row r="19" spans="1:2" x14ac:dyDescent="0.35">
      <c r="A19" s="4" t="s">
        <v>1083</v>
      </c>
      <c r="B19">
        <v>63</v>
      </c>
    </row>
    <row r="20" spans="1:2" x14ac:dyDescent="0.35">
      <c r="A20" s="4" t="s">
        <v>1101</v>
      </c>
      <c r="B20">
        <v>49</v>
      </c>
    </row>
    <row r="21" spans="1:2" x14ac:dyDescent="0.35">
      <c r="A21" s="4" t="s">
        <v>1081</v>
      </c>
      <c r="B21">
        <v>41</v>
      </c>
    </row>
    <row r="22" spans="1:2" x14ac:dyDescent="0.35">
      <c r="A22" s="4" t="s">
        <v>1113</v>
      </c>
      <c r="B22">
        <v>49</v>
      </c>
    </row>
    <row r="23" spans="1:2" x14ac:dyDescent="0.35">
      <c r="A23" s="4" t="s">
        <v>1106</v>
      </c>
      <c r="B23">
        <v>52</v>
      </c>
    </row>
    <row r="24" spans="1:2" x14ac:dyDescent="0.35">
      <c r="A24" s="4" t="s">
        <v>1165</v>
      </c>
      <c r="B2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v>0</v>
      </c>
      <c r="B4">
        <v>336</v>
      </c>
    </row>
    <row r="5" spans="1:2" x14ac:dyDescent="0.35">
      <c r="A5" s="4">
        <v>1</v>
      </c>
      <c r="B5">
        <v>325</v>
      </c>
    </row>
    <row r="6" spans="1:2" x14ac:dyDescent="0.35">
      <c r="A6" s="4">
        <v>2</v>
      </c>
      <c r="B6">
        <v>327</v>
      </c>
    </row>
    <row r="7" spans="1:2" x14ac:dyDescent="0.35">
      <c r="A7" s="4" t="s">
        <v>1165</v>
      </c>
      <c r="B7">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t="s">
        <v>1078</v>
      </c>
      <c r="B4">
        <v>335</v>
      </c>
    </row>
    <row r="5" spans="1:2" x14ac:dyDescent="0.35">
      <c r="A5" s="4" t="s">
        <v>1085</v>
      </c>
      <c r="B5">
        <v>357</v>
      </c>
    </row>
    <row r="6" spans="1:2" x14ac:dyDescent="0.35">
      <c r="A6" s="4" t="s">
        <v>1077</v>
      </c>
      <c r="B6">
        <v>296</v>
      </c>
    </row>
    <row r="7" spans="1:2" x14ac:dyDescent="0.35">
      <c r="A7" s="4" t="s">
        <v>1165</v>
      </c>
      <c r="B7">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defaultColWidth="10.90625" defaultRowHeight="14.5" x14ac:dyDescent="0.35"/>
  <cols>
    <col min="1" max="1" width="22.453125" bestFit="1" customWidth="1"/>
    <col min="2" max="2" width="29" bestFit="1" customWidth="1"/>
  </cols>
  <sheetData>
    <row r="3" spans="1:2" x14ac:dyDescent="0.35">
      <c r="A3" s="3" t="s">
        <v>1164</v>
      </c>
      <c r="B3" t="s">
        <v>1236</v>
      </c>
    </row>
    <row r="4" spans="1:2" x14ac:dyDescent="0.35">
      <c r="A4" s="4">
        <v>0</v>
      </c>
      <c r="B4">
        <v>52</v>
      </c>
    </row>
    <row r="5" spans="1:2" x14ac:dyDescent="0.35">
      <c r="A5" s="4">
        <v>1</v>
      </c>
      <c r="B5">
        <v>28</v>
      </c>
    </row>
    <row r="6" spans="1:2" x14ac:dyDescent="0.35">
      <c r="A6" s="4">
        <v>2</v>
      </c>
      <c r="B6">
        <v>29</v>
      </c>
    </row>
    <row r="7" spans="1:2" x14ac:dyDescent="0.35">
      <c r="A7" s="4">
        <v>3</v>
      </c>
      <c r="B7">
        <v>53</v>
      </c>
    </row>
    <row r="8" spans="1:2" x14ac:dyDescent="0.35">
      <c r="A8" s="4">
        <v>4</v>
      </c>
      <c r="B8">
        <v>45</v>
      </c>
    </row>
    <row r="9" spans="1:2" x14ac:dyDescent="0.35">
      <c r="A9" s="4">
        <v>5</v>
      </c>
      <c r="B9">
        <v>33</v>
      </c>
    </row>
    <row r="10" spans="1:2" x14ac:dyDescent="0.35">
      <c r="A10" s="4">
        <v>6</v>
      </c>
      <c r="B10">
        <v>44</v>
      </c>
    </row>
    <row r="11" spans="1:2" x14ac:dyDescent="0.35">
      <c r="A11" s="4">
        <v>7</v>
      </c>
      <c r="B11">
        <v>40</v>
      </c>
    </row>
    <row r="12" spans="1:2" x14ac:dyDescent="0.35">
      <c r="A12" s="4">
        <v>8</v>
      </c>
      <c r="B12">
        <v>36</v>
      </c>
    </row>
    <row r="13" spans="1:2" x14ac:dyDescent="0.35">
      <c r="A13" s="4">
        <v>9</v>
      </c>
      <c r="B13">
        <v>43</v>
      </c>
    </row>
    <row r="14" spans="1:2" x14ac:dyDescent="0.35">
      <c r="A14" s="4">
        <v>10</v>
      </c>
      <c r="B14">
        <v>46</v>
      </c>
    </row>
    <row r="15" spans="1:2" x14ac:dyDescent="0.35">
      <c r="A15" s="4">
        <v>11</v>
      </c>
      <c r="B15">
        <v>30</v>
      </c>
    </row>
    <row r="16" spans="1:2" x14ac:dyDescent="0.35">
      <c r="A16" s="4">
        <v>12</v>
      </c>
      <c r="B16">
        <v>40</v>
      </c>
    </row>
    <row r="17" spans="1:2" x14ac:dyDescent="0.35">
      <c r="A17" s="4">
        <v>13</v>
      </c>
      <c r="B17">
        <v>45</v>
      </c>
    </row>
    <row r="18" spans="1:2" x14ac:dyDescent="0.35">
      <c r="A18" s="4">
        <v>14</v>
      </c>
      <c r="B18">
        <v>43</v>
      </c>
    </row>
    <row r="19" spans="1:2" x14ac:dyDescent="0.35">
      <c r="A19" s="4">
        <v>15</v>
      </c>
      <c r="B19">
        <v>39</v>
      </c>
    </row>
    <row r="20" spans="1:2" x14ac:dyDescent="0.35">
      <c r="A20" s="4">
        <v>16</v>
      </c>
      <c r="B20">
        <v>49</v>
      </c>
    </row>
    <row r="21" spans="1:2" x14ac:dyDescent="0.35">
      <c r="A21" s="4">
        <v>17</v>
      </c>
      <c r="B21">
        <v>53</v>
      </c>
    </row>
    <row r="22" spans="1:2" x14ac:dyDescent="0.35">
      <c r="A22" s="4">
        <v>18</v>
      </c>
      <c r="B22">
        <v>39</v>
      </c>
    </row>
    <row r="23" spans="1:2" x14ac:dyDescent="0.35">
      <c r="A23" s="4">
        <v>19</v>
      </c>
      <c r="B23">
        <v>40</v>
      </c>
    </row>
    <row r="24" spans="1:2" x14ac:dyDescent="0.35">
      <c r="A24" s="4">
        <v>20</v>
      </c>
      <c r="B24">
        <v>33</v>
      </c>
    </row>
    <row r="25" spans="1:2" x14ac:dyDescent="0.35">
      <c r="A25" s="4">
        <v>21</v>
      </c>
      <c r="B25">
        <v>42</v>
      </c>
    </row>
    <row r="26" spans="1:2" x14ac:dyDescent="0.35">
      <c r="A26" s="4">
        <v>22</v>
      </c>
      <c r="B26">
        <v>37</v>
      </c>
    </row>
    <row r="27" spans="1:2" x14ac:dyDescent="0.35">
      <c r="A27" s="4">
        <v>23</v>
      </c>
      <c r="B27">
        <v>49</v>
      </c>
    </row>
    <row r="28" spans="1:2" x14ac:dyDescent="0.35">
      <c r="A28" s="4" t="s">
        <v>1165</v>
      </c>
      <c r="B28">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75" zoomScaleNormal="75" workbookViewId="0">
      <selection activeCell="Y17" sqref="Y17"/>
    </sheetView>
  </sheetViews>
  <sheetFormatPr defaultColWidth="11.453125" defaultRowHeight="14.5" x14ac:dyDescent="0.35"/>
  <cols>
    <col min="1" max="1" width="4.81640625" style="14" customWidth="1"/>
    <col min="2" max="16384" width="11.453125" style="14"/>
  </cols>
  <sheetData>
    <row r="1" spans="1:28" x14ac:dyDescent="0.35">
      <c r="A1"/>
      <c r="B1"/>
      <c r="C1"/>
      <c r="D1"/>
      <c r="E1"/>
      <c r="F1"/>
      <c r="G1"/>
      <c r="H1"/>
      <c r="I1"/>
      <c r="J1"/>
      <c r="K1"/>
      <c r="L1"/>
      <c r="M1"/>
      <c r="N1"/>
      <c r="O1"/>
      <c r="P1"/>
      <c r="Q1"/>
      <c r="R1"/>
      <c r="S1"/>
      <c r="T1"/>
      <c r="U1"/>
      <c r="V1"/>
      <c r="W1"/>
      <c r="X1"/>
      <c r="Y1"/>
      <c r="Z1"/>
      <c r="AA1"/>
      <c r="AB1"/>
    </row>
    <row r="2" spans="1:28" x14ac:dyDescent="0.35">
      <c r="A2"/>
      <c r="B2"/>
      <c r="C2"/>
      <c r="D2"/>
      <c r="E2"/>
      <c r="F2"/>
      <c r="G2"/>
      <c r="H2"/>
      <c r="I2"/>
      <c r="J2"/>
      <c r="K2"/>
      <c r="L2"/>
      <c r="M2"/>
      <c r="N2"/>
      <c r="O2"/>
      <c r="P2"/>
      <c r="Q2"/>
      <c r="R2"/>
      <c r="S2"/>
      <c r="T2"/>
      <c r="U2"/>
      <c r="V2"/>
      <c r="W2"/>
      <c r="X2"/>
      <c r="Y2"/>
      <c r="Z2"/>
      <c r="AA2"/>
      <c r="AB2"/>
    </row>
    <row r="3" spans="1:28" x14ac:dyDescent="0.35">
      <c r="A3"/>
      <c r="B3"/>
      <c r="C3"/>
      <c r="D3"/>
      <c r="E3"/>
      <c r="F3"/>
      <c r="G3"/>
      <c r="H3"/>
      <c r="I3"/>
      <c r="J3"/>
      <c r="K3"/>
      <c r="L3"/>
      <c r="M3"/>
      <c r="N3"/>
      <c r="O3"/>
      <c r="P3"/>
      <c r="Q3"/>
      <c r="R3"/>
      <c r="S3"/>
      <c r="T3"/>
      <c r="U3"/>
      <c r="V3"/>
      <c r="W3"/>
      <c r="X3"/>
      <c r="Y3"/>
      <c r="Z3"/>
      <c r="AA3"/>
      <c r="AB3"/>
    </row>
    <row r="4" spans="1:28" x14ac:dyDescent="0.35">
      <c r="A4"/>
      <c r="B4"/>
      <c r="C4"/>
      <c r="D4"/>
      <c r="E4"/>
      <c r="F4"/>
      <c r="G4"/>
      <c r="H4"/>
      <c r="I4"/>
      <c r="J4"/>
      <c r="K4"/>
      <c r="L4"/>
      <c r="M4"/>
      <c r="N4"/>
      <c r="O4"/>
      <c r="P4"/>
      <c r="Q4"/>
      <c r="R4"/>
      <c r="S4"/>
      <c r="T4"/>
      <c r="U4"/>
      <c r="V4"/>
      <c r="W4"/>
      <c r="X4"/>
      <c r="Y4"/>
      <c r="Z4"/>
      <c r="AA4"/>
      <c r="AB4"/>
    </row>
    <row r="5" spans="1:28" x14ac:dyDescent="0.35">
      <c r="A5"/>
      <c r="B5"/>
      <c r="C5"/>
      <c r="D5"/>
      <c r="E5"/>
      <c r="F5"/>
      <c r="G5"/>
      <c r="H5"/>
      <c r="I5"/>
      <c r="J5"/>
      <c r="K5"/>
      <c r="L5"/>
      <c r="M5"/>
      <c r="N5"/>
      <c r="O5"/>
      <c r="P5"/>
      <c r="Q5"/>
      <c r="R5"/>
      <c r="S5"/>
      <c r="T5"/>
      <c r="U5"/>
      <c r="V5"/>
      <c r="W5"/>
      <c r="X5"/>
      <c r="Y5"/>
      <c r="Z5"/>
      <c r="AA5"/>
      <c r="AB5"/>
    </row>
    <row r="6" spans="1:28" x14ac:dyDescent="0.35">
      <c r="A6"/>
      <c r="B6"/>
      <c r="C6"/>
      <c r="D6"/>
      <c r="E6"/>
      <c r="F6"/>
      <c r="G6"/>
      <c r="H6"/>
      <c r="I6"/>
      <c r="J6"/>
      <c r="K6"/>
      <c r="L6"/>
      <c r="M6"/>
      <c r="N6"/>
      <c r="O6"/>
      <c r="P6"/>
      <c r="Q6"/>
      <c r="R6"/>
      <c r="S6"/>
      <c r="T6"/>
      <c r="U6"/>
      <c r="V6"/>
      <c r="W6"/>
      <c r="X6"/>
      <c r="Y6"/>
      <c r="Z6"/>
      <c r="AA6"/>
      <c r="AB6"/>
    </row>
    <row r="7" spans="1:28" x14ac:dyDescent="0.35">
      <c r="A7"/>
      <c r="B7"/>
      <c r="C7"/>
      <c r="D7"/>
      <c r="E7"/>
      <c r="F7"/>
      <c r="G7"/>
      <c r="H7"/>
      <c r="I7"/>
      <c r="J7"/>
      <c r="K7"/>
      <c r="L7"/>
      <c r="M7"/>
      <c r="N7"/>
      <c r="O7"/>
      <c r="P7"/>
      <c r="Q7"/>
      <c r="R7"/>
      <c r="S7"/>
      <c r="T7"/>
      <c r="U7"/>
      <c r="V7"/>
      <c r="W7"/>
      <c r="X7"/>
      <c r="Y7"/>
      <c r="Z7"/>
      <c r="AA7"/>
      <c r="AB7"/>
    </row>
    <row r="8" spans="1:28" x14ac:dyDescent="0.35">
      <c r="A8"/>
      <c r="B8"/>
      <c r="C8"/>
      <c r="D8"/>
      <c r="E8"/>
      <c r="F8"/>
      <c r="G8"/>
      <c r="H8"/>
      <c r="I8"/>
      <c r="J8"/>
      <c r="K8"/>
      <c r="L8"/>
      <c r="M8"/>
      <c r="N8"/>
      <c r="O8"/>
      <c r="P8"/>
      <c r="Q8"/>
      <c r="R8"/>
      <c r="S8"/>
      <c r="T8"/>
      <c r="U8"/>
      <c r="V8"/>
      <c r="W8"/>
      <c r="X8"/>
      <c r="Y8"/>
      <c r="Z8"/>
      <c r="AA8"/>
      <c r="AB8"/>
    </row>
    <row r="9" spans="1:28" x14ac:dyDescent="0.35">
      <c r="A9"/>
      <c r="B9"/>
      <c r="C9"/>
      <c r="D9"/>
      <c r="E9"/>
      <c r="F9"/>
      <c r="G9"/>
      <c r="H9"/>
      <c r="I9"/>
      <c r="J9"/>
      <c r="K9"/>
      <c r="L9"/>
      <c r="M9"/>
      <c r="N9"/>
      <c r="O9"/>
      <c r="P9"/>
      <c r="Q9"/>
      <c r="R9"/>
      <c r="S9"/>
      <c r="T9"/>
      <c r="U9"/>
      <c r="V9"/>
      <c r="W9"/>
      <c r="X9"/>
      <c r="Y9"/>
      <c r="Z9"/>
      <c r="AA9"/>
      <c r="AB9"/>
    </row>
    <row r="10" spans="1:28" x14ac:dyDescent="0.35">
      <c r="A10"/>
      <c r="B10"/>
      <c r="C10"/>
      <c r="D10"/>
      <c r="E10"/>
      <c r="F10"/>
      <c r="G10"/>
      <c r="H10"/>
      <c r="I10"/>
      <c r="J10"/>
      <c r="K10"/>
      <c r="L10"/>
      <c r="M10"/>
      <c r="N10"/>
      <c r="O10"/>
      <c r="P10"/>
      <c r="Q10"/>
      <c r="R10"/>
      <c r="S10"/>
      <c r="T10"/>
      <c r="U10"/>
      <c r="V10"/>
      <c r="W10"/>
      <c r="X10"/>
      <c r="Y10"/>
      <c r="Z10"/>
      <c r="AA10"/>
      <c r="AB10"/>
    </row>
    <row r="11" spans="1:28" x14ac:dyDescent="0.35">
      <c r="A11"/>
      <c r="B11"/>
      <c r="C11"/>
      <c r="D11"/>
      <c r="E11"/>
      <c r="F11"/>
      <c r="G11"/>
      <c r="H11"/>
      <c r="I11"/>
      <c r="J11"/>
      <c r="K11"/>
      <c r="L11"/>
      <c r="M11"/>
      <c r="N11"/>
      <c r="O11"/>
      <c r="P11"/>
      <c r="Q11"/>
      <c r="R11"/>
      <c r="S11"/>
      <c r="T11"/>
      <c r="U11"/>
      <c r="V11"/>
      <c r="W11"/>
      <c r="X11"/>
      <c r="Y11"/>
      <c r="Z11"/>
      <c r="AA11"/>
      <c r="AB11"/>
    </row>
    <row r="12" spans="1:28" x14ac:dyDescent="0.35">
      <c r="A12"/>
      <c r="B12"/>
      <c r="C12"/>
      <c r="D12"/>
      <c r="E12"/>
      <c r="F12"/>
      <c r="G12"/>
      <c r="H12"/>
      <c r="I12"/>
      <c r="J12"/>
      <c r="K12"/>
      <c r="L12"/>
      <c r="M12"/>
      <c r="N12"/>
      <c r="O12"/>
      <c r="P12"/>
      <c r="Q12"/>
      <c r="R12"/>
      <c r="S12"/>
      <c r="T12" s="15"/>
      <c r="U12"/>
      <c r="V12"/>
      <c r="W12"/>
      <c r="X12"/>
      <c r="Y12"/>
      <c r="Z12"/>
      <c r="AA12"/>
      <c r="AB12"/>
    </row>
    <row r="13" spans="1:28" x14ac:dyDescent="0.35">
      <c r="A13"/>
      <c r="B13"/>
      <c r="C13"/>
      <c r="D13"/>
      <c r="E13"/>
      <c r="F13"/>
      <c r="G13"/>
      <c r="H13"/>
      <c r="I13"/>
      <c r="J13"/>
      <c r="K13"/>
      <c r="L13"/>
      <c r="M13"/>
      <c r="N13"/>
      <c r="O13"/>
      <c r="P13"/>
      <c r="Q13"/>
      <c r="R13"/>
      <c r="S13"/>
      <c r="T13"/>
      <c r="U13"/>
      <c r="V13"/>
      <c r="W13"/>
      <c r="X13"/>
      <c r="Y13"/>
      <c r="Z13"/>
      <c r="AA13"/>
      <c r="AB13"/>
    </row>
    <row r="14" spans="1:28" x14ac:dyDescent="0.35">
      <c r="A14"/>
      <c r="B14"/>
      <c r="C14"/>
      <c r="D14"/>
      <c r="E14"/>
      <c r="F14"/>
      <c r="G14"/>
      <c r="H14"/>
      <c r="I14"/>
      <c r="J14"/>
      <c r="K14"/>
      <c r="L14"/>
      <c r="M14"/>
      <c r="N14"/>
      <c r="O14"/>
      <c r="P14"/>
      <c r="Q14"/>
      <c r="R14"/>
      <c r="S14"/>
      <c r="T14"/>
      <c r="U14"/>
      <c r="V14"/>
      <c r="W14"/>
      <c r="X14"/>
      <c r="Y14"/>
      <c r="Z14"/>
      <c r="AA14"/>
      <c r="AB14"/>
    </row>
    <row r="15" spans="1:28" x14ac:dyDescent="0.35">
      <c r="A15"/>
      <c r="B15"/>
      <c r="C15"/>
      <c r="D15"/>
      <c r="E15"/>
      <c r="F15"/>
      <c r="G15"/>
      <c r="H15"/>
      <c r="I15"/>
      <c r="J15"/>
      <c r="K15"/>
      <c r="L15"/>
      <c r="M15"/>
      <c r="N15"/>
      <c r="O15"/>
      <c r="P15"/>
      <c r="Q15"/>
      <c r="R15"/>
      <c r="S15"/>
      <c r="T15"/>
      <c r="U15"/>
      <c r="V15"/>
      <c r="W15"/>
      <c r="X15"/>
      <c r="Y15"/>
      <c r="Z15"/>
      <c r="AA15"/>
      <c r="AB15"/>
    </row>
    <row r="16" spans="1:28" x14ac:dyDescent="0.35">
      <c r="A16"/>
      <c r="B16"/>
      <c r="C16"/>
      <c r="D16"/>
      <c r="E16"/>
      <c r="F16"/>
      <c r="G16"/>
      <c r="H16"/>
      <c r="I16"/>
      <c r="J16"/>
      <c r="K16"/>
      <c r="L16"/>
      <c r="M16"/>
      <c r="N16"/>
      <c r="O16"/>
      <c r="P16"/>
      <c r="Q16"/>
      <c r="R16"/>
      <c r="S16"/>
      <c r="T16"/>
      <c r="U16"/>
      <c r="V16"/>
      <c r="W16"/>
      <c r="X16"/>
      <c r="Y16"/>
      <c r="Z16"/>
      <c r="AA16"/>
      <c r="AB16"/>
    </row>
    <row r="17" spans="1:28" x14ac:dyDescent="0.35">
      <c r="A17"/>
      <c r="B17"/>
      <c r="C17"/>
      <c r="D17"/>
      <c r="E17"/>
      <c r="F17"/>
      <c r="G17"/>
      <c r="H17"/>
      <c r="I17"/>
      <c r="J17"/>
      <c r="K17"/>
      <c r="L17"/>
      <c r="M17"/>
      <c r="N17"/>
      <c r="O17"/>
      <c r="P17"/>
      <c r="Q17"/>
      <c r="R17"/>
      <c r="S17"/>
      <c r="T17"/>
      <c r="U17"/>
      <c r="V17"/>
      <c r="W17"/>
      <c r="X17"/>
      <c r="Y17"/>
      <c r="Z17"/>
      <c r="AA17"/>
      <c r="AB17"/>
    </row>
    <row r="18" spans="1:28" x14ac:dyDescent="0.35">
      <c r="A18"/>
      <c r="B18"/>
      <c r="C18"/>
      <c r="D18"/>
      <c r="E18"/>
      <c r="F18"/>
      <c r="G18"/>
      <c r="H18"/>
      <c r="I18"/>
      <c r="J18"/>
      <c r="K18"/>
      <c r="L18"/>
      <c r="M18"/>
      <c r="N18"/>
      <c r="O18"/>
      <c r="P18"/>
      <c r="Q18"/>
      <c r="R18"/>
      <c r="S18"/>
      <c r="T18"/>
      <c r="U18"/>
      <c r="V18"/>
      <c r="W18"/>
      <c r="X18"/>
      <c r="Y18"/>
      <c r="Z18"/>
      <c r="AA18"/>
      <c r="AB18"/>
    </row>
    <row r="19" spans="1:28" x14ac:dyDescent="0.35">
      <c r="A19"/>
      <c r="B19"/>
      <c r="C19"/>
      <c r="D19"/>
      <c r="E19"/>
      <c r="F19"/>
      <c r="G19"/>
      <c r="H19"/>
      <c r="I19"/>
      <c r="J19"/>
      <c r="K19"/>
      <c r="L19"/>
      <c r="M19"/>
      <c r="N19"/>
      <c r="O19"/>
      <c r="P19"/>
      <c r="Q19"/>
      <c r="R19"/>
      <c r="S19"/>
      <c r="T19"/>
      <c r="U19"/>
      <c r="V19"/>
      <c r="W19"/>
      <c r="X19"/>
      <c r="Y19"/>
      <c r="Z19"/>
      <c r="AA19"/>
      <c r="AB19"/>
    </row>
    <row r="20" spans="1:28" x14ac:dyDescent="0.35">
      <c r="A20"/>
      <c r="B20"/>
      <c r="C20"/>
      <c r="D20"/>
      <c r="E20"/>
      <c r="F20"/>
      <c r="G20"/>
      <c r="H20"/>
      <c r="I20"/>
      <c r="J20"/>
      <c r="K20"/>
      <c r="L20"/>
      <c r="M20"/>
      <c r="N20"/>
      <c r="O20"/>
      <c r="P20"/>
      <c r="Q20"/>
      <c r="R20"/>
      <c r="S20"/>
      <c r="T20"/>
      <c r="U20"/>
      <c r="V20"/>
      <c r="W20"/>
      <c r="X20"/>
      <c r="Y20"/>
      <c r="Z20"/>
      <c r="AA20"/>
      <c r="AB20"/>
    </row>
    <row r="21" spans="1:28" x14ac:dyDescent="0.35">
      <c r="A21"/>
      <c r="B21"/>
      <c r="C21"/>
      <c r="D21"/>
      <c r="E21"/>
      <c r="F21"/>
      <c r="G21"/>
      <c r="H21"/>
      <c r="I21"/>
      <c r="J21"/>
      <c r="K21"/>
      <c r="L21"/>
      <c r="M21"/>
      <c r="N21"/>
      <c r="O21"/>
      <c r="P21"/>
      <c r="Q21"/>
      <c r="R21"/>
      <c r="S21"/>
      <c r="T21"/>
      <c r="U21"/>
      <c r="V21"/>
      <c r="W21"/>
      <c r="X21"/>
      <c r="Y21"/>
      <c r="Z21"/>
      <c r="AA21"/>
      <c r="AB21"/>
    </row>
    <row r="22" spans="1:28" x14ac:dyDescent="0.35">
      <c r="A22"/>
      <c r="B22"/>
      <c r="C22"/>
      <c r="D22"/>
      <c r="E22"/>
      <c r="F22"/>
      <c r="G22"/>
      <c r="H22"/>
      <c r="I22"/>
      <c r="J22"/>
      <c r="K22"/>
      <c r="L22"/>
      <c r="M22"/>
      <c r="N22"/>
      <c r="O22"/>
      <c r="P22"/>
      <c r="Q22"/>
      <c r="R22"/>
      <c r="S22"/>
      <c r="T22"/>
      <c r="U22"/>
      <c r="V22"/>
      <c r="W22"/>
      <c r="X22"/>
      <c r="Y22"/>
      <c r="Z22"/>
      <c r="AA22"/>
      <c r="AB22"/>
    </row>
    <row r="23" spans="1:28" x14ac:dyDescent="0.35">
      <c r="A23"/>
      <c r="B23"/>
      <c r="C23"/>
      <c r="D23"/>
      <c r="E23"/>
      <c r="F23"/>
      <c r="G23"/>
      <c r="H23"/>
      <c r="I23"/>
      <c r="J23"/>
      <c r="K23"/>
      <c r="L23"/>
      <c r="M23"/>
      <c r="N23"/>
      <c r="O23"/>
      <c r="P23"/>
      <c r="Q23"/>
      <c r="R23"/>
      <c r="S23"/>
      <c r="T23"/>
      <c r="U23"/>
      <c r="V23"/>
      <c r="W23"/>
      <c r="X23"/>
      <c r="Y23"/>
      <c r="Z23"/>
      <c r="AA23"/>
      <c r="AB23"/>
    </row>
    <row r="24" spans="1:28" x14ac:dyDescent="0.35">
      <c r="A24"/>
      <c r="B24"/>
      <c r="C24"/>
      <c r="D24"/>
      <c r="E24"/>
      <c r="F24"/>
      <c r="G24"/>
      <c r="H24"/>
      <c r="I24"/>
      <c r="J24"/>
      <c r="K24"/>
      <c r="L24"/>
      <c r="M24"/>
      <c r="N24"/>
      <c r="O24"/>
      <c r="P24"/>
      <c r="Q24"/>
      <c r="R24"/>
      <c r="S24"/>
      <c r="T24"/>
      <c r="U24"/>
      <c r="V24"/>
      <c r="W24"/>
      <c r="X24"/>
      <c r="Y24"/>
      <c r="Z24"/>
      <c r="AA24"/>
      <c r="AB24"/>
    </row>
    <row r="25" spans="1:28" x14ac:dyDescent="0.35">
      <c r="A25"/>
      <c r="B25"/>
      <c r="C25"/>
      <c r="D25"/>
      <c r="E25"/>
      <c r="F25"/>
      <c r="G25"/>
      <c r="H25"/>
      <c r="I25"/>
      <c r="J25"/>
      <c r="K25"/>
      <c r="L25"/>
      <c r="M25"/>
      <c r="N25"/>
      <c r="O25"/>
      <c r="P25"/>
      <c r="Q25"/>
      <c r="R25"/>
      <c r="S25"/>
      <c r="T25"/>
      <c r="U25"/>
      <c r="V25"/>
      <c r="W25"/>
      <c r="X25"/>
      <c r="Y25"/>
      <c r="Z25"/>
      <c r="AA25"/>
      <c r="AB25"/>
    </row>
    <row r="26" spans="1:28" x14ac:dyDescent="0.35">
      <c r="A26"/>
      <c r="B26"/>
      <c r="C26"/>
      <c r="D26"/>
      <c r="E26"/>
      <c r="F26"/>
      <c r="G26"/>
      <c r="H26"/>
      <c r="I26"/>
      <c r="J26"/>
      <c r="K26"/>
      <c r="L26"/>
      <c r="M26"/>
      <c r="N26"/>
      <c r="O26"/>
      <c r="P26"/>
      <c r="Q26"/>
      <c r="R26"/>
      <c r="S26"/>
      <c r="T26"/>
      <c r="U26"/>
      <c r="V26"/>
      <c r="W26"/>
      <c r="X26"/>
      <c r="Y26"/>
      <c r="Z26"/>
      <c r="AA26"/>
      <c r="AB26"/>
    </row>
    <row r="27" spans="1:28" x14ac:dyDescent="0.35">
      <c r="A27"/>
      <c r="B27"/>
      <c r="C27"/>
      <c r="D27"/>
      <c r="E27"/>
      <c r="F27"/>
      <c r="G27"/>
      <c r="H27"/>
      <c r="I27"/>
      <c r="J27"/>
      <c r="K27"/>
      <c r="L27"/>
      <c r="M27"/>
      <c r="N27"/>
      <c r="O27"/>
      <c r="P27"/>
      <c r="Q27"/>
      <c r="R27"/>
      <c r="S27"/>
      <c r="T27"/>
      <c r="U27"/>
      <c r="V27"/>
      <c r="W27"/>
      <c r="X27"/>
      <c r="Y27"/>
      <c r="Z27"/>
      <c r="AA27"/>
      <c r="AB27"/>
    </row>
    <row r="28" spans="1:28" x14ac:dyDescent="0.35">
      <c r="A28"/>
      <c r="B28"/>
      <c r="C28"/>
      <c r="D28"/>
      <c r="E28"/>
      <c r="F28"/>
      <c r="G28"/>
      <c r="H28"/>
      <c r="I28"/>
      <c r="J28"/>
      <c r="K28"/>
      <c r="L28"/>
      <c r="M28"/>
      <c r="N28"/>
      <c r="O28"/>
      <c r="P28"/>
      <c r="Q28"/>
      <c r="R28"/>
      <c r="S28"/>
      <c r="T28"/>
      <c r="U28"/>
      <c r="V28"/>
      <c r="W28"/>
      <c r="X28"/>
      <c r="Y28"/>
      <c r="Z28"/>
      <c r="AA28"/>
      <c r="AB28"/>
    </row>
    <row r="29" spans="1:28" x14ac:dyDescent="0.35">
      <c r="A29"/>
      <c r="B29"/>
      <c r="C29"/>
      <c r="D29"/>
      <c r="E29"/>
      <c r="F29"/>
      <c r="G29"/>
      <c r="H29"/>
      <c r="I29"/>
      <c r="J29"/>
      <c r="K29"/>
      <c r="L29"/>
      <c r="M29"/>
      <c r="N29"/>
      <c r="O29"/>
      <c r="P29"/>
      <c r="Q29"/>
      <c r="R29"/>
      <c r="S29"/>
      <c r="T29"/>
      <c r="U29"/>
      <c r="V29"/>
      <c r="W29"/>
      <c r="X29"/>
      <c r="Y29"/>
      <c r="Z29"/>
      <c r="AA29"/>
      <c r="AB29"/>
    </row>
    <row r="30" spans="1:28" x14ac:dyDescent="0.35">
      <c r="A30"/>
      <c r="B30"/>
      <c r="C30"/>
      <c r="D30"/>
      <c r="E30"/>
      <c r="F30"/>
      <c r="G30"/>
      <c r="H30"/>
      <c r="I30"/>
      <c r="J30"/>
      <c r="K30"/>
      <c r="L30"/>
      <c r="M30"/>
      <c r="N30"/>
      <c r="O30"/>
      <c r="P30"/>
      <c r="Q30"/>
      <c r="R30"/>
      <c r="S30"/>
      <c r="T30"/>
      <c r="U30"/>
      <c r="V30"/>
      <c r="W30"/>
      <c r="X30"/>
      <c r="Y30"/>
      <c r="Z30"/>
      <c r="AA30"/>
      <c r="AB30"/>
    </row>
    <row r="31" spans="1:28" x14ac:dyDescent="0.35">
      <c r="A31"/>
      <c r="B31"/>
      <c r="C31"/>
      <c r="D31"/>
      <c r="E31"/>
      <c r="F31"/>
      <c r="G31"/>
      <c r="H31"/>
      <c r="I31"/>
      <c r="J31"/>
      <c r="K31"/>
      <c r="L31"/>
      <c r="M31"/>
      <c r="N31"/>
      <c r="O31"/>
      <c r="P31"/>
      <c r="Q31"/>
      <c r="R31"/>
      <c r="S31"/>
      <c r="T31"/>
      <c r="U31"/>
      <c r="V31"/>
      <c r="W31"/>
      <c r="X31"/>
      <c r="Y31"/>
      <c r="Z31"/>
      <c r="AA31"/>
      <c r="AB31"/>
    </row>
    <row r="32" spans="1:28" x14ac:dyDescent="0.35">
      <c r="A32"/>
      <c r="B32"/>
      <c r="C32"/>
      <c r="D32"/>
      <c r="E32"/>
      <c r="F32"/>
      <c r="G32"/>
      <c r="H32"/>
      <c r="I32"/>
      <c r="J32"/>
      <c r="K32"/>
      <c r="L32"/>
      <c r="M32"/>
      <c r="N32"/>
      <c r="O32"/>
      <c r="P32"/>
      <c r="Q32"/>
      <c r="R32"/>
      <c r="S32"/>
      <c r="T32"/>
      <c r="U32"/>
      <c r="V32"/>
      <c r="W32"/>
      <c r="X32"/>
      <c r="Y32"/>
      <c r="Z32"/>
      <c r="AA32"/>
      <c r="AB32"/>
    </row>
    <row r="33" spans="1:28" x14ac:dyDescent="0.35">
      <c r="A33"/>
      <c r="B33"/>
      <c r="C33"/>
      <c r="D33"/>
      <c r="E33"/>
      <c r="F33"/>
      <c r="G33"/>
      <c r="H33"/>
      <c r="I33"/>
      <c r="J33"/>
      <c r="K33"/>
      <c r="L33"/>
      <c r="M33"/>
      <c r="N33"/>
      <c r="O33"/>
      <c r="P33"/>
      <c r="Q33"/>
      <c r="R33"/>
      <c r="S33"/>
      <c r="T33"/>
      <c r="U33"/>
      <c r="V33"/>
      <c r="W33"/>
      <c r="X33"/>
      <c r="Y33"/>
      <c r="Z33"/>
      <c r="AA33"/>
      <c r="AB33"/>
    </row>
    <row r="34" spans="1:28" x14ac:dyDescent="0.35">
      <c r="A34"/>
      <c r="B34"/>
      <c r="C34"/>
      <c r="D34"/>
      <c r="E34"/>
      <c r="F34"/>
      <c r="G34"/>
      <c r="H34"/>
      <c r="I34"/>
      <c r="J34"/>
      <c r="K34"/>
      <c r="L34"/>
      <c r="M34"/>
      <c r="N34"/>
      <c r="O34"/>
      <c r="P34"/>
      <c r="Q34"/>
      <c r="R34"/>
      <c r="S34"/>
      <c r="T34"/>
      <c r="U34"/>
      <c r="V34"/>
      <c r="W34"/>
      <c r="X34"/>
      <c r="Y34"/>
      <c r="Z34"/>
      <c r="AA34"/>
      <c r="AB34"/>
    </row>
    <row r="35" spans="1:28" x14ac:dyDescent="0.35">
      <c r="A35"/>
      <c r="B35"/>
      <c r="C35"/>
      <c r="D35"/>
      <c r="E35"/>
      <c r="F35"/>
      <c r="G35"/>
      <c r="H35"/>
      <c r="I35"/>
      <c r="J35"/>
      <c r="K35"/>
      <c r="L35"/>
      <c r="M35"/>
      <c r="N35"/>
      <c r="O35"/>
      <c r="P35"/>
      <c r="Q35"/>
      <c r="R35"/>
      <c r="S35"/>
      <c r="T35"/>
      <c r="U35"/>
      <c r="V35"/>
      <c r="W35"/>
      <c r="X35"/>
      <c r="Y35"/>
      <c r="Z35"/>
      <c r="AA35"/>
      <c r="AB35"/>
    </row>
    <row r="36" spans="1:28" x14ac:dyDescent="0.35">
      <c r="A36"/>
      <c r="B36"/>
      <c r="C36"/>
      <c r="D36"/>
      <c r="E36"/>
      <c r="F36"/>
      <c r="G36"/>
      <c r="H36"/>
      <c r="I36"/>
      <c r="J36"/>
      <c r="K36"/>
      <c r="L36"/>
      <c r="M36"/>
      <c r="N36"/>
      <c r="O36"/>
      <c r="P36"/>
      <c r="Q36"/>
      <c r="R36"/>
      <c r="S36"/>
      <c r="T36"/>
      <c r="U36"/>
      <c r="V36"/>
      <c r="W36"/>
      <c r="X36"/>
      <c r="Y36"/>
      <c r="Z36"/>
      <c r="AA36"/>
      <c r="AB36"/>
    </row>
    <row r="37" spans="1:28" x14ac:dyDescent="0.35">
      <c r="A37"/>
      <c r="B37"/>
      <c r="C37"/>
      <c r="D37"/>
      <c r="E37"/>
      <c r="F37"/>
      <c r="G37"/>
      <c r="H37"/>
      <c r="I37"/>
      <c r="J37"/>
      <c r="K37"/>
      <c r="L37"/>
      <c r="M37"/>
      <c r="N37"/>
      <c r="O37"/>
      <c r="P37"/>
      <c r="Q37"/>
      <c r="R37"/>
      <c r="S37"/>
      <c r="T37"/>
      <c r="U37"/>
      <c r="V37"/>
      <c r="W37"/>
      <c r="X37"/>
      <c r="Y37"/>
      <c r="Z37"/>
      <c r="AA37"/>
      <c r="AB37"/>
    </row>
    <row r="38" spans="1:28" x14ac:dyDescent="0.35">
      <c r="A38"/>
      <c r="B38"/>
      <c r="C38"/>
      <c r="D38"/>
      <c r="E38"/>
      <c r="F38"/>
      <c r="G38"/>
      <c r="H38"/>
      <c r="I38"/>
      <c r="J38"/>
      <c r="K38"/>
      <c r="L38"/>
      <c r="M38"/>
      <c r="N38"/>
      <c r="O38"/>
      <c r="P38"/>
      <c r="Q38"/>
      <c r="R38"/>
      <c r="S38"/>
      <c r="T38"/>
      <c r="U38"/>
      <c r="V38"/>
      <c r="W38"/>
      <c r="X38"/>
      <c r="Y38"/>
      <c r="Z38"/>
      <c r="AA38"/>
      <c r="AB38"/>
    </row>
    <row r="39" spans="1:28" x14ac:dyDescent="0.35">
      <c r="A39"/>
      <c r="B39"/>
      <c r="C39"/>
      <c r="D39"/>
      <c r="E39"/>
      <c r="F39"/>
      <c r="G39"/>
      <c r="H39"/>
      <c r="I39"/>
      <c r="J39"/>
      <c r="K39"/>
      <c r="L39"/>
      <c r="M39"/>
      <c r="N39"/>
      <c r="O39"/>
      <c r="P39"/>
      <c r="Q39"/>
      <c r="R39"/>
      <c r="S39"/>
      <c r="T39"/>
      <c r="U39"/>
      <c r="V39"/>
      <c r="W39"/>
      <c r="X39"/>
      <c r="Y39"/>
      <c r="Z39"/>
      <c r="AA39"/>
      <c r="AB39"/>
    </row>
    <row r="40" spans="1:28" x14ac:dyDescent="0.35">
      <c r="A40"/>
      <c r="B40"/>
      <c r="C40"/>
      <c r="D40"/>
      <c r="E40"/>
      <c r="F40"/>
      <c r="G40"/>
      <c r="H40"/>
      <c r="I40"/>
      <c r="J40"/>
      <c r="K40"/>
      <c r="L40"/>
      <c r="M40"/>
      <c r="N40"/>
      <c r="O40"/>
      <c r="P40"/>
      <c r="Q40"/>
      <c r="R40"/>
      <c r="S40"/>
      <c r="T40"/>
      <c r="U40"/>
      <c r="V40"/>
      <c r="W40"/>
      <c r="X40"/>
      <c r="Y40"/>
      <c r="Z40"/>
      <c r="AA40"/>
      <c r="AB40"/>
    </row>
    <row r="41" spans="1:28" x14ac:dyDescent="0.35">
      <c r="A41"/>
      <c r="B41"/>
      <c r="C41"/>
      <c r="D41"/>
      <c r="E41"/>
      <c r="F41"/>
      <c r="G41"/>
      <c r="H41"/>
      <c r="I41"/>
      <c r="J41"/>
      <c r="K41"/>
      <c r="L41"/>
      <c r="M41"/>
      <c r="N41"/>
      <c r="O41"/>
      <c r="P41"/>
      <c r="Q41"/>
      <c r="R41"/>
      <c r="S41"/>
      <c r="T41"/>
      <c r="U41"/>
      <c r="V41"/>
      <c r="W41"/>
      <c r="X41"/>
      <c r="Y41"/>
      <c r="Z41"/>
      <c r="AA41"/>
      <c r="AB41"/>
    </row>
    <row r="42" spans="1:28" x14ac:dyDescent="0.35">
      <c r="A42"/>
      <c r="B42"/>
      <c r="C42"/>
      <c r="D42"/>
      <c r="E42"/>
      <c r="F42"/>
      <c r="G42"/>
      <c r="H42"/>
      <c r="I42"/>
      <c r="J42"/>
      <c r="K42"/>
      <c r="L42"/>
      <c r="M42"/>
      <c r="N42"/>
      <c r="O42"/>
      <c r="P42"/>
      <c r="Q42"/>
      <c r="R42"/>
      <c r="S42"/>
      <c r="T42"/>
      <c r="U42"/>
      <c r="V42"/>
      <c r="W42"/>
      <c r="X42"/>
      <c r="Y42"/>
      <c r="Z42"/>
      <c r="AA42"/>
      <c r="AB42"/>
    </row>
    <row r="43" spans="1:28" x14ac:dyDescent="0.35">
      <c r="A43"/>
      <c r="B43"/>
      <c r="C43"/>
      <c r="D43"/>
      <c r="E43"/>
      <c r="F43"/>
      <c r="G43"/>
      <c r="H43"/>
      <c r="I43"/>
      <c r="J43"/>
      <c r="K43"/>
      <c r="L43"/>
      <c r="M43"/>
      <c r="N43"/>
      <c r="O43"/>
      <c r="P43"/>
      <c r="Q43"/>
      <c r="R43"/>
      <c r="S43"/>
      <c r="T43"/>
      <c r="U43"/>
      <c r="V43"/>
      <c r="W43"/>
      <c r="X43"/>
      <c r="Y43"/>
      <c r="Z43"/>
      <c r="AA43"/>
      <c r="AB43"/>
    </row>
    <row r="44" spans="1:28" x14ac:dyDescent="0.35">
      <c r="A44"/>
      <c r="B44"/>
      <c r="C44"/>
      <c r="D44"/>
      <c r="E44"/>
      <c r="F44"/>
      <c r="G44"/>
      <c r="H44"/>
      <c r="I44"/>
      <c r="J44"/>
      <c r="K44"/>
      <c r="L44"/>
      <c r="M44"/>
      <c r="N44"/>
      <c r="O44"/>
      <c r="P44"/>
      <c r="Q44"/>
      <c r="R44"/>
      <c r="S44"/>
      <c r="T44"/>
      <c r="U44"/>
      <c r="V44"/>
      <c r="W44"/>
      <c r="X44"/>
      <c r="Y44"/>
      <c r="Z44"/>
      <c r="AA44"/>
      <c r="AB44"/>
    </row>
    <row r="45" spans="1:28" x14ac:dyDescent="0.35">
      <c r="A45"/>
      <c r="B45"/>
      <c r="C45"/>
      <c r="D45"/>
      <c r="E45"/>
      <c r="F45"/>
      <c r="G45"/>
      <c r="H45"/>
      <c r="I45"/>
      <c r="J45"/>
      <c r="K45"/>
      <c r="L45"/>
      <c r="M45"/>
      <c r="N45"/>
      <c r="O45"/>
      <c r="P45"/>
      <c r="Q45"/>
      <c r="R45"/>
      <c r="S45"/>
      <c r="T45"/>
      <c r="U45"/>
      <c r="V45"/>
      <c r="W45"/>
      <c r="X45"/>
      <c r="Y45"/>
      <c r="Z45"/>
      <c r="AA45"/>
      <c r="AB45"/>
    </row>
    <row r="46" spans="1:28" x14ac:dyDescent="0.35">
      <c r="A46"/>
      <c r="B46"/>
      <c r="C46"/>
      <c r="D46"/>
      <c r="E46"/>
      <c r="F46"/>
      <c r="G46"/>
      <c r="H46"/>
      <c r="I46"/>
      <c r="J46"/>
      <c r="K46"/>
      <c r="L46"/>
      <c r="M46"/>
      <c r="N46"/>
      <c r="O46"/>
      <c r="P46"/>
      <c r="Q46"/>
      <c r="R46"/>
      <c r="S46"/>
      <c r="T46"/>
      <c r="U46"/>
      <c r="V46"/>
      <c r="W46"/>
      <c r="X46"/>
      <c r="Y46"/>
      <c r="Z46"/>
      <c r="AA46"/>
      <c r="AB46"/>
    </row>
    <row r="47" spans="1:28" x14ac:dyDescent="0.35">
      <c r="A47"/>
      <c r="B47"/>
      <c r="C47"/>
      <c r="D47"/>
      <c r="E47"/>
      <c r="F47"/>
      <c r="G47"/>
      <c r="H47"/>
      <c r="I47"/>
      <c r="J47"/>
      <c r="K47"/>
      <c r="L47"/>
      <c r="M47"/>
      <c r="N47"/>
      <c r="O47"/>
      <c r="P47"/>
      <c r="Q47"/>
      <c r="R47"/>
      <c r="S47"/>
      <c r="T47"/>
      <c r="U47"/>
      <c r="V47"/>
      <c r="W47"/>
      <c r="X47"/>
      <c r="Y47"/>
      <c r="Z47"/>
      <c r="AA47"/>
      <c r="AB47"/>
    </row>
    <row r="48" spans="1:28" x14ac:dyDescent="0.35">
      <c r="A48"/>
      <c r="B48"/>
      <c r="C48"/>
      <c r="D48"/>
      <c r="E48"/>
      <c r="F48"/>
      <c r="G48"/>
      <c r="H48"/>
      <c r="I48"/>
      <c r="J48"/>
      <c r="K48"/>
      <c r="L48"/>
      <c r="M48"/>
      <c r="N48"/>
      <c r="O48"/>
      <c r="P48"/>
      <c r="Q48"/>
      <c r="R48"/>
      <c r="S48"/>
      <c r="T48"/>
      <c r="U48"/>
      <c r="V48"/>
      <c r="W48"/>
      <c r="X48"/>
      <c r="Y48"/>
      <c r="Z48"/>
      <c r="AA48"/>
      <c r="AB48"/>
    </row>
    <row r="49" spans="1:28" x14ac:dyDescent="0.35">
      <c r="A49"/>
      <c r="B49"/>
      <c r="C49"/>
      <c r="D49"/>
      <c r="E49"/>
      <c r="F49"/>
      <c r="G49"/>
      <c r="H49"/>
      <c r="I49"/>
      <c r="J49"/>
      <c r="K49"/>
      <c r="L49"/>
      <c r="M49"/>
      <c r="N49"/>
      <c r="O49"/>
      <c r="P49"/>
      <c r="Q49"/>
      <c r="R49"/>
      <c r="S49"/>
      <c r="T49"/>
      <c r="U49"/>
      <c r="V49"/>
      <c r="W49"/>
      <c r="X49"/>
      <c r="Y49"/>
      <c r="Z49"/>
      <c r="AA49"/>
      <c r="AB49"/>
    </row>
    <row r="50" spans="1:28" x14ac:dyDescent="0.35">
      <c r="A50"/>
      <c r="B50"/>
      <c r="C50"/>
      <c r="D50"/>
      <c r="E50"/>
      <c r="F50"/>
      <c r="G50"/>
      <c r="H50"/>
      <c r="I50"/>
      <c r="J50"/>
      <c r="K50"/>
      <c r="L50"/>
      <c r="M50"/>
      <c r="N50"/>
      <c r="O50"/>
      <c r="P50"/>
      <c r="Q50"/>
      <c r="R50"/>
      <c r="S50"/>
      <c r="T50"/>
      <c r="U50"/>
      <c r="V50"/>
      <c r="W50"/>
      <c r="X50"/>
      <c r="Y50"/>
      <c r="Z50"/>
      <c r="AA50"/>
      <c r="AB50"/>
    </row>
    <row r="51" spans="1:28" x14ac:dyDescent="0.35">
      <c r="A51"/>
      <c r="B51"/>
      <c r="C51"/>
      <c r="D51"/>
      <c r="E51"/>
      <c r="F51"/>
      <c r="G51"/>
      <c r="H51"/>
      <c r="I51"/>
      <c r="J51"/>
      <c r="K51"/>
      <c r="L51"/>
      <c r="M51"/>
      <c r="N51"/>
      <c r="O51"/>
      <c r="P51"/>
      <c r="Q51"/>
      <c r="R51"/>
      <c r="S51"/>
      <c r="T51"/>
      <c r="U51"/>
      <c r="V51"/>
      <c r="W51"/>
      <c r="X51"/>
      <c r="Y51"/>
      <c r="Z51"/>
      <c r="AA51"/>
      <c r="AB51"/>
    </row>
    <row r="52" spans="1:28" x14ac:dyDescent="0.35">
      <c r="A52"/>
      <c r="B52"/>
      <c r="C52"/>
      <c r="D52"/>
      <c r="E52"/>
      <c r="F52"/>
      <c r="G52"/>
      <c r="H52"/>
      <c r="I52"/>
      <c r="J52"/>
      <c r="K52"/>
      <c r="L52"/>
      <c r="M52"/>
      <c r="N52"/>
      <c r="O52"/>
      <c r="P52"/>
      <c r="Q52"/>
      <c r="R52"/>
      <c r="S52"/>
      <c r="T52"/>
      <c r="U52"/>
      <c r="V52"/>
      <c r="W52"/>
      <c r="X52"/>
      <c r="Y52"/>
      <c r="Z52"/>
      <c r="AA52"/>
      <c r="AB52"/>
    </row>
    <row r="53" spans="1:28" x14ac:dyDescent="0.35">
      <c r="A53"/>
      <c r="B53"/>
      <c r="C53"/>
      <c r="D53"/>
      <c r="E53"/>
      <c r="F53"/>
      <c r="G53"/>
      <c r="H53"/>
      <c r="I53"/>
      <c r="J53"/>
      <c r="K53"/>
      <c r="L53"/>
      <c r="M53"/>
      <c r="N53"/>
      <c r="O53"/>
      <c r="P53"/>
      <c r="Q53"/>
      <c r="R53"/>
      <c r="S53"/>
      <c r="T53"/>
      <c r="U53"/>
      <c r="V53"/>
      <c r="W53"/>
      <c r="X53"/>
      <c r="Y53"/>
      <c r="Z53"/>
      <c r="AA53"/>
      <c r="AB53"/>
    </row>
    <row r="54" spans="1:28" x14ac:dyDescent="0.35">
      <c r="A54"/>
      <c r="B54"/>
      <c r="C54"/>
      <c r="D54"/>
      <c r="E54"/>
      <c r="F54"/>
      <c r="G54"/>
      <c r="H54"/>
      <c r="I54"/>
      <c r="J54"/>
      <c r="K54"/>
      <c r="L54"/>
      <c r="M54"/>
      <c r="N54"/>
      <c r="O54"/>
      <c r="P54"/>
      <c r="Q54"/>
      <c r="R54"/>
      <c r="S54"/>
      <c r="T54"/>
      <c r="U54"/>
      <c r="V54"/>
      <c r="W54"/>
      <c r="X54"/>
      <c r="Y54"/>
      <c r="Z54"/>
      <c r="AA54"/>
      <c r="AB54"/>
    </row>
    <row r="55" spans="1:28" x14ac:dyDescent="0.35">
      <c r="A55"/>
      <c r="B55"/>
      <c r="C55"/>
      <c r="D55"/>
      <c r="E55"/>
      <c r="F55"/>
      <c r="G55"/>
      <c r="H55"/>
      <c r="I55"/>
      <c r="J55"/>
      <c r="K55"/>
      <c r="L55"/>
      <c r="M55"/>
      <c r="N55"/>
      <c r="O55"/>
      <c r="P55"/>
      <c r="Q55"/>
      <c r="R55"/>
      <c r="S55"/>
      <c r="T55"/>
      <c r="U55"/>
      <c r="V55"/>
      <c r="W55"/>
      <c r="X55"/>
      <c r="Y55"/>
      <c r="Z55"/>
      <c r="AA55"/>
      <c r="AB55"/>
    </row>
    <row r="56" spans="1:28" x14ac:dyDescent="0.35">
      <c r="A56"/>
      <c r="B56"/>
      <c r="C56"/>
      <c r="D56"/>
      <c r="E56"/>
      <c r="F56"/>
      <c r="G56"/>
      <c r="H56"/>
      <c r="I56"/>
      <c r="J56"/>
      <c r="K56"/>
      <c r="L56"/>
      <c r="M56"/>
      <c r="N56"/>
      <c r="O56"/>
      <c r="P56"/>
      <c r="Q56"/>
      <c r="R56"/>
      <c r="S56"/>
      <c r="T56"/>
      <c r="U56"/>
      <c r="V56"/>
      <c r="W56"/>
      <c r="X56"/>
      <c r="Y56"/>
      <c r="Z56"/>
      <c r="AA56"/>
      <c r="AB56"/>
    </row>
    <row r="57" spans="1:28" x14ac:dyDescent="0.35">
      <c r="A57"/>
      <c r="B57"/>
      <c r="C57"/>
      <c r="D57"/>
      <c r="E57"/>
      <c r="F57"/>
      <c r="G57"/>
      <c r="H57"/>
      <c r="I57"/>
      <c r="J57"/>
      <c r="K57"/>
      <c r="L57"/>
      <c r="M57"/>
      <c r="N57"/>
      <c r="O57"/>
      <c r="P57"/>
      <c r="Q57"/>
      <c r="R57"/>
      <c r="S57"/>
      <c r="T57"/>
      <c r="U57"/>
      <c r="V57"/>
      <c r="W57"/>
      <c r="X57"/>
      <c r="Y57"/>
      <c r="Z57"/>
      <c r="AA57"/>
      <c r="AB57"/>
    </row>
    <row r="58" spans="1:28" x14ac:dyDescent="0.35">
      <c r="A58"/>
      <c r="B58"/>
      <c r="C58"/>
      <c r="D58"/>
      <c r="E58"/>
      <c r="F58"/>
      <c r="G58"/>
      <c r="H58"/>
      <c r="I58"/>
      <c r="J58"/>
      <c r="K58"/>
      <c r="L58"/>
      <c r="M58"/>
      <c r="N58"/>
      <c r="O58"/>
      <c r="P58"/>
      <c r="Q58"/>
      <c r="R58"/>
      <c r="S58"/>
      <c r="T58"/>
      <c r="U58"/>
      <c r="V58"/>
      <c r="W58"/>
      <c r="X58"/>
      <c r="Y58"/>
      <c r="Z58"/>
      <c r="AA58"/>
      <c r="AB58"/>
    </row>
    <row r="59" spans="1:28" x14ac:dyDescent="0.35">
      <c r="A59"/>
      <c r="B59"/>
      <c r="C59"/>
      <c r="D59"/>
      <c r="E59"/>
      <c r="F59"/>
      <c r="G59"/>
      <c r="H59"/>
      <c r="I59"/>
      <c r="J59"/>
      <c r="K59"/>
      <c r="L59"/>
      <c r="M59"/>
      <c r="N59"/>
      <c r="O59"/>
      <c r="P59"/>
      <c r="Q59"/>
      <c r="R59"/>
      <c r="S59"/>
      <c r="T59"/>
      <c r="U59"/>
      <c r="V59"/>
      <c r="W59"/>
      <c r="X59"/>
      <c r="Y59"/>
      <c r="Z59"/>
      <c r="AA59"/>
      <c r="AB59"/>
    </row>
    <row r="60" spans="1:28" x14ac:dyDescent="0.35">
      <c r="A60"/>
      <c r="B60"/>
      <c r="C60"/>
      <c r="D60"/>
      <c r="E60"/>
      <c r="F60"/>
      <c r="G60"/>
      <c r="H60"/>
      <c r="I60"/>
      <c r="J60"/>
      <c r="K60"/>
      <c r="L60"/>
      <c r="M60"/>
      <c r="N60"/>
      <c r="O60"/>
      <c r="P60"/>
      <c r="Q60"/>
      <c r="R60"/>
      <c r="S60"/>
      <c r="T60"/>
      <c r="U60"/>
      <c r="V60"/>
      <c r="W60"/>
      <c r="X60"/>
      <c r="Y60"/>
      <c r="Z60"/>
      <c r="AA60"/>
      <c r="AB60"/>
    </row>
    <row r="61" spans="1:28" x14ac:dyDescent="0.35">
      <c r="A61"/>
      <c r="B61"/>
      <c r="C61"/>
      <c r="D61"/>
      <c r="E61"/>
      <c r="F61"/>
      <c r="G61"/>
      <c r="H61"/>
      <c r="I61"/>
      <c r="J61"/>
      <c r="K61"/>
      <c r="L61"/>
      <c r="M61"/>
      <c r="N61"/>
      <c r="O61"/>
      <c r="P61"/>
      <c r="Q61"/>
      <c r="R61"/>
      <c r="S61"/>
      <c r="T61"/>
      <c r="U61"/>
      <c r="V61"/>
      <c r="W61"/>
      <c r="X61"/>
      <c r="Y61"/>
      <c r="Z61"/>
      <c r="AA61"/>
      <c r="AB61"/>
    </row>
    <row r="62" spans="1:28" x14ac:dyDescent="0.35">
      <c r="A62"/>
      <c r="B62"/>
      <c r="C62"/>
      <c r="D62"/>
      <c r="E62"/>
      <c r="F62"/>
      <c r="G62"/>
      <c r="H62"/>
      <c r="I62"/>
      <c r="J62"/>
      <c r="K62"/>
      <c r="L62"/>
      <c r="M62"/>
      <c r="N62"/>
      <c r="O62"/>
      <c r="P62"/>
      <c r="Q62"/>
      <c r="R62"/>
      <c r="S62"/>
      <c r="T62"/>
      <c r="U62"/>
      <c r="V62"/>
      <c r="W62"/>
      <c r="X62"/>
      <c r="Y62"/>
      <c r="Z62"/>
      <c r="AA62"/>
      <c r="AB62"/>
    </row>
    <row r="63" spans="1:28" x14ac:dyDescent="0.35">
      <c r="A63"/>
      <c r="B63"/>
      <c r="C63"/>
      <c r="D63"/>
      <c r="E63"/>
      <c r="F63"/>
      <c r="G63"/>
      <c r="H63"/>
      <c r="I63"/>
      <c r="J63"/>
      <c r="K63"/>
      <c r="L63"/>
      <c r="M63"/>
      <c r="N63"/>
      <c r="O63"/>
      <c r="P63"/>
      <c r="Q63"/>
      <c r="R63"/>
      <c r="S63"/>
      <c r="T63"/>
      <c r="U63"/>
      <c r="V63"/>
      <c r="W63"/>
      <c r="X63"/>
      <c r="Y63"/>
      <c r="Z63"/>
      <c r="AA63"/>
      <c r="AB63"/>
    </row>
    <row r="64" spans="1:28" x14ac:dyDescent="0.35">
      <c r="A64"/>
      <c r="B64"/>
      <c r="C64"/>
      <c r="D64"/>
      <c r="E64"/>
      <c r="F64"/>
      <c r="G64"/>
      <c r="H64"/>
      <c r="I64"/>
      <c r="J64"/>
      <c r="K64"/>
      <c r="L64"/>
      <c r="M64"/>
      <c r="N64"/>
      <c r="O64"/>
      <c r="P64"/>
      <c r="Q64"/>
      <c r="R64"/>
      <c r="S64"/>
      <c r="T64"/>
      <c r="U64"/>
      <c r="V64"/>
      <c r="W64"/>
      <c r="X64"/>
      <c r="Y64"/>
      <c r="Z64"/>
      <c r="AA64"/>
      <c r="AB64"/>
    </row>
    <row r="65" spans="1:28" x14ac:dyDescent="0.35">
      <c r="A65"/>
      <c r="B65"/>
      <c r="C65"/>
      <c r="D65"/>
      <c r="E65"/>
      <c r="F65"/>
      <c r="G65"/>
      <c r="H65"/>
      <c r="I65"/>
      <c r="J65"/>
      <c r="K65"/>
      <c r="L65"/>
      <c r="M65"/>
      <c r="N65"/>
      <c r="O65"/>
      <c r="P65"/>
      <c r="Q65"/>
      <c r="R65"/>
      <c r="S65"/>
      <c r="T65"/>
      <c r="U65"/>
      <c r="V65"/>
      <c r="W65"/>
      <c r="X65"/>
      <c r="Y65"/>
      <c r="Z65"/>
      <c r="AA65"/>
      <c r="AB65"/>
    </row>
    <row r="66" spans="1:28" x14ac:dyDescent="0.35">
      <c r="A66"/>
      <c r="B66"/>
      <c r="C66"/>
      <c r="D66"/>
      <c r="E66"/>
      <c r="F66"/>
      <c r="G66"/>
      <c r="H66"/>
      <c r="I66"/>
      <c r="J66"/>
      <c r="K66"/>
      <c r="L66"/>
      <c r="M66"/>
      <c r="N66"/>
      <c r="O66"/>
      <c r="P66"/>
      <c r="Q66"/>
      <c r="R66"/>
      <c r="S66"/>
      <c r="T66"/>
      <c r="U66"/>
      <c r="V66"/>
      <c r="W66"/>
      <c r="X66"/>
      <c r="Y66"/>
      <c r="Z66"/>
      <c r="AA66"/>
      <c r="AB6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00E22C5-E890-4E23-AB2D-EF3EE635EDB7}">
  <ds:schemaRefs/>
</ds:datastoreItem>
</file>

<file path=customXml/itemProps2.xml><?xml version="1.0" encoding="utf-8"?>
<ds:datastoreItem xmlns:ds="http://schemas.openxmlformats.org/officeDocument/2006/customXml" ds:itemID="{2CAADBC7-3E4B-402D-81DD-479509C6E2D3}">
  <ds:schemaRefs>
    <ds:schemaRef ds:uri="http://schemas.microsoft.com/DataMashup"/>
  </ds:schemaRefs>
</ds:datastoreItem>
</file>

<file path=customXml/itemProps3.xml><?xml version="1.0" encoding="utf-8"?>
<ds:datastoreItem xmlns:ds="http://schemas.openxmlformats.org/officeDocument/2006/customXml" ds:itemID="{C7745D56-96BD-4C4F-8C91-85BD7489545B}">
  <ds:schemaRefs/>
</ds:datastoreItem>
</file>

<file path=customXml/itemProps4.xml><?xml version="1.0" encoding="utf-8"?>
<ds:datastoreItem xmlns:ds="http://schemas.openxmlformats.org/officeDocument/2006/customXml" ds:itemID="{706B4F70-8ECD-4983-BA74-C335A43CFABE}">
  <ds:schemaRefs/>
</ds:datastoreItem>
</file>

<file path=customXml/itemProps5.xml><?xml version="1.0" encoding="utf-8"?>
<ds:datastoreItem xmlns:ds="http://schemas.openxmlformats.org/officeDocument/2006/customXml" ds:itemID="{1FDB08B6-6A3B-4FB8-B87A-B0565BB9A7AA}">
  <ds:schemaRefs/>
</ds:datastoreItem>
</file>

<file path=customXml/itemProps6.xml><?xml version="1.0" encoding="utf-8"?>
<ds:datastoreItem xmlns:ds="http://schemas.openxmlformats.org/officeDocument/2006/customXml" ds:itemID="{F2513260-5C72-418F-9F43-1761F4682905}">
  <ds:schemaRefs/>
</ds:datastoreItem>
</file>

<file path=customXml/itemProps7.xml><?xml version="1.0" encoding="utf-8"?>
<ds:datastoreItem xmlns:ds="http://schemas.openxmlformats.org/officeDocument/2006/customXml" ds:itemID="{D28247E9-A723-400D-8780-00267F310704}">
  <ds:schemaRefs/>
</ds:datastoreItem>
</file>

<file path=customXml/itemProps8.xml><?xml version="1.0" encoding="utf-8"?>
<ds:datastoreItem xmlns:ds="http://schemas.openxmlformats.org/officeDocument/2006/customXml" ds:itemID="{2080A33E-524F-4491-890D-802738ED8380}">
  <ds:schemaRefs/>
</ds:datastoreItem>
</file>

<file path=customXml/itemProps9.xml><?xml version="1.0" encoding="utf-8"?>
<ds:datastoreItem xmlns:ds="http://schemas.openxmlformats.org/officeDocument/2006/customXml" ds:itemID="{69A3A057-7B88-4085-9166-EDDC387382DF}">
  <ds:schemaRefs/>
</ds:datastoreItem>
</file>

<file path=customXml/itemProps10.xml><?xml version="1.0" encoding="utf-8"?>
<ds:datastoreItem xmlns:ds="http://schemas.openxmlformats.org/officeDocument/2006/customXml" ds:itemID="{65C90229-228E-49A2-ABEC-129E394E3B0F}">
  <ds:schemaRefs/>
</ds:datastoreItem>
</file>

<file path=customXml/itemProps11.xml><?xml version="1.0" encoding="utf-8"?>
<ds:datastoreItem xmlns:ds="http://schemas.openxmlformats.org/officeDocument/2006/customXml" ds:itemID="{8146202D-006E-4A10-A7D6-7D76B69BB7A8}">
  <ds:schemaRefs/>
</ds:datastoreItem>
</file>

<file path=customXml/itemProps12.xml><?xml version="1.0" encoding="utf-8"?>
<ds:datastoreItem xmlns:ds="http://schemas.openxmlformats.org/officeDocument/2006/customXml" ds:itemID="{0BEF45E0-4052-4771-8066-92115117AF3F}">
  <ds:schemaRefs/>
</ds:datastoreItem>
</file>

<file path=customXml/itemProps13.xml><?xml version="1.0" encoding="utf-8"?>
<ds:datastoreItem xmlns:ds="http://schemas.openxmlformats.org/officeDocument/2006/customXml" ds:itemID="{75505B31-88A0-40F6-A2F0-74B4C0CAE486}">
  <ds:schemaRefs/>
</ds:datastoreItem>
</file>

<file path=customXml/itemProps14.xml><?xml version="1.0" encoding="utf-8"?>
<ds:datastoreItem xmlns:ds="http://schemas.openxmlformats.org/officeDocument/2006/customXml" ds:itemID="{01E05B19-EB9F-409C-8FC1-D69ECF692ED4}">
  <ds:schemaRefs/>
</ds:datastoreItem>
</file>

<file path=customXml/itemProps15.xml><?xml version="1.0" encoding="utf-8"?>
<ds:datastoreItem xmlns:ds="http://schemas.openxmlformats.org/officeDocument/2006/customXml" ds:itemID="{489A5A63-A772-42EE-BADC-5F78F25D8A0B}">
  <ds:schemaRefs/>
</ds:datastoreItem>
</file>

<file path=customXml/itemProps16.xml><?xml version="1.0" encoding="utf-8"?>
<ds:datastoreItem xmlns:ds="http://schemas.openxmlformats.org/officeDocument/2006/customXml" ds:itemID="{76B354CF-27CA-4324-AD21-D5958EDCB1A9}">
  <ds:schemaRefs/>
</ds:datastoreItem>
</file>

<file path=customXml/itemProps17.xml><?xml version="1.0" encoding="utf-8"?>
<ds:datastoreItem xmlns:ds="http://schemas.openxmlformats.org/officeDocument/2006/customXml" ds:itemID="{B6E39958-5F09-4FB0-9D55-EEFA67DEC2E7}">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-jibrintijjani6</cp:lastModifiedBy>
  <dcterms:created xsi:type="dcterms:W3CDTF">2023-05-07T11:47:12Z</dcterms:created>
  <dcterms:modified xsi:type="dcterms:W3CDTF">2024-09-12T17:48:16Z</dcterms:modified>
</cp:coreProperties>
</file>