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3831d440c9ff7/Desktop/Accounnts/"/>
    </mc:Choice>
  </mc:AlternateContent>
  <xr:revisionPtr revIDLastSave="90" documentId="8_{DDB9707B-65D9-4A53-B3F1-F47085D5BED8}" xr6:coauthVersionLast="47" xr6:coauthVersionMax="47" xr10:uidLastSave="{1FDE04D0-0608-48FD-8887-E482AE8356F5}"/>
  <bookViews>
    <workbookView xWindow="-108" yWindow="-108" windowWidth="23256" windowHeight="12456" activeTab="1" xr2:uid="{C679D8AB-82AB-4BAE-A27C-4CFD45AEF137}"/>
  </bookViews>
  <sheets>
    <sheet name="Sheet2" sheetId="2" r:id="rId1"/>
    <sheet name="Du Pond`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H22" i="1"/>
  <c r="I15" i="1"/>
  <c r="J15" i="1"/>
  <c r="H15" i="1"/>
  <c r="I6" i="1"/>
  <c r="J6" i="1"/>
  <c r="H6" i="1"/>
</calcChain>
</file>

<file path=xl/sharedStrings.xml><?xml version="1.0" encoding="utf-8"?>
<sst xmlns="http://schemas.openxmlformats.org/spreadsheetml/2006/main" count="64" uniqueCount="36">
  <si>
    <t>Return on Asset</t>
  </si>
  <si>
    <t>Return on Equity</t>
  </si>
  <si>
    <t>(Net Profit/Total Revenue) * (Total Revenue/Average total Asset) * (Average total Asset/Average Equity)</t>
  </si>
  <si>
    <t xml:space="preserve">(Net Profit/Total Revenue) * (Total Revenue/Average total Asset) </t>
  </si>
  <si>
    <t>Equity Multiplyer</t>
  </si>
  <si>
    <t>(Average Total Asset/ Average Equity)</t>
  </si>
  <si>
    <t>2021-2022</t>
  </si>
  <si>
    <t>2022-2023</t>
  </si>
  <si>
    <t>2023-2024</t>
  </si>
  <si>
    <t>Formula</t>
  </si>
  <si>
    <t>Net Profit</t>
  </si>
  <si>
    <t>Total Revenue</t>
  </si>
  <si>
    <t>Average Total Asset</t>
  </si>
  <si>
    <t>Average total Asset</t>
  </si>
  <si>
    <t>Average Equity</t>
  </si>
  <si>
    <t>Curent Asset</t>
  </si>
  <si>
    <t>Current liabilities</t>
  </si>
  <si>
    <t>Quick Asset</t>
  </si>
  <si>
    <t>Cash Balance</t>
  </si>
  <si>
    <t>Bank Balance</t>
  </si>
  <si>
    <t>Current Investment</t>
  </si>
  <si>
    <t>-</t>
  </si>
  <si>
    <t>Total Debt</t>
  </si>
  <si>
    <t>Long Term Borrowing</t>
  </si>
  <si>
    <t>Total Equity</t>
  </si>
  <si>
    <t>Total Asset</t>
  </si>
  <si>
    <t>EBITDA</t>
  </si>
  <si>
    <t>EBIT</t>
  </si>
  <si>
    <t>Interest Paid</t>
  </si>
  <si>
    <t>Depreciation &amp; Amortization</t>
  </si>
  <si>
    <t>Revenue from Operations</t>
  </si>
  <si>
    <t>Average Inventory</t>
  </si>
  <si>
    <t>Average Account Receivable</t>
  </si>
  <si>
    <t>Average Assets</t>
  </si>
  <si>
    <t>Gross Profit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</si>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</sst>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3C55-BF79-4411-B789-DA38E3F872FB}">
  <dimension ref="C6:G13"/>
  <sheetViews>
    <sheetView workbookViewId="0">
      <selection activeCell="H10" sqref="H10"/>
    </sheetView>
  </sheetViews>
  <sheetFormatPr defaultRowHeight="14.4" x14ac:dyDescent="0.3"/>
  <cols>
    <col min="3" max="3" width="14.77734375" bestFit="1" customWidth="1"/>
    <col min="4" max="4" width="87.21875" bestFit="1" customWidth="1"/>
    <col min="5" max="7" width="9.6640625" bestFit="1" customWidth="1"/>
  </cols>
  <sheetData>
    <row r="6" spans="3:7" x14ac:dyDescent="0.3">
      <c r="D6" t="s">
        <v>9</v>
      </c>
      <c r="E6" t="s">
        <v>6</v>
      </c>
      <c r="F6" t="s">
        <v>7</v>
      </c>
      <c r="G6" t="s">
        <v>8</v>
      </c>
    </row>
    <row r="7" spans="3:7" x14ac:dyDescent="0.3">
      <c r="C7" t="s">
        <v>0</v>
      </c>
      <c r="D7" t="s">
        <v>3</v>
      </c>
    </row>
    <row r="10" spans="3:7" x14ac:dyDescent="0.3">
      <c r="C10" t="s">
        <v>4</v>
      </c>
      <c r="D10" t="s">
        <v>5</v>
      </c>
    </row>
    <row r="13" spans="3:7" x14ac:dyDescent="0.3">
      <c r="C13" t="s">
        <v>1</v>
      </c>
      <c r="D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BF7B-7494-4A12-A992-DCA686821E4A}">
  <dimension ref="B3:J56"/>
  <sheetViews>
    <sheetView tabSelected="1" topLeftCell="B1" workbookViewId="0">
      <selection activeCell="H6" sqref="H6:J6"/>
    </sheetView>
  </sheetViews>
  <sheetFormatPr defaultRowHeight="14.4" x14ac:dyDescent="0.3"/>
  <cols>
    <col min="2" max="2" width="24.5546875" bestFit="1" customWidth="1"/>
    <col min="3" max="3" width="87.21875" bestFit="1" customWidth="1"/>
    <col min="4" max="4" width="13.21875" customWidth="1"/>
    <col min="5" max="5" width="11.44140625" customWidth="1"/>
    <col min="6" max="7" width="11.77734375" customWidth="1"/>
    <col min="8" max="10" width="9.6640625" bestFit="1" customWidth="1"/>
  </cols>
  <sheetData>
    <row r="3" spans="2:10" x14ac:dyDescent="0.3">
      <c r="C3" t="s">
        <v>9</v>
      </c>
      <c r="D3" t="s">
        <v>6</v>
      </c>
      <c r="E3" t="s">
        <v>7</v>
      </c>
      <c r="F3" t="s">
        <v>8</v>
      </c>
      <c r="H3" t="s">
        <v>6</v>
      </c>
      <c r="I3" t="s">
        <v>7</v>
      </c>
      <c r="J3" t="s">
        <v>8</v>
      </c>
    </row>
    <row r="4" spans="2:10" x14ac:dyDescent="0.3">
      <c r="B4" t="s">
        <v>0</v>
      </c>
      <c r="C4" t="s">
        <v>3</v>
      </c>
    </row>
    <row r="6" spans="2:10" x14ac:dyDescent="0.3">
      <c r="B6" t="s">
        <v>10</v>
      </c>
      <c r="D6">
        <v>-58</v>
      </c>
      <c r="E6">
        <v>-380</v>
      </c>
      <c r="F6">
        <v>-496</v>
      </c>
      <c r="H6">
        <f>(D6/D7)*(D7/D8)</f>
        <v>-2.7449124467581638E-3</v>
      </c>
      <c r="I6">
        <f t="shared" ref="I6:J6" si="0">(E6/E7)*(E7/E8)</f>
        <v>-1.3421159517544632E-2</v>
      </c>
      <c r="J6">
        <f t="shared" si="0"/>
        <v>-1.4161919853812439E-2</v>
      </c>
    </row>
    <row r="7" spans="2:10" x14ac:dyDescent="0.3">
      <c r="B7" t="s">
        <v>11</v>
      </c>
      <c r="D7" s="1">
        <v>10672</v>
      </c>
      <c r="E7" s="1">
        <v>8409</v>
      </c>
      <c r="F7" s="1">
        <v>12927</v>
      </c>
      <c r="G7" s="1"/>
    </row>
    <row r="8" spans="2:10" x14ac:dyDescent="0.3">
      <c r="B8" t="s">
        <v>12</v>
      </c>
      <c r="D8" s="1">
        <v>21130</v>
      </c>
      <c r="E8" s="2">
        <v>28313.5</v>
      </c>
      <c r="F8" s="2">
        <v>35023.5</v>
      </c>
      <c r="G8" s="2"/>
    </row>
    <row r="14" spans="2:10" x14ac:dyDescent="0.3">
      <c r="C14" t="s">
        <v>9</v>
      </c>
      <c r="D14" t="s">
        <v>6</v>
      </c>
      <c r="E14" t="s">
        <v>7</v>
      </c>
      <c r="F14" t="s">
        <v>8</v>
      </c>
    </row>
    <row r="15" spans="2:10" x14ac:dyDescent="0.3">
      <c r="B15" t="s">
        <v>4</v>
      </c>
      <c r="C15" t="s">
        <v>5</v>
      </c>
      <c r="H15">
        <f>(D17/D18)</f>
        <v>8.9174931420130825</v>
      </c>
      <c r="I15">
        <f t="shared" ref="I15:K15" si="1">(E17/E18)</f>
        <v>7.1462645128722864</v>
      </c>
      <c r="J15">
        <f t="shared" si="1"/>
        <v>4.9809428998080065</v>
      </c>
    </row>
    <row r="17" spans="2:10" x14ac:dyDescent="0.3">
      <c r="B17" t="s">
        <v>13</v>
      </c>
      <c r="D17" s="1">
        <v>21130</v>
      </c>
      <c r="E17" s="2">
        <v>28313.5</v>
      </c>
      <c r="F17" s="2">
        <v>35023.5</v>
      </c>
      <c r="G17" s="2"/>
    </row>
    <row r="18" spans="2:10" x14ac:dyDescent="0.3">
      <c r="B18" t="s">
        <v>14</v>
      </c>
      <c r="D18" s="2">
        <v>2369.5</v>
      </c>
      <c r="E18" s="1">
        <v>3962</v>
      </c>
      <c r="F18" s="2">
        <v>7031.5</v>
      </c>
      <c r="G18" s="2"/>
    </row>
    <row r="21" spans="2:10" x14ac:dyDescent="0.3">
      <c r="C21" t="s">
        <v>9</v>
      </c>
      <c r="D21" t="s">
        <v>6</v>
      </c>
      <c r="E21" t="s">
        <v>7</v>
      </c>
      <c r="F21" t="s">
        <v>8</v>
      </c>
    </row>
    <row r="22" spans="2:10" x14ac:dyDescent="0.3">
      <c r="B22" t="s">
        <v>1</v>
      </c>
      <c r="C22" t="s">
        <v>2</v>
      </c>
      <c r="H22">
        <f>(D23/D24)*(D24/D25)*(D25/D26)</f>
        <v>-2.4477737919392277E-2</v>
      </c>
      <c r="I22">
        <f t="shared" ref="I22:J22" si="2">(E23/E24)*(E24/E25)*(E25/E26)</f>
        <v>-9.591115598182734E-2</v>
      </c>
      <c r="J22">
        <f t="shared" si="2"/>
        <v>-7.0539714143497106E-2</v>
      </c>
    </row>
    <row r="23" spans="2:10" x14ac:dyDescent="0.3">
      <c r="B23" t="s">
        <v>10</v>
      </c>
      <c r="D23">
        <v>-58</v>
      </c>
      <c r="E23">
        <v>-380</v>
      </c>
      <c r="F23">
        <v>-496</v>
      </c>
    </row>
    <row r="24" spans="2:10" x14ac:dyDescent="0.3">
      <c r="B24" t="s">
        <v>11</v>
      </c>
      <c r="D24" s="1">
        <v>10672</v>
      </c>
      <c r="E24" s="1">
        <v>8409</v>
      </c>
      <c r="F24" s="1">
        <v>12927</v>
      </c>
      <c r="G24" s="1"/>
    </row>
    <row r="25" spans="2:10" x14ac:dyDescent="0.3">
      <c r="B25" t="s">
        <v>13</v>
      </c>
      <c r="D25" s="1">
        <v>21130</v>
      </c>
      <c r="E25" s="2">
        <v>28313.5</v>
      </c>
      <c r="F25" s="2">
        <v>35023.5</v>
      </c>
      <c r="G25" s="2"/>
    </row>
    <row r="26" spans="2:10" x14ac:dyDescent="0.3">
      <c r="B26" t="s">
        <v>14</v>
      </c>
      <c r="D26" s="2">
        <v>2369.5</v>
      </c>
      <c r="E26" s="1">
        <v>3962</v>
      </c>
      <c r="F26" s="2">
        <v>7031.5</v>
      </c>
      <c r="G26" s="2"/>
    </row>
    <row r="36" spans="2:5" x14ac:dyDescent="0.3">
      <c r="C36" t="s">
        <v>6</v>
      </c>
      <c r="D36" t="s">
        <v>7</v>
      </c>
      <c r="E36" t="s">
        <v>8</v>
      </c>
    </row>
    <row r="37" spans="2:5" x14ac:dyDescent="0.3">
      <c r="B37" t="s">
        <v>15</v>
      </c>
      <c r="C37" s="1">
        <v>7125</v>
      </c>
      <c r="D37" s="1">
        <v>3944</v>
      </c>
      <c r="E37" s="1">
        <v>13847</v>
      </c>
    </row>
    <row r="38" spans="2:5" x14ac:dyDescent="0.3">
      <c r="B38" t="s">
        <v>16</v>
      </c>
      <c r="C38" s="1">
        <v>8556</v>
      </c>
      <c r="D38" s="1">
        <v>5784</v>
      </c>
      <c r="E38" s="1">
        <v>19474</v>
      </c>
    </row>
    <row r="39" spans="2:5" x14ac:dyDescent="0.3">
      <c r="B39" t="s">
        <v>17</v>
      </c>
      <c r="C39" s="1">
        <v>2588</v>
      </c>
      <c r="D39" s="1">
        <v>2633</v>
      </c>
      <c r="E39" s="1">
        <v>10428</v>
      </c>
    </row>
    <row r="40" spans="2:5" x14ac:dyDescent="0.3">
      <c r="B40" t="s">
        <v>18</v>
      </c>
      <c r="C40">
        <v>10</v>
      </c>
      <c r="D40">
        <v>509</v>
      </c>
      <c r="E40">
        <v>388</v>
      </c>
    </row>
    <row r="41" spans="2:5" x14ac:dyDescent="0.3">
      <c r="B41" t="s">
        <v>19</v>
      </c>
      <c r="C41">
        <v>359</v>
      </c>
      <c r="D41">
        <v>57</v>
      </c>
      <c r="E41" s="1">
        <v>5688</v>
      </c>
    </row>
    <row r="42" spans="2:5" x14ac:dyDescent="0.3">
      <c r="B42" t="s">
        <v>20</v>
      </c>
      <c r="C42">
        <v>2</v>
      </c>
      <c r="D42">
        <v>253</v>
      </c>
      <c r="E42" t="s">
        <v>21</v>
      </c>
    </row>
    <row r="43" spans="2:5" x14ac:dyDescent="0.3">
      <c r="B43" t="s">
        <v>22</v>
      </c>
      <c r="C43" s="1">
        <v>22755</v>
      </c>
      <c r="D43" s="1">
        <v>19158</v>
      </c>
      <c r="E43" s="1">
        <v>26088</v>
      </c>
    </row>
    <row r="44" spans="2:5" x14ac:dyDescent="0.3">
      <c r="B44" t="s">
        <v>23</v>
      </c>
      <c r="C44" s="1">
        <v>17111</v>
      </c>
      <c r="D44" s="1">
        <v>17190</v>
      </c>
      <c r="E44" s="1">
        <v>14376</v>
      </c>
    </row>
    <row r="45" spans="2:5" x14ac:dyDescent="0.3">
      <c r="B45" t="s">
        <v>24</v>
      </c>
      <c r="C45" s="1">
        <v>2269</v>
      </c>
      <c r="D45" s="1">
        <v>5656</v>
      </c>
      <c r="E45" s="1">
        <v>7498</v>
      </c>
    </row>
    <row r="46" spans="2:5" x14ac:dyDescent="0.3">
      <c r="B46" t="s">
        <v>25</v>
      </c>
      <c r="C46" s="1">
        <v>27963</v>
      </c>
      <c r="D46" s="1">
        <v>41383</v>
      </c>
      <c r="E46" s="1">
        <v>28664</v>
      </c>
    </row>
    <row r="47" spans="2:5" x14ac:dyDescent="0.3">
      <c r="B47" t="s">
        <v>26</v>
      </c>
      <c r="C47" s="1">
        <v>648</v>
      </c>
      <c r="D47" s="1">
        <v>875</v>
      </c>
      <c r="E47" s="1">
        <v>1306</v>
      </c>
    </row>
    <row r="48" spans="2:5" x14ac:dyDescent="0.3">
      <c r="B48" t="s">
        <v>27</v>
      </c>
      <c r="C48" s="1">
        <v>641</v>
      </c>
      <c r="D48" s="1">
        <v>864</v>
      </c>
      <c r="E48" s="1">
        <v>1276</v>
      </c>
    </row>
    <row r="49" spans="2:5" x14ac:dyDescent="0.3">
      <c r="B49" t="s">
        <v>28</v>
      </c>
      <c r="C49" s="1">
        <v>775</v>
      </c>
      <c r="D49" s="1">
        <v>892</v>
      </c>
      <c r="E49" s="1">
        <v>1521</v>
      </c>
    </row>
    <row r="50" spans="2:5" x14ac:dyDescent="0.3">
      <c r="B50" t="s">
        <v>29</v>
      </c>
      <c r="C50" s="1">
        <v>7</v>
      </c>
      <c r="D50">
        <v>11</v>
      </c>
      <c r="E50" s="1">
        <v>30</v>
      </c>
    </row>
    <row r="51" spans="2:5" x14ac:dyDescent="0.3">
      <c r="B51" t="s">
        <v>30</v>
      </c>
      <c r="C51" s="1">
        <v>10672</v>
      </c>
      <c r="D51" s="1">
        <v>8409</v>
      </c>
      <c r="E51" s="1">
        <v>12927</v>
      </c>
    </row>
    <row r="52" spans="2:5" x14ac:dyDescent="0.3">
      <c r="B52" t="s">
        <v>31</v>
      </c>
      <c r="C52">
        <v>3465.5</v>
      </c>
      <c r="D52" s="1">
        <v>2891</v>
      </c>
      <c r="E52" s="2">
        <v>2333.5</v>
      </c>
    </row>
    <row r="53" spans="2:5" x14ac:dyDescent="0.3">
      <c r="B53" t="s">
        <v>32</v>
      </c>
      <c r="C53">
        <v>1724</v>
      </c>
      <c r="D53" s="1">
        <v>1004.5</v>
      </c>
      <c r="E53">
        <v>1765.5</v>
      </c>
    </row>
    <row r="54" spans="2:5" x14ac:dyDescent="0.3">
      <c r="B54" t="s">
        <v>33</v>
      </c>
      <c r="C54" s="1">
        <v>21130</v>
      </c>
      <c r="D54" s="2">
        <v>28313.5</v>
      </c>
      <c r="E54" s="2">
        <v>35023.5</v>
      </c>
    </row>
    <row r="55" spans="2:5" x14ac:dyDescent="0.3">
      <c r="B55" t="s">
        <v>34</v>
      </c>
    </row>
    <row r="56" spans="2:5" x14ac:dyDescent="0.3">
      <c r="B56" t="s">
        <v>35</v>
      </c>
      <c r="C56">
        <v>-58</v>
      </c>
      <c r="D56">
        <v>-380</v>
      </c>
      <c r="E56">
        <v>-496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Du Pond`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Adnan Shaikh</dc:creator>
  <cp:lastModifiedBy>Mohamed Adnan Shaikh</cp:lastModifiedBy>
  <dcterms:created xsi:type="dcterms:W3CDTF">2025-01-22T18:53:22Z</dcterms:created>
  <dcterms:modified xsi:type="dcterms:W3CDTF">2025-01-24T06:13:43Z</dcterms:modified>
</cp:coreProperties>
</file>