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43831d440c9ff7/Desktop/Accounnts/"/>
    </mc:Choice>
  </mc:AlternateContent>
  <xr:revisionPtr revIDLastSave="395" documentId="8_{37BD405B-94FD-46CB-A336-6C035F298B3C}" xr6:coauthVersionLast="47" xr6:coauthVersionMax="47" xr10:uidLastSave="{FB9EAA64-1BEE-48BB-9597-3D888282BD6A}"/>
  <bookViews>
    <workbookView xWindow="-108" yWindow="-108" windowWidth="23256" windowHeight="12456" activeTab="1" xr2:uid="{2CAED297-AE9C-4304-9A63-C0ED0CAC6316}"/>
  </bookViews>
  <sheets>
    <sheet name="Profit &amp; Loss" sheetId="1" r:id="rId1"/>
    <sheet name="Balance Sheet" sheetId="2" r:id="rId2"/>
    <sheet name="balance_sh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J9" i="4"/>
  <c r="J11" i="4"/>
  <c r="J14" i="4"/>
  <c r="J15" i="4"/>
  <c r="J16" i="4"/>
  <c r="J18" i="4"/>
  <c r="J20" i="4"/>
  <c r="I8" i="4"/>
  <c r="I9" i="4"/>
  <c r="I11" i="4"/>
  <c r="I14" i="4"/>
  <c r="I15" i="4"/>
  <c r="I16" i="4"/>
  <c r="I18" i="4"/>
  <c r="I20" i="4"/>
  <c r="H14" i="4"/>
  <c r="H9" i="4"/>
  <c r="H11" i="4"/>
  <c r="H15" i="4"/>
  <c r="H16" i="4"/>
  <c r="H18" i="4"/>
  <c r="H20" i="4"/>
  <c r="H8" i="4"/>
  <c r="G18" i="4"/>
  <c r="G20" i="4" s="1"/>
  <c r="F18" i="4"/>
  <c r="F20" i="4" s="1"/>
  <c r="E18" i="4"/>
  <c r="E20" i="4" s="1"/>
  <c r="D18" i="4"/>
  <c r="D20" i="4" s="1"/>
  <c r="G11" i="4"/>
  <c r="F11" i="4"/>
  <c r="E11" i="4"/>
  <c r="D11" i="4"/>
  <c r="J9" i="1"/>
  <c r="J10" i="1"/>
  <c r="J13" i="1"/>
  <c r="J14" i="1"/>
  <c r="J15" i="1"/>
  <c r="J16" i="1"/>
  <c r="J17" i="1"/>
  <c r="J18" i="1"/>
  <c r="J19" i="1"/>
  <c r="J21" i="1"/>
  <c r="J22" i="1"/>
  <c r="J24" i="1"/>
  <c r="J26" i="1"/>
  <c r="J28" i="1"/>
  <c r="J8" i="1"/>
  <c r="I9" i="1"/>
  <c r="I10" i="1"/>
  <c r="I13" i="1"/>
  <c r="I14" i="1"/>
  <c r="I15" i="1"/>
  <c r="I16" i="1"/>
  <c r="I17" i="1"/>
  <c r="I18" i="1"/>
  <c r="I19" i="1"/>
  <c r="I21" i="1"/>
  <c r="I22" i="1"/>
  <c r="I24" i="1"/>
  <c r="I26" i="1"/>
  <c r="I28" i="1"/>
  <c r="I8" i="1"/>
  <c r="H13" i="1"/>
  <c r="H14" i="1"/>
  <c r="H15" i="1"/>
  <c r="H16" i="1"/>
  <c r="H17" i="1"/>
  <c r="H18" i="1"/>
  <c r="H19" i="1"/>
  <c r="H21" i="1"/>
  <c r="H22" i="1"/>
  <c r="H24" i="1"/>
  <c r="H26" i="1"/>
  <c r="H28" i="1"/>
  <c r="H9" i="1"/>
  <c r="H10" i="1"/>
  <c r="H8" i="1"/>
  <c r="G103" i="2"/>
  <c r="H103" i="2" s="1"/>
  <c r="E103" i="2"/>
  <c r="F103" i="2" s="1"/>
  <c r="D103" i="2"/>
  <c r="G101" i="2"/>
  <c r="H101" i="2" s="1"/>
  <c r="F101" i="2"/>
  <c r="E101" i="2"/>
  <c r="D101" i="2"/>
  <c r="H99" i="2"/>
  <c r="F99" i="2"/>
  <c r="H98" i="2"/>
  <c r="F98" i="2"/>
  <c r="H97" i="2"/>
  <c r="F97" i="2"/>
  <c r="G94" i="2"/>
  <c r="H94" i="2" s="1"/>
  <c r="E94" i="2"/>
  <c r="F94" i="2" s="1"/>
  <c r="D94" i="2"/>
  <c r="H92" i="2"/>
  <c r="F92" i="2"/>
  <c r="H91" i="2"/>
  <c r="F91" i="2"/>
  <c r="H29" i="2"/>
  <c r="H31" i="2"/>
  <c r="H34" i="2"/>
  <c r="H35" i="2"/>
  <c r="H36" i="2"/>
  <c r="H38" i="2"/>
  <c r="H40" i="2"/>
  <c r="H28" i="2"/>
  <c r="F29" i="2"/>
  <c r="F31" i="2"/>
  <c r="F34" i="2"/>
  <c r="F35" i="2"/>
  <c r="F36" i="2"/>
  <c r="F38" i="2"/>
  <c r="F40" i="2"/>
  <c r="F28" i="2"/>
  <c r="G40" i="2"/>
  <c r="E40" i="2"/>
  <c r="D40" i="2"/>
  <c r="G38" i="2"/>
  <c r="E38" i="2"/>
  <c r="D38" i="2"/>
  <c r="G31" i="2"/>
  <c r="E31" i="2"/>
  <c r="D31" i="2"/>
  <c r="H68" i="2"/>
  <c r="H73" i="2"/>
  <c r="H74" i="2"/>
  <c r="H75" i="2"/>
  <c r="H67" i="2"/>
  <c r="G68" i="2"/>
  <c r="G73" i="2"/>
  <c r="G74" i="2"/>
  <c r="G75" i="2"/>
  <c r="G67" i="2"/>
  <c r="F79" i="2"/>
  <c r="F77" i="2"/>
  <c r="F70" i="2"/>
  <c r="H70" i="2" s="1"/>
  <c r="E79" i="2"/>
  <c r="D79" i="2"/>
  <c r="E77" i="2"/>
  <c r="D77" i="2"/>
  <c r="E70" i="2"/>
  <c r="D70" i="2"/>
  <c r="H7" i="2"/>
  <c r="H12" i="2"/>
  <c r="H13" i="2"/>
  <c r="H14" i="2"/>
  <c r="H6" i="2"/>
  <c r="F7" i="2"/>
  <c r="F12" i="2"/>
  <c r="F13" i="2"/>
  <c r="F14" i="2"/>
  <c r="F6" i="2"/>
  <c r="E16" i="2"/>
  <c r="G16" i="2"/>
  <c r="D16" i="2"/>
  <c r="G18" i="2"/>
  <c r="G9" i="2"/>
  <c r="E18" i="2"/>
  <c r="D18" i="2"/>
  <c r="E9" i="2"/>
  <c r="D9" i="2"/>
  <c r="F16" i="2" l="1"/>
  <c r="H16" i="2"/>
  <c r="G79" i="2"/>
  <c r="F18" i="2"/>
  <c r="H79" i="2"/>
  <c r="H77" i="2"/>
  <c r="F9" i="2"/>
  <c r="G77" i="2"/>
  <c r="G70" i="2"/>
  <c r="H18" i="2"/>
  <c r="H9" i="2"/>
</calcChain>
</file>

<file path=xl/sharedStrings.xml><?xml version="1.0" encoding="utf-8"?>
<sst xmlns="http://schemas.openxmlformats.org/spreadsheetml/2006/main" count="110" uniqueCount="43">
  <si>
    <t>Particular</t>
  </si>
  <si>
    <t>Assets</t>
  </si>
  <si>
    <t>Amt</t>
  </si>
  <si>
    <t>Equity &amp; Liability</t>
  </si>
  <si>
    <t>Non-Current Assets (A)</t>
  </si>
  <si>
    <t>Current Asset (B)</t>
  </si>
  <si>
    <t>Total Asset (A+B)</t>
  </si>
  <si>
    <t>Total Equity (A)</t>
  </si>
  <si>
    <t>Non-Current Liabilities (B)</t>
  </si>
  <si>
    <t>Current Liabilities (C)</t>
  </si>
  <si>
    <t>Total Equity &amp; Liabilities (A+B+C)</t>
  </si>
  <si>
    <t>Total Liabilities (B+C)</t>
  </si>
  <si>
    <t>% change from 2023-2022</t>
  </si>
  <si>
    <t>% change from 2024-2023</t>
  </si>
  <si>
    <t>Amount Change from 2023-2024</t>
  </si>
  <si>
    <t>Amount Change from 2022-2023</t>
  </si>
  <si>
    <t>Income</t>
  </si>
  <si>
    <t>Revenue from Operations</t>
  </si>
  <si>
    <t>Other Income</t>
  </si>
  <si>
    <t>Total Income</t>
  </si>
  <si>
    <t>Expenses</t>
  </si>
  <si>
    <t>Cost of Goods Sold</t>
  </si>
  <si>
    <t>Changes in inventory</t>
  </si>
  <si>
    <t>Employee Benefit Expenses</t>
  </si>
  <si>
    <t>Finance Cost</t>
  </si>
  <si>
    <t>Depreciation &amp; Amortisation Expenses</t>
  </si>
  <si>
    <t>Other Expenses</t>
  </si>
  <si>
    <t>Total Expenses</t>
  </si>
  <si>
    <t>Exceptional Items</t>
  </si>
  <si>
    <t>Tax</t>
  </si>
  <si>
    <t>-</t>
  </si>
  <si>
    <t>Profit\Loss before Exceptional Items &amp; Tax</t>
  </si>
  <si>
    <t>Profit/Loss before Tax</t>
  </si>
  <si>
    <t>Total Comprehensive Profit/Loss</t>
  </si>
  <si>
    <t>Other comprehensive loss/ Income</t>
  </si>
  <si>
    <t>% Change from 2021-2022</t>
  </si>
  <si>
    <t>% Change from 2022-2023</t>
  </si>
  <si>
    <t>% change from 2023-2024</t>
  </si>
  <si>
    <t xml:space="preserve"> </t>
  </si>
  <si>
    <t>(₹)</t>
  </si>
  <si>
    <t>Percentage change from 2021-2022</t>
  </si>
  <si>
    <t>Percentage change from 2022-2023</t>
  </si>
  <si>
    <t>Percentage change from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</si>
</sst>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8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'Balance Sheet'!$D$64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Sheet'!$C$65:$C$79</c:f>
              <c:strCache>
                <c:ptCount val="15"/>
                <c:pt idx="0">
                  <c:v>Particular</c:v>
                </c:pt>
                <c:pt idx="2">
                  <c:v>Non-Current Assets (A)</c:v>
                </c:pt>
                <c:pt idx="3">
                  <c:v>Current Asset (B)</c:v>
                </c:pt>
                <c:pt idx="5">
                  <c:v>Total Asset (A+B)</c:v>
                </c:pt>
                <c:pt idx="8">
                  <c:v>Total Equity (A)</c:v>
                </c:pt>
                <c:pt idx="9">
                  <c:v>Non-Current Liabilities (B)</c:v>
                </c:pt>
                <c:pt idx="10">
                  <c:v>Current Liabilities (C)</c:v>
                </c:pt>
                <c:pt idx="12">
                  <c:v>Total Liabilities (B+C)</c:v>
                </c:pt>
                <c:pt idx="14">
                  <c:v>Total Equity &amp; Liabilities (A+B+C)</c:v>
                </c:pt>
              </c:strCache>
            </c:strRef>
          </c:cat>
          <c:val>
            <c:numRef>
              <c:f>'Balance Sheet'!$D$65:$D$79</c:f>
              <c:numCache>
                <c:formatCode>General</c:formatCode>
                <c:ptCount val="15"/>
                <c:pt idx="0">
                  <c:v>0</c:v>
                </c:pt>
                <c:pt idx="2" formatCode="#,##0">
                  <c:v>20838</c:v>
                </c:pt>
                <c:pt idx="3" formatCode="#,##0">
                  <c:v>7125</c:v>
                </c:pt>
                <c:pt idx="5" formatCode="#,##0">
                  <c:v>27963</c:v>
                </c:pt>
                <c:pt idx="8" formatCode="#,##0">
                  <c:v>2269</c:v>
                </c:pt>
                <c:pt idx="9" formatCode="#,##0">
                  <c:v>17138</c:v>
                </c:pt>
                <c:pt idx="10" formatCode="#,##0">
                  <c:v>8556</c:v>
                </c:pt>
                <c:pt idx="12" formatCode="#,##0">
                  <c:v>25694</c:v>
                </c:pt>
                <c:pt idx="14" formatCode="#,##0">
                  <c:v>27963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9-407E-A5D1-1268A7E292D8}"/>
            </c:ext>
          </c:extLst>
        </c:ser>
        <c:ser>
          <c:idx val="1"/>
          <c:order val="1"/>
          <c:tx>
            <c:strRef>
              <c:f>'Balance Sheet'!$E$64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'Balance Sheet'!$C$65:$C$79</c:f>
              <c:strCache>
                <c:ptCount val="15"/>
                <c:pt idx="0">
                  <c:v>Particular</c:v>
                </c:pt>
                <c:pt idx="2">
                  <c:v>Non-Current Assets (A)</c:v>
                </c:pt>
                <c:pt idx="3">
                  <c:v>Current Asset (B)</c:v>
                </c:pt>
                <c:pt idx="5">
                  <c:v>Total Asset (A+B)</c:v>
                </c:pt>
                <c:pt idx="8">
                  <c:v>Total Equity (A)</c:v>
                </c:pt>
                <c:pt idx="9">
                  <c:v>Non-Current Liabilities (B)</c:v>
                </c:pt>
                <c:pt idx="10">
                  <c:v>Current Liabilities (C)</c:v>
                </c:pt>
                <c:pt idx="12">
                  <c:v>Total Liabilities (B+C)</c:v>
                </c:pt>
                <c:pt idx="14">
                  <c:v>Total Equity &amp; Liabilities (A+B+C)</c:v>
                </c:pt>
              </c:strCache>
            </c:strRef>
          </c:cat>
          <c:val>
            <c:numRef>
              <c:f>'Balance Sheet'!$E$65:$E$79</c:f>
              <c:numCache>
                <c:formatCode>General</c:formatCode>
                <c:ptCount val="15"/>
                <c:pt idx="0">
                  <c:v>0</c:v>
                </c:pt>
                <c:pt idx="2" formatCode="#,##0">
                  <c:v>24720</c:v>
                </c:pt>
                <c:pt idx="3" formatCode="#,##0">
                  <c:v>3944</c:v>
                </c:pt>
                <c:pt idx="5" formatCode="#,##0">
                  <c:v>28664</c:v>
                </c:pt>
                <c:pt idx="8" formatCode="#,##0">
                  <c:v>5656</c:v>
                </c:pt>
                <c:pt idx="9" formatCode="#,##0">
                  <c:v>17224</c:v>
                </c:pt>
                <c:pt idx="10" formatCode="#,##0">
                  <c:v>5784</c:v>
                </c:pt>
                <c:pt idx="12" formatCode="#,##0">
                  <c:v>23008</c:v>
                </c:pt>
                <c:pt idx="14" formatCode="#,##0">
                  <c:v>28664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9-407E-A5D1-1268A7E292D8}"/>
            </c:ext>
          </c:extLst>
        </c:ser>
        <c:ser>
          <c:idx val="2"/>
          <c:order val="2"/>
          <c:tx>
            <c:strRef>
              <c:f>'Balance Sheet'!$G$64</c:f>
              <c:strCache>
                <c:ptCount val="1"/>
                <c:pt idx="0">
                  <c:v>% change from 2023-2022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'Balance Sheet'!$C$65:$C$79</c:f>
              <c:strCache>
                <c:ptCount val="15"/>
                <c:pt idx="0">
                  <c:v>Particular</c:v>
                </c:pt>
                <c:pt idx="2">
                  <c:v>Non-Current Assets (A)</c:v>
                </c:pt>
                <c:pt idx="3">
                  <c:v>Current Asset (B)</c:v>
                </c:pt>
                <c:pt idx="5">
                  <c:v>Total Asset (A+B)</c:v>
                </c:pt>
                <c:pt idx="8">
                  <c:v>Total Equity (A)</c:v>
                </c:pt>
                <c:pt idx="9">
                  <c:v>Non-Current Liabilities (B)</c:v>
                </c:pt>
                <c:pt idx="10">
                  <c:v>Current Liabilities (C)</c:v>
                </c:pt>
                <c:pt idx="12">
                  <c:v>Total Liabilities (B+C)</c:v>
                </c:pt>
                <c:pt idx="14">
                  <c:v>Total Equity &amp; Liabilities (A+B+C)</c:v>
                </c:pt>
              </c:strCache>
            </c:strRef>
          </c:cat>
          <c:val>
            <c:numRef>
              <c:f>'Balance Sheet'!$G$65:$G$79</c:f>
              <c:numCache>
                <c:formatCode>General</c:formatCode>
                <c:ptCount val="15"/>
                <c:pt idx="2" formatCode="#,##0">
                  <c:v>18.629427008350131</c:v>
                </c:pt>
                <c:pt idx="3" formatCode="#,##0">
                  <c:v>-44.645614035087725</c:v>
                </c:pt>
                <c:pt idx="5" formatCode="#,##0">
                  <c:v>2.5068840968422559</c:v>
                </c:pt>
                <c:pt idx="8" formatCode="#,##0">
                  <c:v>149.27280740414278</c:v>
                </c:pt>
                <c:pt idx="9" formatCode="#,##0">
                  <c:v>0.50180884583965457</c:v>
                </c:pt>
                <c:pt idx="10" formatCode="#,##0">
                  <c:v>-32.398316970546986</c:v>
                </c:pt>
                <c:pt idx="12" formatCode="#,##0">
                  <c:v>-10.453802444150385</c:v>
                </c:pt>
                <c:pt idx="14" formatCode="#,##0">
                  <c:v>2.5068840968422559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9-407E-A5D1-1268A7E2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114672"/>
        <c:axId val="152110832"/>
      </c:barChart>
      <c:catAx>
        <c:axId val="152114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0832"/>
        <c:crosses val="autoZero"/>
        <c:auto val="1"/>
        <c:lblAlgn val="ctr"/>
        <c:lblOffset val="100"/>
        <c:noMultiLvlLbl val="0"/>
      </c:catAx>
      <c:valAx>
        <c:axId val="152110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642138016449735E-2"/>
          <c:y val="8.4800995024875633E-2"/>
          <c:w val="0.96418083885319927"/>
          <c:h val="0.793125905903553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'Balance Sheet'!$G$64:$G$65</c:f>
              <c:strCache>
                <c:ptCount val="2"/>
                <c:pt idx="0">
                  <c:v>% change from 2023-2022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Sheet'!$C$66:$C$79</c:f>
              <c:strCache>
                <c:ptCount val="14"/>
                <c:pt idx="1">
                  <c:v>Non-Current Assets (A)</c:v>
                </c:pt>
                <c:pt idx="2">
                  <c:v>Current Asset (B)</c:v>
                </c:pt>
                <c:pt idx="4">
                  <c:v>Total Asset (A+B)</c:v>
                </c:pt>
                <c:pt idx="7">
                  <c:v>Total Equity (A)</c:v>
                </c:pt>
                <c:pt idx="8">
                  <c:v>Non-Current Liabilities (B)</c:v>
                </c:pt>
                <c:pt idx="9">
                  <c:v>Current Liabilities (C)</c:v>
                </c:pt>
                <c:pt idx="11">
                  <c:v>Total Liabilities (B+C)</c:v>
                </c:pt>
                <c:pt idx="13">
                  <c:v>Total Equity &amp; Liabilities (A+B+C)</c:v>
                </c:pt>
              </c:strCache>
            </c:strRef>
          </c:cat>
          <c:val>
            <c:numRef>
              <c:f>'Balance Sheet'!$G$66:$G$79</c:f>
              <c:numCache>
                <c:formatCode>#,##0</c:formatCode>
                <c:ptCount val="14"/>
                <c:pt idx="1">
                  <c:v>18.629427008350131</c:v>
                </c:pt>
                <c:pt idx="2">
                  <c:v>-44.645614035087725</c:v>
                </c:pt>
                <c:pt idx="4">
                  <c:v>2.5068840968422559</c:v>
                </c:pt>
                <c:pt idx="7">
                  <c:v>149.27280740414278</c:v>
                </c:pt>
                <c:pt idx="8">
                  <c:v>0.50180884583965457</c:v>
                </c:pt>
                <c:pt idx="9">
                  <c:v>-32.398316970546986</c:v>
                </c:pt>
                <c:pt idx="11">
                  <c:v>-10.453802444150385</c:v>
                </c:pt>
                <c:pt idx="13">
                  <c:v>2.5068840968422559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2E3-80D4-0DD9FC264592}"/>
            </c:ext>
          </c:extLst>
        </c:ser>
        <c:ser>
          <c:idx val="1"/>
          <c:order val="1"/>
          <c:tx>
            <c:strRef>
              <c:f>'Balance Sheet'!$H$64:$H$65</c:f>
              <c:strCache>
                <c:ptCount val="2"/>
                <c:pt idx="0">
                  <c:v>% change from 2024-2023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'Balance Sheet'!$C$66:$C$79</c:f>
              <c:strCache>
                <c:ptCount val="14"/>
                <c:pt idx="1">
                  <c:v>Non-Current Assets (A)</c:v>
                </c:pt>
                <c:pt idx="2">
                  <c:v>Current Asset (B)</c:v>
                </c:pt>
                <c:pt idx="4">
                  <c:v>Total Asset (A+B)</c:v>
                </c:pt>
                <c:pt idx="7">
                  <c:v>Total Equity (A)</c:v>
                </c:pt>
                <c:pt idx="8">
                  <c:v>Non-Current Liabilities (B)</c:v>
                </c:pt>
                <c:pt idx="9">
                  <c:v>Current Liabilities (C)</c:v>
                </c:pt>
                <c:pt idx="11">
                  <c:v>Total Liabilities (B+C)</c:v>
                </c:pt>
                <c:pt idx="13">
                  <c:v>Total Equity &amp; Liabilities (A+B+C)</c:v>
                </c:pt>
              </c:strCache>
            </c:strRef>
          </c:cat>
          <c:val>
            <c:numRef>
              <c:f>'Balance Sheet'!$H$66:$H$79</c:f>
              <c:numCache>
                <c:formatCode>General</c:formatCode>
                <c:ptCount val="14"/>
                <c:pt idx="1">
                  <c:v>11.391585760517801</c:v>
                </c:pt>
                <c:pt idx="2">
                  <c:v>251.09026369168359</c:v>
                </c:pt>
                <c:pt idx="4">
                  <c:v>44.37273234719509</c:v>
                </c:pt>
                <c:pt idx="7">
                  <c:v>32.567185289957564</c:v>
                </c:pt>
                <c:pt idx="8">
                  <c:v>-16.331862517417555</c:v>
                </c:pt>
                <c:pt idx="9">
                  <c:v>236.68741355463348</c:v>
                </c:pt>
                <c:pt idx="11">
                  <c:v>47.274860917941588</c:v>
                </c:pt>
                <c:pt idx="13">
                  <c:v>44.37273234719509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1-42E3-80D4-0DD9FC26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327456"/>
        <c:axId val="150326016"/>
      </c:barChart>
      <c:catAx>
        <c:axId val="150327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6016"/>
        <c:crosses val="autoZero"/>
        <c:auto val="1"/>
        <c:lblAlgn val="ctr"/>
        <c:lblOffset val="100"/>
        <c:noMultiLvlLbl val="0"/>
      </c:catAx>
      <c:valAx>
        <c:axId val="150326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Sheet'!$C$65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Sheet'!$G$64:$H$64</c:f>
              <c:strCache>
                <c:ptCount val="2"/>
                <c:pt idx="0">
                  <c:v>% change from 2023-2022</c:v>
                </c:pt>
                <c:pt idx="1">
                  <c:v>% change from 2024-2023</c:v>
                </c:pt>
              </c:strCache>
            </c:strRef>
          </c:cat>
          <c:val>
            <c:numRef>
              <c:f>'Balance Sheet'!$G$65:$H$65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C-4352-A063-E83669AF24AF}"/>
            </c:ext>
          </c:extLst>
        </c:ser>
        <c:ser>
          <c:idx val="2"/>
          <c:order val="2"/>
          <c:tx>
            <c:strRef>
              <c:f>'Balance Sheet'!$C$67</c:f>
              <c:strCache>
                <c:ptCount val="1"/>
                <c:pt idx="0">
                  <c:v>Non-Current Assets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Sheet'!$G$64:$H$64</c:f>
              <c:strCache>
                <c:ptCount val="2"/>
                <c:pt idx="0">
                  <c:v>% change from 2023-2022</c:v>
                </c:pt>
                <c:pt idx="1">
                  <c:v>% change from 2024-2023</c:v>
                </c:pt>
              </c:strCache>
            </c:strRef>
          </c:cat>
          <c:val>
            <c:numRef>
              <c:f>'Balance Sheet'!$G$67:$H$67</c:f>
              <c:numCache>
                <c:formatCode>General</c:formatCode>
                <c:ptCount val="2"/>
                <c:pt idx="0" formatCode="#,##0">
                  <c:v>18.629427008350131</c:v>
                </c:pt>
                <c:pt idx="1">
                  <c:v>11.391585760517801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C-4352-A063-E83669AF24AF}"/>
            </c:ext>
          </c:extLst>
        </c:ser>
        <c:ser>
          <c:idx val="3"/>
          <c:order val="3"/>
          <c:tx>
            <c:strRef>
              <c:f>'Balance Sheet'!$C$68</c:f>
              <c:strCache>
                <c:ptCount val="1"/>
                <c:pt idx="0">
                  <c:v>Current Asset (B)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Sheet'!$G$64:$H$64</c:f>
              <c:strCache>
                <c:ptCount val="2"/>
                <c:pt idx="0">
                  <c:v>% change from 2023-2022</c:v>
                </c:pt>
                <c:pt idx="1">
                  <c:v>% change from 2024-2023</c:v>
                </c:pt>
              </c:strCache>
            </c:strRef>
          </c:cat>
          <c:val>
            <c:numRef>
              <c:f>'Balance Sheet'!$G$68:$H$68</c:f>
              <c:numCache>
                <c:formatCode>General</c:formatCode>
                <c:ptCount val="2"/>
                <c:pt idx="0" formatCode="#,##0">
                  <c:v>-44.645614035087725</c:v>
                </c:pt>
                <c:pt idx="1">
                  <c:v>251.09026369168359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C-4352-A063-E83669AF24AF}"/>
            </c:ext>
          </c:extLst>
        </c:ser>
        <c:ser>
          <c:idx val="5"/>
          <c:order val="5"/>
          <c:tx>
            <c:strRef>
              <c:f>'Balance Sheet'!$C$70</c:f>
              <c:strCache>
                <c:ptCount val="1"/>
                <c:pt idx="0">
                  <c:v>Total Asset (A+B)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Sheet'!$G$64:$H$64</c:f>
              <c:strCache>
                <c:ptCount val="2"/>
                <c:pt idx="0">
                  <c:v>% change from 2023-2022</c:v>
                </c:pt>
                <c:pt idx="1">
                  <c:v>% change from 2024-2023</c:v>
                </c:pt>
              </c:strCache>
            </c:strRef>
          </c:cat>
          <c:val>
            <c:numRef>
              <c:f>'Balance Sheet'!$G$70:$H$70</c:f>
              <c:numCache>
                <c:formatCode>General</c:formatCode>
                <c:ptCount val="2"/>
                <c:pt idx="0" formatCode="#,##0">
                  <c:v>2.5068840968422559</c:v>
                </c:pt>
                <c:pt idx="1">
                  <c:v>44.37273234719509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C-4352-A063-E83669AF24AF}"/>
            </c:ext>
          </c:extLst>
        </c:ser>
        <c:ser>
          <c:idx val="8"/>
          <c:order val="8"/>
          <c:tx>
            <c:strRef>
              <c:f>'Balance Sheet'!$C$73</c:f>
              <c:strCache>
                <c:ptCount val="1"/>
                <c:pt idx="0">
                  <c:v>Total Equity (A)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'Balance Sheet'!$G$64:$H$64</c:f>
              <c:strCache>
                <c:ptCount val="2"/>
                <c:pt idx="0">
                  <c:v>% change from 2023-2022</c:v>
                </c:pt>
                <c:pt idx="1">
                  <c:v>% change from 2024-2023</c:v>
                </c:pt>
              </c:strCache>
            </c:strRef>
          </c:cat>
          <c:val>
            <c:numRef>
              <c:f>'Balance Sheet'!$G$73:$H$73</c:f>
              <c:numCache>
                <c:formatCode>General</c:formatCode>
                <c:ptCount val="2"/>
                <c:pt idx="0" formatCode="#,##0">
                  <c:v>149.27280740414278</c:v>
                </c:pt>
                <c:pt idx="1">
                  <c:v>32.567185289957564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C-4352-A063-E83669AF24AF}"/>
            </c:ext>
          </c:extLst>
        </c:ser>
        <c:ser>
          <c:idx val="9"/>
          <c:order val="9"/>
          <c:tx>
            <c:strRef>
              <c:f>'Balance Sheet'!$C$74</c:f>
              <c:strCache>
                <c:ptCount val="1"/>
                <c:pt idx="0">
                  <c:v>Non-Current Liabilities (B)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'Balance Sheet'!$G$64:$H$64</c:f>
              <c:strCache>
                <c:ptCount val="2"/>
                <c:pt idx="0">
                  <c:v>% change from 2023-2022</c:v>
                </c:pt>
                <c:pt idx="1">
                  <c:v>% change from 2024-2023</c:v>
                </c:pt>
              </c:strCache>
            </c:strRef>
          </c:cat>
          <c:val>
            <c:numRef>
              <c:f>'Balance Sheet'!$G$74:$H$74</c:f>
              <c:numCache>
                <c:formatCode>General</c:formatCode>
                <c:ptCount val="2"/>
                <c:pt idx="0" formatCode="#,##0">
                  <c:v>0.50180884583965457</c:v>
                </c:pt>
                <c:pt idx="1">
                  <c:v>-16.331862517417555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C-4352-A063-E83669AF24AF}"/>
            </c:ext>
          </c:extLst>
        </c:ser>
        <c:ser>
          <c:idx val="10"/>
          <c:order val="10"/>
          <c:tx>
            <c:strRef>
              <c:f>'Balance Sheet'!$C$75</c:f>
              <c:strCache>
                <c:ptCount val="1"/>
                <c:pt idx="0">
                  <c:v>Current Liabilities (C)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'Balance Sheet'!$G$64:$H$64</c:f>
              <c:strCache>
                <c:ptCount val="2"/>
                <c:pt idx="0">
                  <c:v>% change from 2023-2022</c:v>
                </c:pt>
                <c:pt idx="1">
                  <c:v>% change from 2024-2023</c:v>
                </c:pt>
              </c:strCache>
            </c:strRef>
          </c:cat>
          <c:val>
            <c:numRef>
              <c:f>'Balance Sheet'!$G$75:$H$75</c:f>
              <c:numCache>
                <c:formatCode>General</c:formatCode>
                <c:ptCount val="2"/>
                <c:pt idx="0" formatCode="#,##0">
                  <c:v>-32.398316970546986</c:v>
                </c:pt>
                <c:pt idx="1">
                  <c:v>236.68741355463348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2C-4352-A063-E83669AF24AF}"/>
            </c:ext>
          </c:extLst>
        </c:ser>
        <c:ser>
          <c:idx val="12"/>
          <c:order val="12"/>
          <c:tx>
            <c:strRef>
              <c:f>'Balance Sheet'!$C$77</c:f>
              <c:strCache>
                <c:ptCount val="1"/>
                <c:pt idx="0">
                  <c:v>Total Liabilities (B+C)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'Balance Sheet'!$G$64:$H$64</c:f>
              <c:strCache>
                <c:ptCount val="2"/>
                <c:pt idx="0">
                  <c:v>% change from 2023-2022</c:v>
                </c:pt>
                <c:pt idx="1">
                  <c:v>% change from 2024-2023</c:v>
                </c:pt>
              </c:strCache>
            </c:strRef>
          </c:cat>
          <c:val>
            <c:numRef>
              <c:f>'Balance Sheet'!$G$77:$H$77</c:f>
              <c:numCache>
                <c:formatCode>General</c:formatCode>
                <c:ptCount val="2"/>
                <c:pt idx="0" formatCode="#,##0">
                  <c:v>-10.453802444150385</c:v>
                </c:pt>
                <c:pt idx="1">
                  <c:v>47.274860917941588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2C-4352-A063-E83669AF24AF}"/>
            </c:ext>
          </c:extLst>
        </c:ser>
        <c:ser>
          <c:idx val="14"/>
          <c:order val="14"/>
          <c:tx>
            <c:strRef>
              <c:f>'Balance Sheet'!$C$79</c:f>
              <c:strCache>
                <c:ptCount val="1"/>
                <c:pt idx="0">
                  <c:v>Total Equity &amp; Liabilities (A+B+C)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'Balance Sheet'!$G$64:$H$64</c:f>
              <c:strCache>
                <c:ptCount val="2"/>
                <c:pt idx="0">
                  <c:v>% change from 2023-2022</c:v>
                </c:pt>
                <c:pt idx="1">
                  <c:v>% change from 2024-2023</c:v>
                </c:pt>
              </c:strCache>
            </c:strRef>
          </c:cat>
          <c:val>
            <c:numRef>
              <c:f>'Balance Sheet'!$G$79:$H$79</c:f>
              <c:numCache>
                <c:formatCode>General</c:formatCode>
                <c:ptCount val="2"/>
                <c:pt idx="0" formatCode="#,##0">
                  <c:v>2.5068840968422559</c:v>
                </c:pt>
                <c:pt idx="1">
                  <c:v>44.37273234719509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2C-4352-A063-E83669AF2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1664"/>
        <c:axId val="147824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'Balance Sheet'!$C$66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'Balance Sheet'!$G$64:$H$64</c15:sqref>
                        </c15:formulaRef>
                      </c:ext>
                    </c:extLst>
                    <c:strCache>
                      <c:ptCount val="2"/>
                      <c:pt idx="0">
                        <c:v>% change from 2023-2022</c:v>
                      </c:pt>
                      <c:pt idx="1">
                        <c:v>% change from 2024-2023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'Balance Sheet'!$G$66:$H$66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2C-4352-A063-E83669AF24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Sheet'!$C$69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Sheet'!$G$64:$H$64</c15:sqref>
                        </c15:formulaRef>
                      </c:ext>
                    </c:extLst>
                    <c:strCache>
                      <c:ptCount val="2"/>
                      <c:pt idx="0">
                        <c:v>% change from 2023-2022</c:v>
                      </c:pt>
                      <c:pt idx="1">
                        <c:v>% change from 2024-2023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Sheet'!$G$69:$H$69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2C-4352-A063-E83669AF24A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Sheet'!$C$71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Sheet'!$G$64:$H$64</c15:sqref>
                        </c15:formulaRef>
                      </c:ext>
                    </c:extLst>
                    <c:strCache>
                      <c:ptCount val="2"/>
                      <c:pt idx="0">
                        <c:v>% change from 2023-2022</c:v>
                      </c:pt>
                      <c:pt idx="1">
                        <c:v>% change from 2024-2023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Sheet'!$G$71:$H$71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2C-4352-A063-E83669AF24A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Sheet'!$C$72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Sheet'!$G$64:$H$64</c15:sqref>
                        </c15:formulaRef>
                      </c:ext>
                    </c:extLst>
                    <c:strCache>
                      <c:ptCount val="2"/>
                      <c:pt idx="0">
                        <c:v>% change from 2023-2022</c:v>
                      </c:pt>
                      <c:pt idx="1">
                        <c:v>% change from 2024-2023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Sheet'!$G$72:$H$72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2C-4352-A063-E83669AF24A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Sheet'!$C$76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Sheet'!$G$64:$H$64</c15:sqref>
                        </c15:formulaRef>
                      </c:ext>
                    </c:extLst>
                    <c:strCache>
                      <c:ptCount val="2"/>
                      <c:pt idx="0">
                        <c:v>% change from 2023-2022</c:v>
                      </c:pt>
                      <c:pt idx="1">
                        <c:v>% change from 2024-2023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Sheet'!$G$76:$H$76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62C-4352-A063-E83669AF24A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Sheet'!$C$78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Sheet'!$G$64:$H$64</c15:sqref>
                        </c15:formulaRef>
                      </c:ext>
                    </c:extLst>
                    <c:strCache>
                      <c:ptCount val="2"/>
                      <c:pt idx="0">
                        <c:v>% change from 2023-2022</c:v>
                      </c:pt>
                      <c:pt idx="1">
                        <c:v>% change from 2024-2023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Sheet'!$G$78:$H$78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62C-4352-A063-E83669AF24AF}"/>
                  </c:ext>
                </c:extLst>
              </c15:ser>
            </c15:filteredLineSeries>
          </c:ext>
        </c:extLst>
      </c:lineChart>
      <c:catAx>
        <c:axId val="1478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4064"/>
        <c:crosses val="autoZero"/>
        <c:auto val="1"/>
        <c:lblAlgn val="ctr"/>
        <c:lblOffset val="100"/>
        <c:noMultiLvlLbl val="0"/>
      </c:catAx>
      <c:valAx>
        <c:axId val="1478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Sheet'!$C$26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Sheet'!$F$26,'Balance Sheet'!$H$26)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24F1-4158-ABDB-73545476F7BF}"/>
            </c:ext>
          </c:extLst>
        </c:ser>
        <c:ser>
          <c:idx val="1"/>
          <c:order val="1"/>
          <c:tx>
            <c:strRef>
              <c:f>'Balance Sheet'!$C$27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Sheet'!$F$27,'Balance Sheet'!$H$27)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24F1-4158-ABDB-73545476F7BF}"/>
            </c:ext>
          </c:extLst>
        </c:ser>
        <c:ser>
          <c:idx val="2"/>
          <c:order val="2"/>
          <c:tx>
            <c:strRef>
              <c:f>'Balance Sheet'!$C$28</c:f>
              <c:strCache>
                <c:ptCount val="1"/>
                <c:pt idx="0">
                  <c:v>Non-Current Assets (A)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Sheet'!$F$28,'Balance Sheet'!$H$28)</c:f>
              <c:numCache>
                <c:formatCode>#,##0</c:formatCode>
                <c:ptCount val="2"/>
                <c:pt idx="0">
                  <c:v>3882</c:v>
                </c:pt>
                <c:pt idx="1">
                  <c:v>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1-4158-ABDB-73545476F7BF}"/>
            </c:ext>
          </c:extLst>
        </c:ser>
        <c:ser>
          <c:idx val="3"/>
          <c:order val="3"/>
          <c:tx>
            <c:strRef>
              <c:f>'Balance Sheet'!$C$29</c:f>
              <c:strCache>
                <c:ptCount val="1"/>
                <c:pt idx="0">
                  <c:v>Current Asset (B)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Sheet'!$F$29,'Balance Sheet'!$H$29)</c:f>
              <c:numCache>
                <c:formatCode>#,##0</c:formatCode>
                <c:ptCount val="2"/>
                <c:pt idx="0">
                  <c:v>-3181</c:v>
                </c:pt>
                <c:pt idx="1">
                  <c:v>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1-4158-ABDB-73545476F7BF}"/>
            </c:ext>
          </c:extLst>
        </c:ser>
        <c:ser>
          <c:idx val="5"/>
          <c:order val="5"/>
          <c:tx>
            <c:strRef>
              <c:f>'Balance Sheet'!$C$31</c:f>
              <c:strCache>
                <c:ptCount val="1"/>
                <c:pt idx="0">
                  <c:v>Total Asset (A+B)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Sheet'!$F$31,'Balance Sheet'!$H$31)</c:f>
              <c:numCache>
                <c:formatCode>#,##0</c:formatCode>
                <c:ptCount val="2"/>
                <c:pt idx="0">
                  <c:v>701</c:v>
                </c:pt>
                <c:pt idx="1">
                  <c:v>12719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1-4158-ABDB-73545476F7BF}"/>
            </c:ext>
          </c:extLst>
        </c:ser>
        <c:ser>
          <c:idx val="7"/>
          <c:order val="7"/>
          <c:tx>
            <c:strRef>
              <c:f>'Balance Sheet'!$C$33</c:f>
              <c:strCache>
                <c:ptCount val="1"/>
                <c:pt idx="0">
                  <c:v>Equity &amp; Liability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Sheet'!$F$33,'Balance Sheet'!$H$33)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24F1-4158-ABDB-73545476F7BF}"/>
            </c:ext>
          </c:extLst>
        </c:ser>
        <c:ser>
          <c:idx val="8"/>
          <c:order val="8"/>
          <c:tx>
            <c:strRef>
              <c:f>'Balance Sheet'!$C$34</c:f>
              <c:strCache>
                <c:ptCount val="1"/>
                <c:pt idx="0">
                  <c:v>Total Equity (A)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Sheet'!$F$34,'Balance Sheet'!$H$34)</c:f>
              <c:numCache>
                <c:formatCode>#,##0</c:formatCode>
                <c:ptCount val="2"/>
                <c:pt idx="0">
                  <c:v>3387</c:v>
                </c:pt>
                <c:pt idx="1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F1-4158-ABDB-73545476F7BF}"/>
            </c:ext>
          </c:extLst>
        </c:ser>
        <c:ser>
          <c:idx val="9"/>
          <c:order val="9"/>
          <c:tx>
            <c:strRef>
              <c:f>'Balance Sheet'!$C$35</c:f>
              <c:strCache>
                <c:ptCount val="1"/>
                <c:pt idx="0">
                  <c:v>Non-Current Liabilities (B)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Sheet'!$F$35,'Balance Sheet'!$H$35)</c:f>
              <c:numCache>
                <c:formatCode>#,##0</c:formatCode>
                <c:ptCount val="2"/>
                <c:pt idx="0">
                  <c:v>86</c:v>
                </c:pt>
                <c:pt idx="1">
                  <c:v>-2813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F1-4158-ABDB-73545476F7BF}"/>
            </c:ext>
          </c:extLst>
        </c:ser>
        <c:ser>
          <c:idx val="10"/>
          <c:order val="10"/>
          <c:tx>
            <c:strRef>
              <c:f>'Balance Sheet'!$C$36</c:f>
              <c:strCache>
                <c:ptCount val="1"/>
                <c:pt idx="0">
                  <c:v>Current Liabilities (C)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Sheet'!$F$36,'Balance Sheet'!$H$36)</c:f>
              <c:numCache>
                <c:formatCode>#,##0</c:formatCode>
                <c:ptCount val="2"/>
                <c:pt idx="0">
                  <c:v>-2772</c:v>
                </c:pt>
                <c:pt idx="1">
                  <c:v>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F1-4158-ABDB-73545476F7BF}"/>
            </c:ext>
          </c:extLst>
        </c:ser>
        <c:ser>
          <c:idx val="12"/>
          <c:order val="12"/>
          <c:tx>
            <c:strRef>
              <c:f>'Balance Sheet'!$C$38</c:f>
              <c:strCache>
                <c:ptCount val="1"/>
                <c:pt idx="0">
                  <c:v>Total Liabilities (B+C)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Sheet'!$F$38,'Balance Sheet'!$H$38)</c:f>
              <c:numCache>
                <c:formatCode>#,##0</c:formatCode>
                <c:ptCount val="2"/>
                <c:pt idx="0">
                  <c:v>-2686</c:v>
                </c:pt>
                <c:pt idx="1">
                  <c:v>10877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F1-4158-ABDB-73545476F7BF}"/>
            </c:ext>
          </c:extLst>
        </c:ser>
        <c:ser>
          <c:idx val="14"/>
          <c:order val="14"/>
          <c:tx>
            <c:strRef>
              <c:f>'Balance Sheet'!$C$40</c:f>
              <c:strCache>
                <c:ptCount val="1"/>
                <c:pt idx="0">
                  <c:v>Total Equity &amp; Liabilities (A+B+C)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('Balance Sheet'!$F$25,'Balance Sheet'!$H$25)</c:f>
              <c:strCache>
                <c:ptCount val="2"/>
                <c:pt idx="0">
                  <c:v>Amount Change from 2022-2023</c:v>
                </c:pt>
                <c:pt idx="1">
                  <c:v>Amount Change from 2023-2024</c:v>
                </c:pt>
              </c:strCache>
            </c:strRef>
          </c:cat>
          <c:val>
            <c:numRef>
              <c:f>('Balance Sheet'!$F$40,'Balance Sheet'!$H$40)</c:f>
              <c:numCache>
                <c:formatCode>#,##0</c:formatCode>
                <c:ptCount val="2"/>
                <c:pt idx="0">
                  <c:v>701</c:v>
                </c:pt>
                <c:pt idx="1">
                  <c:v>12719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F1-4158-ABDB-73545476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87024"/>
        <c:axId val="14809710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'Balance Sheet'!$C$30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('Balance Sheet'!$F$25,'Balance Sheet'!$H$25)</c15:sqref>
                        </c15:formulaRef>
                      </c:ext>
                    </c:extLst>
                    <c:strCache>
                      <c:ptCount val="2"/>
                      <c:pt idx="0">
                        <c:v>Amount Change from 2022-2023</c:v>
                      </c:pt>
                      <c:pt idx="1">
                        <c:v>Amount Change from 2023-2024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('Balance Sheet'!$F$30,'Balance Sheet'!$H$30)</c15:sqref>
                        </c15:formulaRef>
                      </c:ext>
                    </c:extLst>
                    <c:numCache>
                      <c:formatCode>#,##0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4F1-4158-ABDB-73545476F7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Sheet'!$C$32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('Balance Sheet'!$F$25,'Balance Sheet'!$H$25)</c15:sqref>
                        </c15:formulaRef>
                      </c:ext>
                    </c:extLst>
                    <c:strCache>
                      <c:ptCount val="2"/>
                      <c:pt idx="0">
                        <c:v>Amount Change from 2022-2023</c:v>
                      </c:pt>
                      <c:pt idx="1">
                        <c:v>Amount Change from 2023-2024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('Balance Sheet'!$F$32,'Balance Sheet'!$H$32)</c15:sqref>
                        </c15:formulaRef>
                      </c:ext>
                    </c:extLst>
                    <c:numCache>
                      <c:formatCode>#,##0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F1-4158-ABDB-73545476F7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('Balance Sheet'!$F$25,'Balance Sheet'!$H$25)</c15:sqref>
                        </c15:formulaRef>
                      </c:ext>
                    </c:extLst>
                    <c:strCache>
                      <c:ptCount val="2"/>
                      <c:pt idx="0">
                        <c:v>Amount Change from 2022-2023</c:v>
                      </c:pt>
                      <c:pt idx="1">
                        <c:v>Amount Change from 2023-2024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('Balance Sheet'!$F$37,'Balance Sheet'!$H$37)</c15:sqref>
                        </c15:formulaRef>
                      </c:ext>
                    </c:extLst>
                    <c:numCache>
                      <c:formatCode>#,##0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4F1-4158-ABDB-73545476F7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'Balance Sheet'!$C$39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('Balance Sheet'!$F$25,'Balance Sheet'!$H$25)</c15:sqref>
                        </c15:formulaRef>
                      </c:ext>
                    </c:extLst>
                    <c:strCache>
                      <c:ptCount val="2"/>
                      <c:pt idx="0">
                        <c:v>Amount Change from 2022-2023</c:v>
                      </c:pt>
                      <c:pt idx="1">
                        <c:v>Amount Change from 2023-2024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('Balance Sheet'!$F$39,'Balance Sheet'!$H$39)</c15:sqref>
                        </c15:formulaRef>
                      </c:ext>
                    </c:extLst>
                    <c:numCache>
                      <c:formatCode>#,##0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4F1-4158-ABDB-73545476F7BF}"/>
                  </c:ext>
                </c:extLst>
              </c15:ser>
            </c15:filteredBarSeries>
          </c:ext>
        </c:extLst>
      </c:barChart>
      <c:catAx>
        <c:axId val="1480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7104"/>
        <c:crosses val="autoZero"/>
        <c:auto val="1"/>
        <c:lblAlgn val="ctr"/>
        <c:lblOffset val="100"/>
        <c:noMultiLvlLbl val="0"/>
      </c:catAx>
      <c:valAx>
        <c:axId val="1480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Sheet'!$D$64:$D$65</c:f>
              <c:strCache>
                <c:ptCount val="2"/>
                <c:pt idx="0">
                  <c:v>2022</c:v>
                </c:pt>
                <c:pt idx="1">
                  <c:v>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Sheet'!$C$66:$C$79</c:f>
              <c:strCache>
                <c:ptCount val="14"/>
                <c:pt idx="1">
                  <c:v>Non-Current Assets (A)</c:v>
                </c:pt>
                <c:pt idx="2">
                  <c:v>Current Asset (B)</c:v>
                </c:pt>
                <c:pt idx="4">
                  <c:v>Total Asset (A+B)</c:v>
                </c:pt>
                <c:pt idx="7">
                  <c:v>Total Equity (A)</c:v>
                </c:pt>
                <c:pt idx="8">
                  <c:v>Non-Current Liabilities (B)</c:v>
                </c:pt>
                <c:pt idx="9">
                  <c:v>Current Liabilities (C)</c:v>
                </c:pt>
                <c:pt idx="11">
                  <c:v>Total Liabilities (B+C)</c:v>
                </c:pt>
                <c:pt idx="13">
                  <c:v>Total Equity &amp; Liabilities (A+B+C)</c:v>
                </c:pt>
              </c:strCache>
            </c:strRef>
          </c:cat>
          <c:val>
            <c:numRef>
              <c:f>'Balance Sheet'!$D$66:$D$79</c:f>
              <c:numCache>
                <c:formatCode>#,##0</c:formatCode>
                <c:ptCount val="14"/>
                <c:pt idx="1">
                  <c:v>20838</c:v>
                </c:pt>
                <c:pt idx="2">
                  <c:v>7125</c:v>
                </c:pt>
                <c:pt idx="4">
                  <c:v>27963</c:v>
                </c:pt>
                <c:pt idx="7">
                  <c:v>2269</c:v>
                </c:pt>
                <c:pt idx="8">
                  <c:v>17138</c:v>
                </c:pt>
                <c:pt idx="9">
                  <c:v>8556</c:v>
                </c:pt>
                <c:pt idx="11">
                  <c:v>25694</c:v>
                </c:pt>
                <c:pt idx="13">
                  <c:v>27963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A-42F1-9451-9D21289B54CC}"/>
            </c:ext>
          </c:extLst>
        </c:ser>
        <c:ser>
          <c:idx val="1"/>
          <c:order val="1"/>
          <c:tx>
            <c:strRef>
              <c:f>'Balance Sheet'!$E$64:$E$65</c:f>
              <c:strCache>
                <c:ptCount val="2"/>
                <c:pt idx="0">
                  <c:v>2023</c:v>
                </c:pt>
                <c:pt idx="1">
                  <c:v>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'Balance Sheet'!$C$66:$C$79</c:f>
              <c:strCache>
                <c:ptCount val="14"/>
                <c:pt idx="1">
                  <c:v>Non-Current Assets (A)</c:v>
                </c:pt>
                <c:pt idx="2">
                  <c:v>Current Asset (B)</c:v>
                </c:pt>
                <c:pt idx="4">
                  <c:v>Total Asset (A+B)</c:v>
                </c:pt>
                <c:pt idx="7">
                  <c:v>Total Equity (A)</c:v>
                </c:pt>
                <c:pt idx="8">
                  <c:v>Non-Current Liabilities (B)</c:v>
                </c:pt>
                <c:pt idx="9">
                  <c:v>Current Liabilities (C)</c:v>
                </c:pt>
                <c:pt idx="11">
                  <c:v>Total Liabilities (B+C)</c:v>
                </c:pt>
                <c:pt idx="13">
                  <c:v>Total Equity &amp; Liabilities (A+B+C)</c:v>
                </c:pt>
              </c:strCache>
            </c:strRef>
          </c:cat>
          <c:val>
            <c:numRef>
              <c:f>'Balance Sheet'!$E$66:$E$79</c:f>
              <c:numCache>
                <c:formatCode>#,##0</c:formatCode>
                <c:ptCount val="14"/>
                <c:pt idx="1">
                  <c:v>24720</c:v>
                </c:pt>
                <c:pt idx="2">
                  <c:v>3944</c:v>
                </c:pt>
                <c:pt idx="4">
                  <c:v>28664</c:v>
                </c:pt>
                <c:pt idx="7">
                  <c:v>5656</c:v>
                </c:pt>
                <c:pt idx="8">
                  <c:v>17224</c:v>
                </c:pt>
                <c:pt idx="9">
                  <c:v>5784</c:v>
                </c:pt>
                <c:pt idx="11">
                  <c:v>23008</c:v>
                </c:pt>
                <c:pt idx="13">
                  <c:v>28664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A-42F1-9451-9D21289B54CC}"/>
            </c:ext>
          </c:extLst>
        </c:ser>
        <c:ser>
          <c:idx val="2"/>
          <c:order val="2"/>
          <c:tx>
            <c:strRef>
              <c:f>'Balance Sheet'!$F$64:$F$65</c:f>
              <c:strCache>
                <c:ptCount val="2"/>
                <c:pt idx="0">
                  <c:v>2024</c:v>
                </c:pt>
                <c:pt idx="1">
                  <c:v>Amt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'Balance Sheet'!$C$66:$C$79</c:f>
              <c:strCache>
                <c:ptCount val="14"/>
                <c:pt idx="1">
                  <c:v>Non-Current Assets (A)</c:v>
                </c:pt>
                <c:pt idx="2">
                  <c:v>Current Asset (B)</c:v>
                </c:pt>
                <c:pt idx="4">
                  <c:v>Total Asset (A+B)</c:v>
                </c:pt>
                <c:pt idx="7">
                  <c:v>Total Equity (A)</c:v>
                </c:pt>
                <c:pt idx="8">
                  <c:v>Non-Current Liabilities (B)</c:v>
                </c:pt>
                <c:pt idx="9">
                  <c:v>Current Liabilities (C)</c:v>
                </c:pt>
                <c:pt idx="11">
                  <c:v>Total Liabilities (B+C)</c:v>
                </c:pt>
                <c:pt idx="13">
                  <c:v>Total Equity &amp; Liabilities (A+B+C)</c:v>
                </c:pt>
              </c:strCache>
            </c:strRef>
          </c:cat>
          <c:val>
            <c:numRef>
              <c:f>'Balance Sheet'!$F$66:$F$79</c:f>
              <c:numCache>
                <c:formatCode>#,##0</c:formatCode>
                <c:ptCount val="14"/>
                <c:pt idx="1">
                  <c:v>27536</c:v>
                </c:pt>
                <c:pt idx="2">
                  <c:v>13847</c:v>
                </c:pt>
                <c:pt idx="4">
                  <c:v>41383</c:v>
                </c:pt>
                <c:pt idx="7">
                  <c:v>7498</c:v>
                </c:pt>
                <c:pt idx="8">
                  <c:v>14411</c:v>
                </c:pt>
                <c:pt idx="9">
                  <c:v>19474</c:v>
                </c:pt>
                <c:pt idx="11">
                  <c:v>33885</c:v>
                </c:pt>
                <c:pt idx="13">
                  <c:v>41383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A-42F1-9451-9D21289B54CC}"/>
            </c:ext>
          </c:extLst>
        </c:ser>
        <c:ser>
          <c:idx val="3"/>
          <c:order val="3"/>
          <c:tx>
            <c:strRef>
              <c:f>'Balance Sheet'!$G$64:$G$65</c:f>
              <c:strCache>
                <c:ptCount val="2"/>
                <c:pt idx="0">
                  <c:v>% change from 2023-2022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'Balance Sheet'!$C$66:$C$79</c:f>
              <c:strCache>
                <c:ptCount val="14"/>
                <c:pt idx="1">
                  <c:v>Non-Current Assets (A)</c:v>
                </c:pt>
                <c:pt idx="2">
                  <c:v>Current Asset (B)</c:v>
                </c:pt>
                <c:pt idx="4">
                  <c:v>Total Asset (A+B)</c:v>
                </c:pt>
                <c:pt idx="7">
                  <c:v>Total Equity (A)</c:v>
                </c:pt>
                <c:pt idx="8">
                  <c:v>Non-Current Liabilities (B)</c:v>
                </c:pt>
                <c:pt idx="9">
                  <c:v>Current Liabilities (C)</c:v>
                </c:pt>
                <c:pt idx="11">
                  <c:v>Total Liabilities (B+C)</c:v>
                </c:pt>
                <c:pt idx="13">
                  <c:v>Total Equity &amp; Liabilities (A+B+C)</c:v>
                </c:pt>
              </c:strCache>
            </c:strRef>
          </c:cat>
          <c:val>
            <c:numRef>
              <c:f>'Balance Sheet'!$G$66:$G$79</c:f>
              <c:numCache>
                <c:formatCode>#,##0</c:formatCode>
                <c:ptCount val="14"/>
                <c:pt idx="1">
                  <c:v>18.629427008350131</c:v>
                </c:pt>
                <c:pt idx="2">
                  <c:v>-44.645614035087725</c:v>
                </c:pt>
                <c:pt idx="4">
                  <c:v>2.5068840968422559</c:v>
                </c:pt>
                <c:pt idx="7">
                  <c:v>149.27280740414278</c:v>
                </c:pt>
                <c:pt idx="8">
                  <c:v>0.50180884583965457</c:v>
                </c:pt>
                <c:pt idx="9">
                  <c:v>-32.398316970546986</c:v>
                </c:pt>
                <c:pt idx="11">
                  <c:v>-10.453802444150385</c:v>
                </c:pt>
                <c:pt idx="13">
                  <c:v>2.5068840968422559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A-42F1-9451-9D21289B54CC}"/>
            </c:ext>
          </c:extLst>
        </c:ser>
        <c:ser>
          <c:idx val="4"/>
          <c:order val="4"/>
          <c:tx>
            <c:strRef>
              <c:f>'Balance Sheet'!$H$64:$H$65</c:f>
              <c:strCache>
                <c:ptCount val="2"/>
                <c:pt idx="0">
                  <c:v>% change from 2024-2023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'Balance Sheet'!$C$66:$C$79</c:f>
              <c:strCache>
                <c:ptCount val="14"/>
                <c:pt idx="1">
                  <c:v>Non-Current Assets (A)</c:v>
                </c:pt>
                <c:pt idx="2">
                  <c:v>Current Asset (B)</c:v>
                </c:pt>
                <c:pt idx="4">
                  <c:v>Total Asset (A+B)</c:v>
                </c:pt>
                <c:pt idx="7">
                  <c:v>Total Equity (A)</c:v>
                </c:pt>
                <c:pt idx="8">
                  <c:v>Non-Current Liabilities (B)</c:v>
                </c:pt>
                <c:pt idx="9">
                  <c:v>Current Liabilities (C)</c:v>
                </c:pt>
                <c:pt idx="11">
                  <c:v>Total Liabilities (B+C)</c:v>
                </c:pt>
                <c:pt idx="13">
                  <c:v>Total Equity &amp; Liabilities (A+B+C)</c:v>
                </c:pt>
              </c:strCache>
            </c:strRef>
          </c:cat>
          <c:val>
            <c:numRef>
              <c:f>'Balance Sheet'!$H$66:$H$79</c:f>
              <c:numCache>
                <c:formatCode>General</c:formatCode>
                <c:ptCount val="14"/>
                <c:pt idx="1">
                  <c:v>11.391585760517801</c:v>
                </c:pt>
                <c:pt idx="2">
                  <c:v>251.09026369168359</c:v>
                </c:pt>
                <c:pt idx="4">
                  <c:v>44.37273234719509</c:v>
                </c:pt>
                <c:pt idx="7">
                  <c:v>32.567185289957564</c:v>
                </c:pt>
                <c:pt idx="8">
                  <c:v>-16.331862517417555</c:v>
                </c:pt>
                <c:pt idx="9">
                  <c:v>236.68741355463348</c:v>
                </c:pt>
                <c:pt idx="11">
                  <c:v>47.274860917941588</c:v>
                </c:pt>
                <c:pt idx="13">
                  <c:v>44.37273234719509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A-42F1-9451-9D21289B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72576"/>
        <c:axId val="86273056"/>
      </c:barChart>
      <c:catAx>
        <c:axId val="862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3056"/>
        <c:crosses val="autoZero"/>
        <c:auto val="1"/>
        <c:lblAlgn val="ctr"/>
        <c:lblOffset val="100"/>
        <c:noMultiLvlLbl val="0"/>
      </c:catAx>
      <c:valAx>
        <c:axId val="862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461554</xdr:colOff>
      <xdr:row>48</xdr:row>
      <xdr:rowOff>150767</xdr:rowOff>
    </xdr:from>
    <xdr:to>
      <xdr:col>26</xdr:col>
      <xdr:colOff>374468</xdr:colOff>
      <xdr:row>72</xdr:row>
      <xdr:rowOff>162197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5B62EF-35AC-3A7F-7218-492EDD036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402772</xdr:colOff>
      <xdr:row>61</xdr:row>
      <xdr:rowOff>32658</xdr:rowOff>
    </xdr:from>
    <xdr:to>
      <xdr:col>22</xdr:col>
      <xdr:colOff>478972</xdr:colOff>
      <xdr:row>79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1FF2A5-702F-2EE9-0458-7E8298180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404212</xdr:colOff>
      <xdr:row>2</xdr:row>
      <xdr:rowOff>50265</xdr:rowOff>
    </xdr:from>
    <xdr:to>
      <xdr:col>21</xdr:col>
      <xdr:colOff>23212</xdr:colOff>
      <xdr:row>19</xdr:row>
      <xdr:rowOff>162485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BF03D6-F7BD-41AB-03B2-B3EF7898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370115</xdr:colOff>
      <xdr:row>23</xdr:row>
      <xdr:rowOff>43543</xdr:rowOff>
    </xdr:from>
    <xdr:to>
      <xdr:col>19</xdr:col>
      <xdr:colOff>446315</xdr:colOff>
      <xdr:row>46</xdr:row>
      <xdr:rowOff>97971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3FA99D-B9BE-6731-DFF4-E4D092632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438150</xdr:colOff>
      <xdr:row>3</xdr:row>
      <xdr:rowOff>152400</xdr:rowOff>
    </xdr:from>
    <xdr:to>
      <xdr:col>34</xdr:col>
      <xdr:colOff>348343</xdr:colOff>
      <xdr:row>23</xdr:row>
      <xdr:rowOff>70758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E3BD328-4FDD-03FA-2AE3-95007F125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B31D-F1D7-486F-90DC-8C857CE5CA81}">
  <dimension ref="C5:J33"/>
  <sheetViews>
    <sheetView zoomScale="74" workbookViewId="0">
      <selection activeCell="E33" sqref="E33"/>
    </sheetView>
  </sheetViews>
  <sheetFormatPr defaultRowHeight="14.4" x14ac:dyDescent="0.3"/>
  <cols>
    <col min="3" max="3" width="36.44140625" bestFit="1" customWidth="1"/>
    <col min="4" max="4" width="8.88671875" customWidth="1"/>
    <col min="8" max="9" width="23.6640625" bestFit="1" customWidth="1"/>
    <col min="10" max="10" width="23.5546875" bestFit="1" customWidth="1"/>
  </cols>
  <sheetData>
    <row r="5" spans="3:10" x14ac:dyDescent="0.3">
      <c r="D5">
        <v>2021</v>
      </c>
      <c r="E5" s="1">
        <v>2022</v>
      </c>
      <c r="F5">
        <v>2023</v>
      </c>
      <c r="G5" s="1">
        <v>2024</v>
      </c>
      <c r="H5" t="s">
        <v>35</v>
      </c>
      <c r="I5" t="s">
        <v>36</v>
      </c>
      <c r="J5" t="s">
        <v>37</v>
      </c>
    </row>
    <row r="6" spans="3:10" x14ac:dyDescent="0.3">
      <c r="C6" t="s">
        <v>0</v>
      </c>
      <c r="D6" t="s">
        <v>2</v>
      </c>
      <c r="E6" t="s">
        <v>2</v>
      </c>
      <c r="F6" t="s">
        <v>2</v>
      </c>
      <c r="G6" t="s">
        <v>2</v>
      </c>
    </row>
    <row r="7" spans="3:10" ht="18" x14ac:dyDescent="0.35">
      <c r="C7" s="2" t="s">
        <v>16</v>
      </c>
      <c r="E7" s="3"/>
    </row>
    <row r="8" spans="3:10" x14ac:dyDescent="0.3">
      <c r="C8" t="s">
        <v>17</v>
      </c>
      <c r="D8" s="3">
        <v>2473</v>
      </c>
      <c r="E8" s="3">
        <v>10672</v>
      </c>
      <c r="F8" s="3">
        <v>7629</v>
      </c>
      <c r="G8" s="3">
        <v>12001</v>
      </c>
      <c r="H8">
        <f>(E8-D8)/D8*100</f>
        <v>331.54063890012134</v>
      </c>
      <c r="I8">
        <f>(F8-E8)/E8*100</f>
        <v>-28.513868065967017</v>
      </c>
      <c r="J8">
        <f>(G8-F8)/F8*100</f>
        <v>57.307641892777561</v>
      </c>
    </row>
    <row r="9" spans="3:10" x14ac:dyDescent="0.3">
      <c r="C9" t="s">
        <v>18</v>
      </c>
      <c r="D9">
        <v>534</v>
      </c>
      <c r="E9" s="3">
        <v>489</v>
      </c>
      <c r="F9">
        <v>780</v>
      </c>
      <c r="G9">
        <v>926</v>
      </c>
      <c r="H9">
        <f t="shared" ref="H9:H28" si="0">(E9-D9)/D9*100</f>
        <v>-8.4269662921348321</v>
      </c>
      <c r="I9">
        <f t="shared" ref="I9:I28" si="1">(F9-E9)/E9*100</f>
        <v>59.509202453987733</v>
      </c>
      <c r="J9">
        <f t="shared" ref="J9:J28" si="2">(G9-F9)/F9*100</f>
        <v>18.717948717948719</v>
      </c>
    </row>
    <row r="10" spans="3:10" x14ac:dyDescent="0.3">
      <c r="C10" t="s">
        <v>19</v>
      </c>
      <c r="D10" s="3">
        <v>3007</v>
      </c>
      <c r="E10" s="3">
        <v>11161</v>
      </c>
      <c r="F10">
        <v>8409</v>
      </c>
      <c r="G10" s="3">
        <v>12927</v>
      </c>
      <c r="H10">
        <f t="shared" si="0"/>
        <v>271.16727635517128</v>
      </c>
      <c r="I10">
        <f t="shared" si="1"/>
        <v>-24.657288773407402</v>
      </c>
      <c r="J10">
        <f t="shared" si="2"/>
        <v>53.728148412415266</v>
      </c>
    </row>
    <row r="12" spans="3:10" ht="18" x14ac:dyDescent="0.35">
      <c r="C12" s="2" t="s">
        <v>20</v>
      </c>
    </row>
    <row r="13" spans="3:10" x14ac:dyDescent="0.3">
      <c r="C13" t="s">
        <v>21</v>
      </c>
      <c r="D13" s="3">
        <v>4409</v>
      </c>
      <c r="E13" s="3">
        <v>12559</v>
      </c>
      <c r="F13" s="3">
        <v>4280</v>
      </c>
      <c r="G13" s="3">
        <v>13682</v>
      </c>
      <c r="H13">
        <f t="shared" si="0"/>
        <v>184.84917214787936</v>
      </c>
      <c r="I13">
        <f t="shared" si="1"/>
        <v>-65.920853571144207</v>
      </c>
      <c r="J13">
        <f t="shared" si="2"/>
        <v>219.67289719626169</v>
      </c>
    </row>
    <row r="14" spans="3:10" x14ac:dyDescent="0.3">
      <c r="C14" t="s">
        <v>22</v>
      </c>
      <c r="D14" s="3">
        <v>-2014</v>
      </c>
      <c r="E14" s="3">
        <v>-2072</v>
      </c>
      <c r="F14" s="3">
        <v>3218</v>
      </c>
      <c r="G14" s="3">
        <v>-2103</v>
      </c>
      <c r="H14">
        <f t="shared" si="0"/>
        <v>2.8798411122144985</v>
      </c>
      <c r="I14">
        <f t="shared" si="1"/>
        <v>-255.30888030888033</v>
      </c>
      <c r="J14">
        <f t="shared" si="2"/>
        <v>-165.35114978247358</v>
      </c>
    </row>
    <row r="15" spans="3:10" x14ac:dyDescent="0.3">
      <c r="C15" t="s">
        <v>23</v>
      </c>
      <c r="D15" s="3">
        <v>16</v>
      </c>
      <c r="E15" s="3">
        <v>26</v>
      </c>
      <c r="F15">
        <v>36</v>
      </c>
      <c r="G15" s="3">
        <v>42</v>
      </c>
      <c r="H15">
        <f t="shared" si="0"/>
        <v>62.5</v>
      </c>
      <c r="I15">
        <f t="shared" si="1"/>
        <v>38.461538461538467</v>
      </c>
      <c r="J15">
        <f t="shared" si="2"/>
        <v>16.666666666666664</v>
      </c>
    </row>
    <row r="16" spans="3:10" x14ac:dyDescent="0.3">
      <c r="C16" t="s">
        <v>24</v>
      </c>
      <c r="D16" s="3">
        <v>258</v>
      </c>
      <c r="E16" s="3">
        <v>775</v>
      </c>
      <c r="F16">
        <v>829</v>
      </c>
      <c r="G16" s="3">
        <v>1521</v>
      </c>
      <c r="H16">
        <f t="shared" si="0"/>
        <v>200.3875968992248</v>
      </c>
      <c r="I16">
        <f t="shared" si="1"/>
        <v>6.9677419354838701</v>
      </c>
      <c r="J16">
        <f t="shared" si="2"/>
        <v>83.474065138721357</v>
      </c>
    </row>
    <row r="17" spans="3:10" x14ac:dyDescent="0.3">
      <c r="C17" t="s">
        <v>25</v>
      </c>
      <c r="D17" s="3">
        <v>4</v>
      </c>
      <c r="E17" s="3">
        <v>7</v>
      </c>
      <c r="F17">
        <v>11</v>
      </c>
      <c r="G17" s="3">
        <v>30</v>
      </c>
      <c r="H17">
        <f t="shared" si="0"/>
        <v>75</v>
      </c>
      <c r="I17">
        <f t="shared" si="1"/>
        <v>57.142857142857139</v>
      </c>
      <c r="J17">
        <f t="shared" si="2"/>
        <v>172.72727272727272</v>
      </c>
    </row>
    <row r="18" spans="3:10" x14ac:dyDescent="0.3">
      <c r="C18" t="s">
        <v>26</v>
      </c>
      <c r="D18" s="3">
        <v>33</v>
      </c>
      <c r="E18" s="3">
        <v>37</v>
      </c>
      <c r="F18">
        <v>238</v>
      </c>
      <c r="G18" s="3">
        <v>175</v>
      </c>
      <c r="H18">
        <f t="shared" si="0"/>
        <v>12.121212121212121</v>
      </c>
      <c r="I18">
        <f t="shared" si="1"/>
        <v>543.24324324324323</v>
      </c>
      <c r="J18">
        <f t="shared" si="2"/>
        <v>-26.47058823529412</v>
      </c>
    </row>
    <row r="19" spans="3:10" x14ac:dyDescent="0.3">
      <c r="C19" t="s">
        <v>27</v>
      </c>
      <c r="D19" s="3">
        <v>2706</v>
      </c>
      <c r="E19" s="3">
        <v>11332</v>
      </c>
      <c r="F19" s="3">
        <v>8675</v>
      </c>
      <c r="G19" s="3">
        <v>13347</v>
      </c>
      <c r="H19">
        <f t="shared" si="0"/>
        <v>318.77309682187729</v>
      </c>
      <c r="I19">
        <f t="shared" si="1"/>
        <v>-23.446876103070949</v>
      </c>
      <c r="J19">
        <f t="shared" si="2"/>
        <v>53.855907780979827</v>
      </c>
    </row>
    <row r="21" spans="3:10" x14ac:dyDescent="0.3">
      <c r="C21" t="s">
        <v>31</v>
      </c>
      <c r="D21" s="3">
        <v>301</v>
      </c>
      <c r="E21" s="3">
        <v>-171</v>
      </c>
      <c r="F21">
        <v>-266</v>
      </c>
      <c r="G21" s="3">
        <v>-420</v>
      </c>
      <c r="H21">
        <f t="shared" si="0"/>
        <v>-156.8106312292359</v>
      </c>
      <c r="I21">
        <f t="shared" si="1"/>
        <v>55.555555555555557</v>
      </c>
      <c r="J21">
        <f t="shared" si="2"/>
        <v>57.894736842105267</v>
      </c>
    </row>
    <row r="22" spans="3:10" x14ac:dyDescent="0.3">
      <c r="C22" t="s">
        <v>28</v>
      </c>
      <c r="D22" s="3">
        <v>122</v>
      </c>
      <c r="E22" s="3">
        <v>41</v>
      </c>
      <c r="F22">
        <v>-67</v>
      </c>
      <c r="G22" s="3">
        <v>-71</v>
      </c>
      <c r="H22">
        <f t="shared" si="0"/>
        <v>-66.393442622950815</v>
      </c>
      <c r="I22">
        <f t="shared" si="1"/>
        <v>-263.41463414634148</v>
      </c>
      <c r="J22">
        <f t="shared" si="2"/>
        <v>5.9701492537313428</v>
      </c>
    </row>
    <row r="24" spans="3:10" x14ac:dyDescent="0.3">
      <c r="C24" t="s">
        <v>32</v>
      </c>
      <c r="D24" s="3">
        <v>423</v>
      </c>
      <c r="E24" s="3">
        <v>-130</v>
      </c>
      <c r="F24">
        <v>-333</v>
      </c>
      <c r="G24" s="3">
        <v>-491</v>
      </c>
      <c r="H24">
        <f t="shared" si="0"/>
        <v>-130.73286052009456</v>
      </c>
      <c r="I24">
        <f t="shared" si="1"/>
        <v>156.15384615384616</v>
      </c>
      <c r="J24">
        <f t="shared" si="2"/>
        <v>47.447447447447452</v>
      </c>
    </row>
    <row r="25" spans="3:10" x14ac:dyDescent="0.3">
      <c r="C25" t="s">
        <v>29</v>
      </c>
      <c r="D25" s="3">
        <v>59</v>
      </c>
      <c r="E25" s="3" t="s">
        <v>30</v>
      </c>
      <c r="F25" t="s">
        <v>30</v>
      </c>
      <c r="G25" t="s">
        <v>30</v>
      </c>
    </row>
    <row r="26" spans="3:10" x14ac:dyDescent="0.3">
      <c r="C26" t="s">
        <v>34</v>
      </c>
      <c r="D26" s="3">
        <v>1</v>
      </c>
      <c r="E26" s="3">
        <v>-11</v>
      </c>
      <c r="F26">
        <v>-47</v>
      </c>
      <c r="G26" s="3">
        <v>-5</v>
      </c>
      <c r="H26">
        <f t="shared" si="0"/>
        <v>-1200</v>
      </c>
      <c r="I26">
        <f t="shared" si="1"/>
        <v>327.27272727272731</v>
      </c>
      <c r="J26">
        <f t="shared" si="2"/>
        <v>-89.361702127659569</v>
      </c>
    </row>
    <row r="28" spans="3:10" x14ac:dyDescent="0.3">
      <c r="C28" t="s">
        <v>33</v>
      </c>
      <c r="D28">
        <v>365</v>
      </c>
      <c r="E28">
        <v>-119</v>
      </c>
      <c r="F28">
        <v>-380</v>
      </c>
      <c r="G28">
        <v>496</v>
      </c>
      <c r="H28">
        <f t="shared" si="0"/>
        <v>-132.60273972602741</v>
      </c>
      <c r="I28">
        <f t="shared" si="1"/>
        <v>219.32773109243701</v>
      </c>
      <c r="J28">
        <f t="shared" si="2"/>
        <v>-230.5263157894737</v>
      </c>
    </row>
    <row r="33" spans="9:9" x14ac:dyDescent="0.3">
      <c r="I3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3DFB-7EAD-45E8-BA18-80518D82844C}">
  <dimension ref="C3:H103"/>
  <sheetViews>
    <sheetView tabSelected="1" topLeftCell="A22" zoomScale="85" zoomScaleNormal="85" workbookViewId="0">
      <selection activeCell="J22" sqref="J22"/>
    </sheetView>
  </sheetViews>
  <sheetFormatPr defaultRowHeight="14.4" x14ac:dyDescent="0.3"/>
  <cols>
    <col min="3" max="3" width="27.77734375" bestFit="1" customWidth="1"/>
    <col min="6" max="6" width="28.88671875" bestFit="1" customWidth="1"/>
    <col min="7" max="7" width="22.5546875" bestFit="1" customWidth="1"/>
    <col min="8" max="8" width="28.88671875" bestFit="1" customWidth="1"/>
  </cols>
  <sheetData>
    <row r="3" spans="3:8" x14ac:dyDescent="0.3">
      <c r="D3" s="1">
        <v>2022</v>
      </c>
      <c r="E3">
        <v>2023</v>
      </c>
      <c r="F3" t="s">
        <v>12</v>
      </c>
      <c r="G3" s="1">
        <v>2024</v>
      </c>
      <c r="H3" t="s">
        <v>12</v>
      </c>
    </row>
    <row r="4" spans="3:8" x14ac:dyDescent="0.3">
      <c r="C4" t="s">
        <v>0</v>
      </c>
      <c r="D4" t="s">
        <v>2</v>
      </c>
      <c r="E4" t="s">
        <v>2</v>
      </c>
      <c r="G4" t="s">
        <v>2</v>
      </c>
    </row>
    <row r="5" spans="3:8" ht="18" x14ac:dyDescent="0.35">
      <c r="C5" s="2" t="s">
        <v>1</v>
      </c>
    </row>
    <row r="6" spans="3:8" x14ac:dyDescent="0.3">
      <c r="C6" t="s">
        <v>4</v>
      </c>
      <c r="D6" s="3">
        <v>20838</v>
      </c>
      <c r="E6" s="3">
        <v>24720</v>
      </c>
      <c r="F6" s="3">
        <f>(E6-D6)/D6*100</f>
        <v>18.629427008350131</v>
      </c>
      <c r="G6" s="3">
        <v>27536</v>
      </c>
      <c r="H6">
        <f>(G6-E6)/E6*100</f>
        <v>11.391585760517801</v>
      </c>
    </row>
    <row r="7" spans="3:8" x14ac:dyDescent="0.3">
      <c r="C7" t="s">
        <v>5</v>
      </c>
      <c r="D7" s="3">
        <v>7125</v>
      </c>
      <c r="E7" s="3">
        <v>3944</v>
      </c>
      <c r="F7" s="3">
        <f>(E7-D7)/D7*100</f>
        <v>-44.645614035087725</v>
      </c>
      <c r="G7" s="3">
        <v>13847</v>
      </c>
      <c r="H7">
        <f>(G7-E7)/E7*100</f>
        <v>251.09026369168359</v>
      </c>
    </row>
    <row r="8" spans="3:8" x14ac:dyDescent="0.3">
      <c r="F8" s="3"/>
    </row>
    <row r="9" spans="3:8" x14ac:dyDescent="0.3">
      <c r="C9" t="s">
        <v>6</v>
      </c>
      <c r="D9" s="3">
        <f>D6+D7</f>
        <v>27963</v>
      </c>
      <c r="E9" s="3">
        <f>E6+E7</f>
        <v>28664</v>
      </c>
      <c r="F9" s="3">
        <f>(E9-D9)/D9*100</f>
        <v>2.5068840968422559</v>
      </c>
      <c r="G9" s="3">
        <f>G6+G7</f>
        <v>41383</v>
      </c>
      <c r="H9">
        <f>(G9-E9)/E9*100</f>
        <v>44.37273234719509</v>
      </c>
    </row>
    <row r="10" spans="3:8" x14ac:dyDescent="0.3">
      <c r="F10" s="3"/>
    </row>
    <row r="11" spans="3:8" ht="18" x14ac:dyDescent="0.35">
      <c r="C11" s="2" t="s">
        <v>3</v>
      </c>
      <c r="F11" s="3"/>
    </row>
    <row r="12" spans="3:8" x14ac:dyDescent="0.3">
      <c r="C12" t="s">
        <v>7</v>
      </c>
      <c r="D12" s="3">
        <v>2269</v>
      </c>
      <c r="E12" s="3">
        <v>5656</v>
      </c>
      <c r="F12" s="3">
        <f>(E12-D12)/D12*100</f>
        <v>149.27280740414278</v>
      </c>
      <c r="G12" s="3">
        <v>7498</v>
      </c>
      <c r="H12">
        <f>(G12-E12)/E12*100</f>
        <v>32.567185289957564</v>
      </c>
    </row>
    <row r="13" spans="3:8" x14ac:dyDescent="0.3">
      <c r="C13" t="s">
        <v>8</v>
      </c>
      <c r="D13" s="3">
        <v>17138</v>
      </c>
      <c r="E13" s="3">
        <v>17224</v>
      </c>
      <c r="F13" s="3">
        <f>(E13-D13)/D13*100</f>
        <v>0.50180884583965457</v>
      </c>
      <c r="G13" s="3">
        <v>14411</v>
      </c>
      <c r="H13">
        <f>(G13-E13)/E13*100</f>
        <v>-16.331862517417555</v>
      </c>
    </row>
    <row r="14" spans="3:8" x14ac:dyDescent="0.3">
      <c r="C14" t="s">
        <v>9</v>
      </c>
      <c r="D14" s="3">
        <v>8556</v>
      </c>
      <c r="E14" s="3">
        <v>5784</v>
      </c>
      <c r="F14" s="3">
        <f>(E14-D14)/D14*100</f>
        <v>-32.398316970546986</v>
      </c>
      <c r="G14" s="3">
        <v>19474</v>
      </c>
      <c r="H14">
        <f>(G14-E14)/E14*100</f>
        <v>236.68741355463348</v>
      </c>
    </row>
    <row r="15" spans="3:8" x14ac:dyDescent="0.3">
      <c r="D15" s="3"/>
      <c r="E15" s="3"/>
      <c r="F15" s="3"/>
      <c r="G15" s="3"/>
    </row>
    <row r="16" spans="3:8" x14ac:dyDescent="0.3">
      <c r="C16" t="s">
        <v>11</v>
      </c>
      <c r="D16" s="3">
        <f>D13+D14</f>
        <v>25694</v>
      </c>
      <c r="E16" s="3">
        <f t="shared" ref="E16:G16" si="0">E13+E14</f>
        <v>23008</v>
      </c>
      <c r="F16" s="3">
        <f>(E16-D16)/D16*100</f>
        <v>-10.453802444150385</v>
      </c>
      <c r="G16" s="3">
        <f t="shared" si="0"/>
        <v>33885</v>
      </c>
      <c r="H16">
        <f>(G16-E16)/E16*100</f>
        <v>47.274860917941588</v>
      </c>
    </row>
    <row r="17" spans="3:8" x14ac:dyDescent="0.3">
      <c r="F17" s="3"/>
    </row>
    <row r="18" spans="3:8" x14ac:dyDescent="0.3">
      <c r="C18" t="s">
        <v>10</v>
      </c>
      <c r="D18" s="3">
        <f>D12+D13+D14</f>
        <v>27963</v>
      </c>
      <c r="E18" s="3">
        <f>E12+E13+E14</f>
        <v>28664</v>
      </c>
      <c r="F18" s="3">
        <f>(E18-D18)/D18*100</f>
        <v>2.5068840968422559</v>
      </c>
      <c r="G18" s="3">
        <f>G12+G13+G14</f>
        <v>41383</v>
      </c>
      <c r="H18">
        <f>(G18-E18)/E18*100</f>
        <v>44.37273234719509</v>
      </c>
    </row>
    <row r="25" spans="3:8" x14ac:dyDescent="0.3">
      <c r="D25" s="1">
        <v>2022</v>
      </c>
      <c r="E25">
        <v>2023</v>
      </c>
      <c r="F25" t="s">
        <v>15</v>
      </c>
      <c r="G25" s="1">
        <v>2024</v>
      </c>
      <c r="H25" t="s">
        <v>14</v>
      </c>
    </row>
    <row r="26" spans="3:8" x14ac:dyDescent="0.3">
      <c r="C26" t="s">
        <v>0</v>
      </c>
      <c r="D26" t="s">
        <v>2</v>
      </c>
      <c r="E26" t="s">
        <v>2</v>
      </c>
      <c r="G26" t="s">
        <v>2</v>
      </c>
    </row>
    <row r="27" spans="3:8" ht="18" x14ac:dyDescent="0.35">
      <c r="C27" s="2" t="s">
        <v>1</v>
      </c>
    </row>
    <row r="28" spans="3:8" x14ac:dyDescent="0.3">
      <c r="C28" t="s">
        <v>4</v>
      </c>
      <c r="D28" s="3">
        <v>20838</v>
      </c>
      <c r="E28" s="3">
        <v>24720</v>
      </c>
      <c r="F28" s="3">
        <f>E28-D28</f>
        <v>3882</v>
      </c>
      <c r="G28" s="3">
        <v>27536</v>
      </c>
      <c r="H28" s="3">
        <f>G28-E28</f>
        <v>2816</v>
      </c>
    </row>
    <row r="29" spans="3:8" x14ac:dyDescent="0.3">
      <c r="C29" t="s">
        <v>5</v>
      </c>
      <c r="D29" s="3">
        <v>7125</v>
      </c>
      <c r="E29" s="3">
        <v>3944</v>
      </c>
      <c r="F29" s="3">
        <f t="shared" ref="F29:F40" si="1">E29-D29</f>
        <v>-3181</v>
      </c>
      <c r="G29" s="3">
        <v>13847</v>
      </c>
      <c r="H29" s="3">
        <f t="shared" ref="H29:H40" si="2">G29-E29</f>
        <v>9903</v>
      </c>
    </row>
    <row r="30" spans="3:8" x14ac:dyDescent="0.3">
      <c r="F30" s="3"/>
      <c r="H30" s="3"/>
    </row>
    <row r="31" spans="3:8" x14ac:dyDescent="0.3">
      <c r="C31" t="s">
        <v>6</v>
      </c>
      <c r="D31" s="3">
        <f>D28+D29</f>
        <v>27963</v>
      </c>
      <c r="E31" s="3">
        <f>E28+E29</f>
        <v>28664</v>
      </c>
      <c r="F31" s="3">
        <f t="shared" si="1"/>
        <v>701</v>
      </c>
      <c r="G31" s="3">
        <f>G28+G29</f>
        <v>41383</v>
      </c>
      <c r="H31" s="3">
        <f t="shared" si="2"/>
        <v>12719</v>
      </c>
    </row>
    <row r="32" spans="3:8" x14ac:dyDescent="0.3">
      <c r="F32" s="3"/>
      <c r="H32" s="3"/>
    </row>
    <row r="33" spans="3:8" ht="18" x14ac:dyDescent="0.35">
      <c r="C33" s="2" t="s">
        <v>3</v>
      </c>
      <c r="F33" s="3"/>
      <c r="H33" s="3"/>
    </row>
    <row r="34" spans="3:8" x14ac:dyDescent="0.3">
      <c r="C34" t="s">
        <v>7</v>
      </c>
      <c r="D34" s="3">
        <v>2269</v>
      </c>
      <c r="E34" s="3">
        <v>5656</v>
      </c>
      <c r="F34" s="3">
        <f t="shared" si="1"/>
        <v>3387</v>
      </c>
      <c r="G34" s="3">
        <v>7498</v>
      </c>
      <c r="H34" s="3">
        <f t="shared" si="2"/>
        <v>1842</v>
      </c>
    </row>
    <row r="35" spans="3:8" x14ac:dyDescent="0.3">
      <c r="C35" t="s">
        <v>8</v>
      </c>
      <c r="D35" s="3">
        <v>17138</v>
      </c>
      <c r="E35" s="3">
        <v>17224</v>
      </c>
      <c r="F35" s="3">
        <f t="shared" si="1"/>
        <v>86</v>
      </c>
      <c r="G35" s="3">
        <v>14411</v>
      </c>
      <c r="H35" s="3">
        <f t="shared" si="2"/>
        <v>-2813</v>
      </c>
    </row>
    <row r="36" spans="3:8" x14ac:dyDescent="0.3">
      <c r="C36" t="s">
        <v>9</v>
      </c>
      <c r="D36" s="3">
        <v>8556</v>
      </c>
      <c r="E36" s="3">
        <v>5784</v>
      </c>
      <c r="F36" s="3">
        <f t="shared" si="1"/>
        <v>-2772</v>
      </c>
      <c r="G36" s="3">
        <v>19474</v>
      </c>
      <c r="H36" s="3">
        <f t="shared" si="2"/>
        <v>13690</v>
      </c>
    </row>
    <row r="37" spans="3:8" x14ac:dyDescent="0.3">
      <c r="D37" s="3"/>
      <c r="E37" s="3"/>
      <c r="F37" s="3"/>
      <c r="G37" s="3"/>
      <c r="H37" s="3"/>
    </row>
    <row r="38" spans="3:8" x14ac:dyDescent="0.3">
      <c r="C38" t="s">
        <v>11</v>
      </c>
      <c r="D38" s="3">
        <f>D35+D36</f>
        <v>25694</v>
      </c>
      <c r="E38" s="3">
        <f t="shared" ref="E38" si="3">E35+E36</f>
        <v>23008</v>
      </c>
      <c r="F38" s="3">
        <f t="shared" si="1"/>
        <v>-2686</v>
      </c>
      <c r="G38" s="3">
        <f t="shared" ref="G38" si="4">G35+G36</f>
        <v>33885</v>
      </c>
      <c r="H38" s="3">
        <f t="shared" si="2"/>
        <v>10877</v>
      </c>
    </row>
    <row r="39" spans="3:8" x14ac:dyDescent="0.3">
      <c r="F39" s="3"/>
      <c r="H39" s="3"/>
    </row>
    <row r="40" spans="3:8" x14ac:dyDescent="0.3">
      <c r="C40" t="s">
        <v>10</v>
      </c>
      <c r="D40" s="3">
        <f>D34+D35+D36</f>
        <v>27963</v>
      </c>
      <c r="E40" s="3">
        <f>E34+E35+E36</f>
        <v>28664</v>
      </c>
      <c r="F40" s="3">
        <f t="shared" si="1"/>
        <v>701</v>
      </c>
      <c r="G40" s="3">
        <f>G34+G35+G36</f>
        <v>41383</v>
      </c>
      <c r="H40" s="3">
        <f t="shared" si="2"/>
        <v>12719</v>
      </c>
    </row>
    <row r="64" spans="4:8" x14ac:dyDescent="0.3">
      <c r="D64" s="1">
        <v>2022</v>
      </c>
      <c r="E64">
        <v>2023</v>
      </c>
      <c r="F64" s="1">
        <v>2024</v>
      </c>
      <c r="G64" t="s">
        <v>12</v>
      </c>
      <c r="H64" t="s">
        <v>13</v>
      </c>
    </row>
    <row r="65" spans="3:8" x14ac:dyDescent="0.3">
      <c r="C65" t="s">
        <v>0</v>
      </c>
      <c r="D65" t="s">
        <v>2</v>
      </c>
      <c r="E65" t="s">
        <v>2</v>
      </c>
      <c r="F65" t="s">
        <v>2</v>
      </c>
    </row>
    <row r="66" spans="3:8" ht="18" x14ac:dyDescent="0.35">
      <c r="C66" s="2"/>
    </row>
    <row r="67" spans="3:8" x14ac:dyDescent="0.3">
      <c r="C67" t="s">
        <v>4</v>
      </c>
      <c r="D67" s="3">
        <v>20838</v>
      </c>
      <c r="E67" s="3">
        <v>24720</v>
      </c>
      <c r="F67" s="3">
        <v>27536</v>
      </c>
      <c r="G67" s="3">
        <f>(E67-D67)/D67*100</f>
        <v>18.629427008350131</v>
      </c>
      <c r="H67">
        <f>(F67-E67)/E67*100</f>
        <v>11.391585760517801</v>
      </c>
    </row>
    <row r="68" spans="3:8" x14ac:dyDescent="0.3">
      <c r="C68" t="s">
        <v>5</v>
      </c>
      <c r="D68" s="3">
        <v>7125</v>
      </c>
      <c r="E68" s="3">
        <v>3944</v>
      </c>
      <c r="F68" s="3">
        <v>13847</v>
      </c>
      <c r="G68" s="3">
        <f>(E68-D68)/D68*100</f>
        <v>-44.645614035087725</v>
      </c>
      <c r="H68">
        <f>(F68-E68)/E68*100</f>
        <v>251.09026369168359</v>
      </c>
    </row>
    <row r="69" spans="3:8" x14ac:dyDescent="0.3">
      <c r="G69" s="3"/>
    </row>
    <row r="70" spans="3:8" x14ac:dyDescent="0.3">
      <c r="C70" t="s">
        <v>6</v>
      </c>
      <c r="D70" s="3">
        <f>D67+D68</f>
        <v>27963</v>
      </c>
      <c r="E70" s="3">
        <f>E67+E68</f>
        <v>28664</v>
      </c>
      <c r="F70" s="3">
        <f>F67+F68</f>
        <v>41383</v>
      </c>
      <c r="G70" s="3">
        <f>(E70-D70)/D70*100</f>
        <v>2.5068840968422559</v>
      </c>
      <c r="H70">
        <f>(F70-E70)/E70*100</f>
        <v>44.37273234719509</v>
      </c>
    </row>
    <row r="71" spans="3:8" x14ac:dyDescent="0.3">
      <c r="G71" s="3"/>
    </row>
    <row r="72" spans="3:8" ht="18" x14ac:dyDescent="0.35">
      <c r="C72" s="2"/>
      <c r="G72" s="3"/>
    </row>
    <row r="73" spans="3:8" x14ac:dyDescent="0.3">
      <c r="C73" t="s">
        <v>7</v>
      </c>
      <c r="D73" s="3">
        <v>2269</v>
      </c>
      <c r="E73" s="3">
        <v>5656</v>
      </c>
      <c r="F73" s="3">
        <v>7498</v>
      </c>
      <c r="G73" s="3">
        <f t="shared" ref="G73:H75" si="5">(E73-D73)/D73*100</f>
        <v>149.27280740414278</v>
      </c>
      <c r="H73">
        <f t="shared" si="5"/>
        <v>32.567185289957564</v>
      </c>
    </row>
    <row r="74" spans="3:8" x14ac:dyDescent="0.3">
      <c r="C74" t="s">
        <v>8</v>
      </c>
      <c r="D74" s="3">
        <v>17138</v>
      </c>
      <c r="E74" s="3">
        <v>17224</v>
      </c>
      <c r="F74" s="3">
        <v>14411</v>
      </c>
      <c r="G74" s="3">
        <f t="shared" si="5"/>
        <v>0.50180884583965457</v>
      </c>
      <c r="H74">
        <f t="shared" si="5"/>
        <v>-16.331862517417555</v>
      </c>
    </row>
    <row r="75" spans="3:8" x14ac:dyDescent="0.3">
      <c r="C75" t="s">
        <v>9</v>
      </c>
      <c r="D75" s="3">
        <v>8556</v>
      </c>
      <c r="E75" s="3">
        <v>5784</v>
      </c>
      <c r="F75" s="3">
        <v>19474</v>
      </c>
      <c r="G75" s="3">
        <f t="shared" si="5"/>
        <v>-32.398316970546986</v>
      </c>
      <c r="H75">
        <f t="shared" si="5"/>
        <v>236.68741355463348</v>
      </c>
    </row>
    <row r="76" spans="3:8" x14ac:dyDescent="0.3">
      <c r="D76" s="3"/>
      <c r="E76" s="3"/>
      <c r="F76" s="3"/>
      <c r="G76" s="3"/>
    </row>
    <row r="77" spans="3:8" x14ac:dyDescent="0.3">
      <c r="C77" t="s">
        <v>11</v>
      </c>
      <c r="D77" s="3">
        <f>D74+D75</f>
        <v>25694</v>
      </c>
      <c r="E77" s="3">
        <f t="shared" ref="E77:F77" si="6">E74+E75</f>
        <v>23008</v>
      </c>
      <c r="F77" s="3">
        <f t="shared" si="6"/>
        <v>33885</v>
      </c>
      <c r="G77" s="3">
        <f>(E77-D77)/D77*100</f>
        <v>-10.453802444150385</v>
      </c>
      <c r="H77">
        <f>(F77-E77)/E77*100</f>
        <v>47.274860917941588</v>
      </c>
    </row>
    <row r="78" spans="3:8" x14ac:dyDescent="0.3">
      <c r="G78" s="3"/>
    </row>
    <row r="79" spans="3:8" x14ac:dyDescent="0.3">
      <c r="C79" t="s">
        <v>10</v>
      </c>
      <c r="D79" s="3">
        <f>D73+D74+D75</f>
        <v>27963</v>
      </c>
      <c r="E79" s="3">
        <f>E73+E74+E75</f>
        <v>28664</v>
      </c>
      <c r="F79" s="3">
        <f>F73+F74+F75</f>
        <v>41383</v>
      </c>
      <c r="G79" s="3">
        <f>(E79-D79)/D79*100</f>
        <v>2.5068840968422559</v>
      </c>
      <c r="H79">
        <f>(F79-E79)/E79*100</f>
        <v>44.37273234719509</v>
      </c>
    </row>
    <row r="88" spans="3:8" x14ac:dyDescent="0.3">
      <c r="D88" s="1">
        <v>2022</v>
      </c>
      <c r="E88">
        <v>2023</v>
      </c>
      <c r="F88" t="s">
        <v>15</v>
      </c>
      <c r="G88" s="1">
        <v>2024</v>
      </c>
      <c r="H88" t="s">
        <v>14</v>
      </c>
    </row>
    <row r="89" spans="3:8" x14ac:dyDescent="0.3">
      <c r="C89" t="s">
        <v>0</v>
      </c>
      <c r="D89" t="s">
        <v>2</v>
      </c>
      <c r="E89" t="s">
        <v>2</v>
      </c>
      <c r="G89" t="s">
        <v>2</v>
      </c>
    </row>
    <row r="90" spans="3:8" ht="18" x14ac:dyDescent="0.35">
      <c r="C90" s="2" t="s">
        <v>1</v>
      </c>
    </row>
    <row r="91" spans="3:8" x14ac:dyDescent="0.3">
      <c r="C91" t="s">
        <v>4</v>
      </c>
      <c r="D91" s="3">
        <v>20838</v>
      </c>
      <c r="E91" s="3">
        <v>24720</v>
      </c>
      <c r="F91" s="3">
        <f>E91-D91</f>
        <v>3882</v>
      </c>
      <c r="G91" s="3">
        <v>27536</v>
      </c>
      <c r="H91" s="3">
        <f>G91-E91</f>
        <v>2816</v>
      </c>
    </row>
    <row r="92" spans="3:8" x14ac:dyDescent="0.3">
      <c r="C92" t="s">
        <v>5</v>
      </c>
      <c r="D92" s="3">
        <v>7125</v>
      </c>
      <c r="E92" s="3">
        <v>3944</v>
      </c>
      <c r="F92" s="3">
        <f t="shared" ref="F92" si="7">E92-D92</f>
        <v>-3181</v>
      </c>
      <c r="G92" s="3">
        <v>13847</v>
      </c>
      <c r="H92" s="3">
        <f t="shared" ref="H92" si="8">G92-E92</f>
        <v>9903</v>
      </c>
    </row>
    <row r="93" spans="3:8" x14ac:dyDescent="0.3">
      <c r="F93" s="3"/>
      <c r="H93" s="3"/>
    </row>
    <row r="94" spans="3:8" x14ac:dyDescent="0.3">
      <c r="C94" t="s">
        <v>6</v>
      </c>
      <c r="D94" s="3">
        <f>D91+D92</f>
        <v>27963</v>
      </c>
      <c r="E94" s="3">
        <f>E91+E92</f>
        <v>28664</v>
      </c>
      <c r="F94" s="3">
        <f t="shared" ref="F94" si="9">E94-D94</f>
        <v>701</v>
      </c>
      <c r="G94" s="3">
        <f>G91+G92</f>
        <v>41383</v>
      </c>
      <c r="H94" s="3">
        <f t="shared" ref="H94" si="10">G94-E94</f>
        <v>12719</v>
      </c>
    </row>
    <row r="95" spans="3:8" x14ac:dyDescent="0.3">
      <c r="F95" s="3"/>
      <c r="H95" s="3"/>
    </row>
    <row r="96" spans="3:8" ht="18" x14ac:dyDescent="0.35">
      <c r="C96" s="2" t="s">
        <v>3</v>
      </c>
      <c r="F96" s="3"/>
      <c r="H96" s="3"/>
    </row>
    <row r="97" spans="3:8" x14ac:dyDescent="0.3">
      <c r="C97" t="s">
        <v>7</v>
      </c>
      <c r="D97" s="3">
        <v>2269</v>
      </c>
      <c r="E97" s="3">
        <v>5656</v>
      </c>
      <c r="F97" s="3">
        <f t="shared" ref="F97:F99" si="11">E97-D97</f>
        <v>3387</v>
      </c>
      <c r="G97" s="3">
        <v>7498</v>
      </c>
      <c r="H97" s="3">
        <f t="shared" ref="H97:H99" si="12">G97-E97</f>
        <v>1842</v>
      </c>
    </row>
    <row r="98" spans="3:8" x14ac:dyDescent="0.3">
      <c r="C98" t="s">
        <v>8</v>
      </c>
      <c r="D98" s="3">
        <v>17138</v>
      </c>
      <c r="E98" s="3">
        <v>17224</v>
      </c>
      <c r="F98" s="3">
        <f t="shared" si="11"/>
        <v>86</v>
      </c>
      <c r="G98" s="3">
        <v>14411</v>
      </c>
      <c r="H98" s="3">
        <f t="shared" si="12"/>
        <v>-2813</v>
      </c>
    </row>
    <row r="99" spans="3:8" x14ac:dyDescent="0.3">
      <c r="C99" t="s">
        <v>9</v>
      </c>
      <c r="D99" s="3">
        <v>8556</v>
      </c>
      <c r="E99" s="3">
        <v>5784</v>
      </c>
      <c r="F99" s="3">
        <f t="shared" si="11"/>
        <v>-2772</v>
      </c>
      <c r="G99" s="3">
        <v>19474</v>
      </c>
      <c r="H99" s="3">
        <f t="shared" si="12"/>
        <v>13690</v>
      </c>
    </row>
    <row r="100" spans="3:8" x14ac:dyDescent="0.3">
      <c r="D100" s="3"/>
      <c r="E100" s="3"/>
      <c r="F100" s="3"/>
      <c r="G100" s="3"/>
      <c r="H100" s="3"/>
    </row>
    <row r="101" spans="3:8" x14ac:dyDescent="0.3">
      <c r="C101" t="s">
        <v>11</v>
      </c>
      <c r="D101" s="3">
        <f>D98+D99</f>
        <v>25694</v>
      </c>
      <c r="E101" s="3">
        <f t="shared" ref="E101" si="13">E98+E99</f>
        <v>23008</v>
      </c>
      <c r="F101" s="3">
        <f t="shared" ref="F101" si="14">E101-D101</f>
        <v>-2686</v>
      </c>
      <c r="G101" s="3">
        <f t="shared" ref="G101" si="15">G98+G99</f>
        <v>33885</v>
      </c>
      <c r="H101" s="3">
        <f t="shared" ref="H101" si="16">G101-E101</f>
        <v>10877</v>
      </c>
    </row>
    <row r="102" spans="3:8" x14ac:dyDescent="0.3">
      <c r="F102" s="3"/>
      <c r="H102" s="3"/>
    </row>
    <row r="103" spans="3:8" x14ac:dyDescent="0.3">
      <c r="C103" t="s">
        <v>10</v>
      </c>
      <c r="D103" s="3">
        <f>D97+D98+D99</f>
        <v>27963</v>
      </c>
      <c r="E103" s="3">
        <f>E97+E98+E99</f>
        <v>28664</v>
      </c>
      <c r="F103" s="3">
        <f t="shared" ref="F103" si="17">E103-D103</f>
        <v>701</v>
      </c>
      <c r="G103" s="3">
        <f>G97+G98+G99</f>
        <v>41383</v>
      </c>
      <c r="H103" s="3">
        <f t="shared" ref="H103" si="18">G103-E103</f>
        <v>12719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553A-5DAB-4819-97CB-026BEDD9E333}">
  <dimension ref="C5:J20"/>
  <sheetViews>
    <sheetView workbookViewId="0">
      <selection activeCell="N12" sqref="N12"/>
    </sheetView>
  </sheetViews>
  <sheetFormatPr defaultRowHeight="14.4" x14ac:dyDescent="0.3"/>
  <cols>
    <col min="8" max="10" width="30.44140625" bestFit="1" customWidth="1"/>
  </cols>
  <sheetData>
    <row r="5" spans="3:10" x14ac:dyDescent="0.3">
      <c r="D5">
        <v>2021</v>
      </c>
      <c r="E5">
        <v>2022</v>
      </c>
      <c r="F5">
        <v>2023</v>
      </c>
      <c r="G5">
        <v>2024</v>
      </c>
      <c r="H5" t="s">
        <v>40</v>
      </c>
      <c r="I5" t="s">
        <v>41</v>
      </c>
      <c r="J5" t="s">
        <v>42</v>
      </c>
    </row>
    <row r="6" spans="3:10" x14ac:dyDescent="0.3">
      <c r="C6" t="s">
        <v>0</v>
      </c>
      <c r="D6" s="4" t="s">
        <v>39</v>
      </c>
      <c r="E6" s="4" t="s">
        <v>39</v>
      </c>
      <c r="F6" s="4" t="s">
        <v>39</v>
      </c>
      <c r="G6" s="4" t="s">
        <v>39</v>
      </c>
    </row>
    <row r="7" spans="3:10" ht="18" x14ac:dyDescent="0.35">
      <c r="C7" s="2" t="s">
        <v>1</v>
      </c>
    </row>
    <row r="8" spans="3:10" x14ac:dyDescent="0.3">
      <c r="C8" t="s">
        <v>4</v>
      </c>
      <c r="D8" s="3">
        <v>8096</v>
      </c>
      <c r="E8" s="3">
        <v>20838</v>
      </c>
      <c r="F8" s="3">
        <v>24720</v>
      </c>
      <c r="G8" s="3">
        <v>27536</v>
      </c>
      <c r="H8">
        <f>(E8-D8)/D8*100</f>
        <v>157.38636363636365</v>
      </c>
      <c r="I8">
        <f>(F8-E8)/E8*100</f>
        <v>18.629427008350131</v>
      </c>
      <c r="J8">
        <f>(G8-F8)/F8*100</f>
        <v>11.391585760517801</v>
      </c>
    </row>
    <row r="9" spans="3:10" x14ac:dyDescent="0.3">
      <c r="C9" t="s">
        <v>5</v>
      </c>
      <c r="D9" s="3">
        <v>6201</v>
      </c>
      <c r="E9" s="3">
        <v>7125</v>
      </c>
      <c r="F9" s="3">
        <v>3944</v>
      </c>
      <c r="G9" s="3">
        <v>13847</v>
      </c>
      <c r="H9">
        <f t="shared" ref="H9:J20" si="0">(E9-D9)/D9*100</f>
        <v>14.90082244799226</v>
      </c>
      <c r="I9">
        <f t="shared" si="0"/>
        <v>-44.645614035087725</v>
      </c>
      <c r="J9">
        <f t="shared" si="0"/>
        <v>251.09026369168359</v>
      </c>
    </row>
    <row r="11" spans="3:10" x14ac:dyDescent="0.3">
      <c r="C11" s="5" t="s">
        <v>6</v>
      </c>
      <c r="D11" s="3">
        <f>D9+D8</f>
        <v>14297</v>
      </c>
      <c r="E11" s="3">
        <f t="shared" ref="E11:G11" si="1">E9+E8</f>
        <v>27963</v>
      </c>
      <c r="F11" s="3">
        <f t="shared" si="1"/>
        <v>28664</v>
      </c>
      <c r="G11" s="3">
        <f t="shared" si="1"/>
        <v>41383</v>
      </c>
      <c r="H11">
        <f t="shared" si="0"/>
        <v>95.586486675526345</v>
      </c>
      <c r="I11">
        <f t="shared" si="0"/>
        <v>2.5068840968422559</v>
      </c>
      <c r="J11">
        <f t="shared" si="0"/>
        <v>44.37273234719509</v>
      </c>
    </row>
    <row r="13" spans="3:10" ht="18" x14ac:dyDescent="0.35">
      <c r="C13" s="2" t="s">
        <v>3</v>
      </c>
    </row>
    <row r="14" spans="3:10" x14ac:dyDescent="0.3">
      <c r="C14" t="s">
        <v>7</v>
      </c>
      <c r="D14" s="3">
        <v>2470</v>
      </c>
      <c r="E14" s="3">
        <v>2269</v>
      </c>
      <c r="F14" s="3">
        <v>5656</v>
      </c>
      <c r="G14" s="3">
        <v>7498</v>
      </c>
      <c r="H14">
        <f>(E14-D14)/D14*100</f>
        <v>-8.137651821862347</v>
      </c>
      <c r="I14">
        <f>(F14-E14)/E14*100</f>
        <v>149.27280740414278</v>
      </c>
      <c r="J14">
        <f>(G14-F14)/F14*100</f>
        <v>32.567185289957564</v>
      </c>
    </row>
    <row r="15" spans="3:10" x14ac:dyDescent="0.3">
      <c r="C15" t="s">
        <v>8</v>
      </c>
      <c r="D15" s="3">
        <v>2169</v>
      </c>
      <c r="E15" s="3">
        <v>17138</v>
      </c>
      <c r="F15" s="3">
        <v>17224</v>
      </c>
      <c r="G15" s="3">
        <v>14411</v>
      </c>
      <c r="H15">
        <f t="shared" si="0"/>
        <v>690.13370216689725</v>
      </c>
      <c r="I15">
        <f t="shared" si="0"/>
        <v>0.50180884583965457</v>
      </c>
      <c r="J15">
        <f t="shared" si="0"/>
        <v>-16.331862517417555</v>
      </c>
    </row>
    <row r="16" spans="3:10" x14ac:dyDescent="0.3">
      <c r="C16" t="s">
        <v>9</v>
      </c>
      <c r="D16" s="3">
        <v>9658</v>
      </c>
      <c r="E16" s="3">
        <v>8556</v>
      </c>
      <c r="F16" s="3">
        <v>5784</v>
      </c>
      <c r="G16" s="3">
        <v>19474</v>
      </c>
      <c r="H16">
        <f t="shared" si="0"/>
        <v>-11.410229861254919</v>
      </c>
      <c r="I16">
        <f t="shared" si="0"/>
        <v>-32.398316970546986</v>
      </c>
      <c r="J16">
        <f t="shared" si="0"/>
        <v>236.68741355463348</v>
      </c>
    </row>
    <row r="18" spans="3:10" x14ac:dyDescent="0.3">
      <c r="C18" t="s">
        <v>11</v>
      </c>
      <c r="D18" s="3">
        <f>D16+D15</f>
        <v>11827</v>
      </c>
      <c r="E18" s="3">
        <f>E16+E15</f>
        <v>25694</v>
      </c>
      <c r="F18" s="3">
        <f>F16+F15</f>
        <v>23008</v>
      </c>
      <c r="G18" s="3">
        <f>G16+G15</f>
        <v>33885</v>
      </c>
      <c r="H18">
        <f t="shared" si="0"/>
        <v>117.24866830134437</v>
      </c>
      <c r="I18">
        <f t="shared" si="0"/>
        <v>-10.453802444150385</v>
      </c>
      <c r="J18">
        <f t="shared" si="0"/>
        <v>47.274860917941588</v>
      </c>
    </row>
    <row r="20" spans="3:10" x14ac:dyDescent="0.3">
      <c r="C20" s="5" t="s">
        <v>10</v>
      </c>
      <c r="D20" s="3">
        <f>D18+D14</f>
        <v>14297</v>
      </c>
      <c r="E20" s="3">
        <f>E18+E14</f>
        <v>27963</v>
      </c>
      <c r="F20" s="3">
        <f>F18+F14</f>
        <v>28664</v>
      </c>
      <c r="G20" s="3">
        <f>G18+G14</f>
        <v>41383</v>
      </c>
      <c r="H20">
        <f t="shared" si="0"/>
        <v>95.586486675526345</v>
      </c>
      <c r="I20">
        <f t="shared" si="0"/>
        <v>2.5068840968422559</v>
      </c>
      <c r="J20">
        <f t="shared" si="0"/>
        <v>44.37273234719509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&amp; Loss</vt:lpstr>
      <vt:lpstr>Balance Sheet</vt:lpstr>
      <vt:lpstr>balance_sheet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Adnan Shaikh</dc:creator>
  <cp:lastModifiedBy>Mohamed Adnan Shaikh</cp:lastModifiedBy>
  <dcterms:created xsi:type="dcterms:W3CDTF">2025-01-21T12:34:16Z</dcterms:created>
  <dcterms:modified xsi:type="dcterms:W3CDTF">2025-01-24T06:13:50Z</dcterms:modified>
</cp:coreProperties>
</file>