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43831d440c9ff7/Desktop/Accounnts/"/>
    </mc:Choice>
  </mc:AlternateContent>
  <xr:revisionPtr revIDLastSave="174" documentId="8_{27C95562-6752-41B1-BADD-D3DE96C51201}" xr6:coauthVersionLast="47" xr6:coauthVersionMax="47" xr10:uidLastSave="{3AB5AA33-FDFD-4BD2-B25A-C5EAD8F5F678}"/>
  <bookViews>
    <workbookView xWindow="-108" yWindow="-108" windowWidth="23256" windowHeight="12456" activeTab="2" xr2:uid="{907DB7A0-17F5-46A7-95B1-EA06A634489B}"/>
  </bookViews>
  <sheets>
    <sheet name="Profit &amp; Loss" sheetId="1" r:id="rId1"/>
    <sheet name="Profit &amp;Loss" sheetId="2" r:id="rId2"/>
    <sheet name="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1" i="3"/>
  <c r="J11" i="3"/>
  <c r="K11" i="3"/>
  <c r="I14" i="3"/>
  <c r="J14" i="3"/>
  <c r="K14" i="3"/>
  <c r="I15" i="3"/>
  <c r="J15" i="3"/>
  <c r="K15" i="3"/>
  <c r="I16" i="3"/>
  <c r="J16" i="3"/>
  <c r="K16" i="3"/>
  <c r="I18" i="3"/>
  <c r="J18" i="3"/>
  <c r="K18" i="3"/>
  <c r="I20" i="3"/>
  <c r="J20" i="3"/>
  <c r="K20" i="3"/>
  <c r="H20" i="3"/>
  <c r="H18" i="3"/>
  <c r="H16" i="3"/>
  <c r="H15" i="3"/>
  <c r="H14" i="3"/>
  <c r="H11" i="3"/>
  <c r="H8" i="3"/>
  <c r="H9" i="3"/>
  <c r="F20" i="3"/>
  <c r="G20" i="3"/>
  <c r="F18" i="3"/>
  <c r="G18" i="3"/>
  <c r="E11" i="3"/>
  <c r="F11" i="3"/>
  <c r="G11" i="3"/>
  <c r="E20" i="3"/>
  <c r="D20" i="3"/>
  <c r="E18" i="3"/>
  <c r="D18" i="3"/>
  <c r="D11" i="3"/>
  <c r="I7" i="2"/>
  <c r="J7" i="2"/>
  <c r="K7" i="2"/>
  <c r="I8" i="2"/>
  <c r="J8" i="2"/>
  <c r="K8" i="2"/>
  <c r="I9" i="2"/>
  <c r="J9" i="2"/>
  <c r="K9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20" i="2"/>
  <c r="J20" i="2"/>
  <c r="K20" i="2"/>
  <c r="I21" i="2"/>
  <c r="J21" i="2"/>
  <c r="K21" i="2"/>
  <c r="I23" i="2"/>
  <c r="J23" i="2"/>
  <c r="K23" i="2"/>
  <c r="I25" i="2"/>
  <c r="J25" i="2"/>
  <c r="K25" i="2"/>
  <c r="I27" i="2"/>
  <c r="J27" i="2"/>
  <c r="K27" i="2"/>
  <c r="H27" i="2"/>
  <c r="H25" i="2"/>
  <c r="H23" i="2"/>
  <c r="H21" i="2"/>
  <c r="H20" i="2"/>
  <c r="H18" i="2"/>
  <c r="H17" i="2"/>
  <c r="H16" i="2"/>
  <c r="H15" i="2"/>
  <c r="H14" i="2"/>
  <c r="H13" i="2"/>
  <c r="H12" i="2"/>
  <c r="H9" i="2"/>
  <c r="H8" i="2"/>
  <c r="H7" i="2"/>
  <c r="E13" i="1" l="1"/>
  <c r="E12" i="1"/>
  <c r="E8" i="1"/>
  <c r="E7" i="1"/>
</calcChain>
</file>

<file path=xl/sharedStrings.xml><?xml version="1.0" encoding="utf-8"?>
<sst xmlns="http://schemas.openxmlformats.org/spreadsheetml/2006/main" count="77" uniqueCount="43">
  <si>
    <t>Particular</t>
  </si>
  <si>
    <t>Amt</t>
  </si>
  <si>
    <t>Income</t>
  </si>
  <si>
    <t>Revenue from Operations</t>
  </si>
  <si>
    <t>Other Income</t>
  </si>
  <si>
    <t>Total Income</t>
  </si>
  <si>
    <t>Expenses</t>
  </si>
  <si>
    <t>Cost of Goods Sold</t>
  </si>
  <si>
    <t>Changes in inventory</t>
  </si>
  <si>
    <t>Employee Benefit Expenses</t>
  </si>
  <si>
    <t>Finance Cost</t>
  </si>
  <si>
    <t>Depreciation &amp; Amortisation Expenses</t>
  </si>
  <si>
    <t>Other Expenses</t>
  </si>
  <si>
    <t>Total Expenses</t>
  </si>
  <si>
    <t>Profit\Loss before Exceptional Items &amp; Tax</t>
  </si>
  <si>
    <t>Exceptional Items</t>
  </si>
  <si>
    <t>Profit/Loss before Tax</t>
  </si>
  <si>
    <t>Tax</t>
  </si>
  <si>
    <t>-</t>
  </si>
  <si>
    <t>Other comprehensive loss/ Income</t>
  </si>
  <si>
    <t>Total Comprehensive Profit/Loss</t>
  </si>
  <si>
    <t xml:space="preserve">Common Size </t>
  </si>
  <si>
    <t>Total Income (A)</t>
  </si>
  <si>
    <t>Total Expenses (B)</t>
  </si>
  <si>
    <t>Exceptional Items (D)</t>
  </si>
  <si>
    <t xml:space="preserve">Profit\Loss before Exceptional Items &amp; Tax [(A-B) = C] </t>
  </si>
  <si>
    <t>Profit/Loss before Tax [(C-D) = E)]</t>
  </si>
  <si>
    <t>Tax (F)</t>
  </si>
  <si>
    <t>Other comprehensive loss/ Income (G)</t>
  </si>
  <si>
    <t>Total Comprehensive Profit/Loss {[(E) -(F-G)] = H}</t>
  </si>
  <si>
    <t>Assets</t>
  </si>
  <si>
    <t>Non-Current Assets (A)</t>
  </si>
  <si>
    <t>Current Asset (B)</t>
  </si>
  <si>
    <t>Total Asset (A+B)</t>
  </si>
  <si>
    <t>Equity &amp; Liability</t>
  </si>
  <si>
    <t>Total Equity (A)</t>
  </si>
  <si>
    <t>Non-Current Liabilities (B)</t>
  </si>
  <si>
    <t>Current Liabilities (C)</t>
  </si>
  <si>
    <t>Total Liabilities (B+C)</t>
  </si>
  <si>
    <t>Total Equity &amp; Liabilities (A+B+C)</t>
  </si>
  <si>
    <t>(%)</t>
  </si>
  <si>
    <t>Common Size</t>
  </si>
  <si>
    <t>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</si>
</sst>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3F32-EA22-416B-A0DE-6AE2E22D1796}">
  <dimension ref="C4:J27"/>
  <sheetViews>
    <sheetView workbookViewId="0">
      <selection activeCell="R14" sqref="R14"/>
    </sheetView>
  </sheetViews>
  <sheetFormatPr defaultRowHeight="14.4" x14ac:dyDescent="0.3"/>
  <cols>
    <col min="3" max="3" width="36.44140625" bestFit="1" customWidth="1"/>
  </cols>
  <sheetData>
    <row r="4" spans="3:10" x14ac:dyDescent="0.3">
      <c r="D4">
        <v>2021</v>
      </c>
      <c r="F4" s="1">
        <v>2022</v>
      </c>
      <c r="G4" s="1"/>
      <c r="H4">
        <v>2023</v>
      </c>
      <c r="J4" s="1">
        <v>2024</v>
      </c>
    </row>
    <row r="5" spans="3:10" x14ac:dyDescent="0.3">
      <c r="C5" t="s">
        <v>0</v>
      </c>
      <c r="D5" t="s">
        <v>1</v>
      </c>
      <c r="F5" t="s">
        <v>1</v>
      </c>
      <c r="H5" t="s">
        <v>1</v>
      </c>
      <c r="J5" t="s">
        <v>1</v>
      </c>
    </row>
    <row r="6" spans="3:10" ht="18" x14ac:dyDescent="0.35">
      <c r="C6" s="2" t="s">
        <v>2</v>
      </c>
      <c r="F6" s="3"/>
      <c r="G6" s="3"/>
    </row>
    <row r="7" spans="3:10" x14ac:dyDescent="0.3">
      <c r="C7" t="s">
        <v>3</v>
      </c>
      <c r="D7" s="3">
        <v>2473</v>
      </c>
      <c r="E7" s="3">
        <f>D7/D9*100</f>
        <v>82.241436647821757</v>
      </c>
      <c r="F7" s="3">
        <v>10672</v>
      </c>
      <c r="G7" s="3"/>
      <c r="H7" s="3">
        <v>7629</v>
      </c>
      <c r="I7" s="3"/>
      <c r="J7" s="3">
        <v>12001</v>
      </c>
    </row>
    <row r="8" spans="3:10" x14ac:dyDescent="0.3">
      <c r="C8" t="s">
        <v>4</v>
      </c>
      <c r="D8">
        <v>534</v>
      </c>
      <c r="E8" s="3">
        <f>D8/D9*100</f>
        <v>17.75856335217825</v>
      </c>
      <c r="F8" s="3">
        <v>489</v>
      </c>
      <c r="G8" s="3"/>
      <c r="H8">
        <v>780</v>
      </c>
      <c r="J8">
        <v>926</v>
      </c>
    </row>
    <row r="9" spans="3:10" x14ac:dyDescent="0.3">
      <c r="C9" t="s">
        <v>5</v>
      </c>
      <c r="D9" s="3">
        <v>3007</v>
      </c>
      <c r="E9" s="3">
        <v>100</v>
      </c>
      <c r="F9" s="3">
        <v>11161</v>
      </c>
      <c r="G9" s="3"/>
      <c r="H9">
        <v>8409</v>
      </c>
      <c r="J9" s="3">
        <v>12927</v>
      </c>
    </row>
    <row r="11" spans="3:10" ht="18" x14ac:dyDescent="0.35">
      <c r="C11" s="2" t="s">
        <v>6</v>
      </c>
    </row>
    <row r="12" spans="3:10" x14ac:dyDescent="0.3">
      <c r="C12" t="s">
        <v>7</v>
      </c>
      <c r="D12" s="3">
        <v>4409</v>
      </c>
      <c r="E12" s="3">
        <f>D12/D9*100</f>
        <v>146.62454273362155</v>
      </c>
      <c r="F12" s="3">
        <v>12559</v>
      </c>
      <c r="G12" s="3"/>
      <c r="H12" s="3">
        <v>4280</v>
      </c>
      <c r="I12" s="3"/>
      <c r="J12" s="3">
        <v>13682</v>
      </c>
    </row>
    <row r="13" spans="3:10" x14ac:dyDescent="0.3">
      <c r="C13" t="s">
        <v>8</v>
      </c>
      <c r="D13" s="3">
        <v>-2014</v>
      </c>
      <c r="E13" s="3">
        <f>D13/D9*100</f>
        <v>-66.977053541735955</v>
      </c>
      <c r="F13" s="3">
        <v>-2072</v>
      </c>
      <c r="G13" s="3"/>
      <c r="H13" s="3">
        <v>3218</v>
      </c>
      <c r="I13" s="3"/>
      <c r="J13" s="3">
        <v>-2103</v>
      </c>
    </row>
    <row r="14" spans="3:10" x14ac:dyDescent="0.3">
      <c r="C14" t="s">
        <v>9</v>
      </c>
      <c r="D14" s="3">
        <v>16</v>
      </c>
      <c r="E14" s="3"/>
      <c r="F14" s="3">
        <v>26</v>
      </c>
      <c r="G14" s="3"/>
      <c r="H14">
        <v>36</v>
      </c>
      <c r="J14" s="3">
        <v>42</v>
      </c>
    </row>
    <row r="15" spans="3:10" x14ac:dyDescent="0.3">
      <c r="C15" t="s">
        <v>10</v>
      </c>
      <c r="D15" s="3">
        <v>258</v>
      </c>
      <c r="E15" s="3"/>
      <c r="F15" s="3">
        <v>775</v>
      </c>
      <c r="G15" s="3"/>
      <c r="H15">
        <v>829</v>
      </c>
      <c r="J15" s="3">
        <v>1521</v>
      </c>
    </row>
    <row r="16" spans="3:10" x14ac:dyDescent="0.3">
      <c r="C16" t="s">
        <v>11</v>
      </c>
      <c r="D16" s="3">
        <v>4</v>
      </c>
      <c r="E16" s="3"/>
      <c r="F16" s="3">
        <v>7</v>
      </c>
      <c r="G16" s="3"/>
      <c r="H16">
        <v>11</v>
      </c>
      <c r="J16" s="3">
        <v>30</v>
      </c>
    </row>
    <row r="17" spans="3:10" x14ac:dyDescent="0.3">
      <c r="C17" t="s">
        <v>12</v>
      </c>
      <c r="D17" s="3">
        <v>33</v>
      </c>
      <c r="E17" s="3"/>
      <c r="F17" s="3">
        <v>37</v>
      </c>
      <c r="G17" s="3"/>
      <c r="H17">
        <v>238</v>
      </c>
      <c r="J17" s="3">
        <v>175</v>
      </c>
    </row>
    <row r="18" spans="3:10" x14ac:dyDescent="0.3">
      <c r="C18" t="s">
        <v>13</v>
      </c>
      <c r="D18" s="3">
        <v>2706</v>
      </c>
      <c r="E18" s="3"/>
      <c r="F18" s="3">
        <v>11332</v>
      </c>
      <c r="G18" s="3"/>
      <c r="H18" s="3">
        <v>8675</v>
      </c>
      <c r="I18" s="3"/>
      <c r="J18" s="3">
        <v>13347</v>
      </c>
    </row>
    <row r="20" spans="3:10" x14ac:dyDescent="0.3">
      <c r="C20" t="s">
        <v>14</v>
      </c>
      <c r="D20" s="3">
        <v>301</v>
      </c>
      <c r="E20" s="3"/>
      <c r="F20" s="3">
        <v>-171</v>
      </c>
      <c r="G20" s="3"/>
      <c r="H20">
        <v>-266</v>
      </c>
      <c r="J20" s="3">
        <v>-420</v>
      </c>
    </row>
    <row r="21" spans="3:10" x14ac:dyDescent="0.3">
      <c r="C21" t="s">
        <v>15</v>
      </c>
      <c r="D21" s="3">
        <v>122</v>
      </c>
      <c r="E21" s="3"/>
      <c r="F21" s="3">
        <v>41</v>
      </c>
      <c r="G21" s="3"/>
      <c r="H21">
        <v>-67</v>
      </c>
      <c r="J21" s="3">
        <v>-71</v>
      </c>
    </row>
    <row r="23" spans="3:10" x14ac:dyDescent="0.3">
      <c r="C23" t="s">
        <v>16</v>
      </c>
      <c r="D23" s="3">
        <v>423</v>
      </c>
      <c r="E23" s="3"/>
      <c r="F23" s="3">
        <v>-130</v>
      </c>
      <c r="G23" s="3"/>
      <c r="H23">
        <v>-333</v>
      </c>
      <c r="J23" s="3">
        <v>-491</v>
      </c>
    </row>
    <row r="24" spans="3:10" x14ac:dyDescent="0.3">
      <c r="C24" t="s">
        <v>17</v>
      </c>
      <c r="D24" s="3">
        <v>59</v>
      </c>
      <c r="E24" s="3"/>
      <c r="F24" s="3" t="s">
        <v>18</v>
      </c>
      <c r="G24" s="3"/>
      <c r="H24" t="s">
        <v>18</v>
      </c>
      <c r="J24" t="s">
        <v>18</v>
      </c>
    </row>
    <row r="25" spans="3:10" x14ac:dyDescent="0.3">
      <c r="C25" t="s">
        <v>19</v>
      </c>
      <c r="D25" s="3">
        <v>1</v>
      </c>
      <c r="E25" s="3"/>
      <c r="F25" s="3">
        <v>-11</v>
      </c>
      <c r="G25" s="3"/>
      <c r="H25">
        <v>-47</v>
      </c>
      <c r="J25" s="3">
        <v>-5</v>
      </c>
    </row>
    <row r="27" spans="3:10" x14ac:dyDescent="0.3">
      <c r="C27" t="s">
        <v>20</v>
      </c>
      <c r="D27">
        <v>365</v>
      </c>
      <c r="F27">
        <v>-119</v>
      </c>
      <c r="H27">
        <v>-380</v>
      </c>
      <c r="J27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E83A-18FD-4438-8088-12DBC635031C}">
  <dimension ref="C3:L27"/>
  <sheetViews>
    <sheetView topLeftCell="A5" workbookViewId="0">
      <selection activeCell="M9" sqref="M9"/>
    </sheetView>
  </sheetViews>
  <sheetFormatPr defaultRowHeight="14.4" x14ac:dyDescent="0.3"/>
  <cols>
    <col min="3" max="3" width="45.44140625" bestFit="1" customWidth="1"/>
  </cols>
  <sheetData>
    <row r="3" spans="3:11" x14ac:dyDescent="0.3">
      <c r="H3" s="4" t="s">
        <v>21</v>
      </c>
      <c r="I3" s="4"/>
      <c r="J3" s="4"/>
      <c r="K3" s="4"/>
    </row>
    <row r="4" spans="3:11" x14ac:dyDescent="0.3">
      <c r="D4">
        <v>2021</v>
      </c>
      <c r="E4" s="1">
        <v>2022</v>
      </c>
      <c r="F4">
        <v>2023</v>
      </c>
      <c r="G4" s="1">
        <v>2024</v>
      </c>
      <c r="H4">
        <v>2021</v>
      </c>
      <c r="I4">
        <v>2022</v>
      </c>
      <c r="J4">
        <v>2023</v>
      </c>
      <c r="K4">
        <v>2024</v>
      </c>
    </row>
    <row r="5" spans="3:11" x14ac:dyDescent="0.3"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40</v>
      </c>
      <c r="I5" t="s">
        <v>40</v>
      </c>
      <c r="J5" t="s">
        <v>40</v>
      </c>
      <c r="K5" t="s">
        <v>40</v>
      </c>
    </row>
    <row r="6" spans="3:11" ht="18" x14ac:dyDescent="0.35">
      <c r="C6" s="2" t="s">
        <v>2</v>
      </c>
      <c r="E6" s="3"/>
    </row>
    <row r="7" spans="3:11" x14ac:dyDescent="0.3">
      <c r="C7" t="s">
        <v>3</v>
      </c>
      <c r="D7" s="3">
        <v>2473</v>
      </c>
      <c r="E7" s="3">
        <v>10672</v>
      </c>
      <c r="F7" s="3">
        <v>7629</v>
      </c>
      <c r="G7" s="3">
        <v>12001</v>
      </c>
      <c r="H7">
        <f>D7/D9*100</f>
        <v>82.241436647821757</v>
      </c>
      <c r="I7">
        <f t="shared" ref="I7:K7" si="0">E7/E9*100</f>
        <v>95.618672161992663</v>
      </c>
      <c r="J7">
        <f t="shared" si="0"/>
        <v>90.724224045665352</v>
      </c>
      <c r="K7">
        <f t="shared" si="0"/>
        <v>92.836698383228907</v>
      </c>
    </row>
    <row r="8" spans="3:11" x14ac:dyDescent="0.3">
      <c r="C8" t="s">
        <v>4</v>
      </c>
      <c r="D8">
        <v>534</v>
      </c>
      <c r="E8" s="3">
        <v>489</v>
      </c>
      <c r="F8">
        <v>780</v>
      </c>
      <c r="G8">
        <v>926</v>
      </c>
      <c r="H8">
        <f>D8/D9*100</f>
        <v>17.75856335217825</v>
      </c>
      <c r="I8">
        <f t="shared" ref="I8:K8" si="1">E8/E9*100</f>
        <v>4.3813278380073468</v>
      </c>
      <c r="J8">
        <f t="shared" si="1"/>
        <v>9.275775954334641</v>
      </c>
      <c r="K8">
        <f t="shared" si="1"/>
        <v>7.1633016167710988</v>
      </c>
    </row>
    <row r="9" spans="3:11" x14ac:dyDescent="0.3">
      <c r="C9" s="5" t="s">
        <v>22</v>
      </c>
      <c r="D9" s="6">
        <v>3007</v>
      </c>
      <c r="E9" s="6">
        <v>11161</v>
      </c>
      <c r="F9" s="5">
        <v>8409</v>
      </c>
      <c r="G9" s="6">
        <v>12927</v>
      </c>
      <c r="H9" s="5">
        <f>D9/D9*100</f>
        <v>100</v>
      </c>
      <c r="I9" s="5">
        <f t="shared" ref="I9:K9" si="2">E9/E9*100</f>
        <v>100</v>
      </c>
      <c r="J9" s="5">
        <f t="shared" si="2"/>
        <v>100</v>
      </c>
      <c r="K9" s="5">
        <f t="shared" si="2"/>
        <v>100</v>
      </c>
    </row>
    <row r="11" spans="3:11" ht="18" x14ac:dyDescent="0.35">
      <c r="C11" s="2" t="s">
        <v>6</v>
      </c>
    </row>
    <row r="12" spans="3:11" x14ac:dyDescent="0.3">
      <c r="C12" t="s">
        <v>7</v>
      </c>
      <c r="D12" s="3">
        <v>4409</v>
      </c>
      <c r="E12" s="3">
        <v>12559</v>
      </c>
      <c r="F12" s="3">
        <v>4280</v>
      </c>
      <c r="G12" s="3">
        <v>13682</v>
      </c>
      <c r="H12">
        <f>D12/D9*100</f>
        <v>146.62454273362155</v>
      </c>
      <c r="I12">
        <f t="shared" ref="I12:K12" si="3">E12/E9*100</f>
        <v>112.52575934056088</v>
      </c>
      <c r="J12">
        <f t="shared" si="3"/>
        <v>50.897847544297782</v>
      </c>
      <c r="K12">
        <f t="shared" si="3"/>
        <v>105.84048889920321</v>
      </c>
    </row>
    <row r="13" spans="3:11" x14ac:dyDescent="0.3">
      <c r="C13" t="s">
        <v>8</v>
      </c>
      <c r="D13" s="3">
        <v>-2014</v>
      </c>
      <c r="E13" s="3">
        <v>-2072</v>
      </c>
      <c r="F13" s="3">
        <v>3218</v>
      </c>
      <c r="G13" s="3">
        <v>-2103</v>
      </c>
      <c r="H13">
        <f>D13/D9*100</f>
        <v>-66.977053541735955</v>
      </c>
      <c r="I13">
        <f t="shared" ref="I13:K13" si="4">E13/E9*100</f>
        <v>-18.564644745094526</v>
      </c>
      <c r="J13">
        <f t="shared" si="4"/>
        <v>38.268521821857533</v>
      </c>
      <c r="K13">
        <f t="shared" si="4"/>
        <v>-16.268275702019032</v>
      </c>
    </row>
    <row r="14" spans="3:11" x14ac:dyDescent="0.3">
      <c r="C14" t="s">
        <v>9</v>
      </c>
      <c r="D14" s="3">
        <v>16</v>
      </c>
      <c r="E14" s="3">
        <v>26</v>
      </c>
      <c r="F14">
        <v>36</v>
      </c>
      <c r="G14" s="3">
        <v>42</v>
      </c>
      <c r="H14">
        <f>D14/D9*100</f>
        <v>0.53209178583305616</v>
      </c>
      <c r="I14">
        <f t="shared" ref="I14:K14" si="5">E14/E9*100</f>
        <v>0.23295403637666875</v>
      </c>
      <c r="J14">
        <f t="shared" si="5"/>
        <v>0.42811273635390651</v>
      </c>
      <c r="K14">
        <f t="shared" si="5"/>
        <v>0.32490136922719887</v>
      </c>
    </row>
    <row r="15" spans="3:11" x14ac:dyDescent="0.3">
      <c r="C15" t="s">
        <v>10</v>
      </c>
      <c r="D15" s="3">
        <v>258</v>
      </c>
      <c r="E15" s="3">
        <v>775</v>
      </c>
      <c r="F15">
        <v>829</v>
      </c>
      <c r="G15" s="3">
        <v>1521</v>
      </c>
      <c r="H15">
        <f>D15/D9*100</f>
        <v>8.5799800465580311</v>
      </c>
      <c r="I15">
        <f t="shared" ref="I15:K15" si="6">E15/E9*100</f>
        <v>6.9438222381507027</v>
      </c>
      <c r="J15">
        <f t="shared" si="6"/>
        <v>9.8584849565941255</v>
      </c>
      <c r="K15">
        <f t="shared" si="6"/>
        <v>11.766071014156417</v>
      </c>
    </row>
    <row r="16" spans="3:11" x14ac:dyDescent="0.3">
      <c r="C16" t="s">
        <v>11</v>
      </c>
      <c r="D16" s="3">
        <v>4</v>
      </c>
      <c r="E16" s="3">
        <v>7</v>
      </c>
      <c r="F16">
        <v>11</v>
      </c>
      <c r="G16" s="3">
        <v>30</v>
      </c>
      <c r="H16">
        <f>D16/D9*100</f>
        <v>0.13302294645826404</v>
      </c>
      <c r="I16">
        <f t="shared" ref="I16:K16" si="7">E16/E9*100</f>
        <v>6.2718394409103123E-2</v>
      </c>
      <c r="J16">
        <f t="shared" si="7"/>
        <v>0.13081222499702699</v>
      </c>
      <c r="K16">
        <f t="shared" si="7"/>
        <v>0.23207240659085634</v>
      </c>
    </row>
    <row r="17" spans="3:12" x14ac:dyDescent="0.3">
      <c r="C17" t="s">
        <v>12</v>
      </c>
      <c r="D17" s="3">
        <v>33</v>
      </c>
      <c r="E17" s="3">
        <v>37</v>
      </c>
      <c r="F17">
        <v>238</v>
      </c>
      <c r="G17" s="3">
        <v>175</v>
      </c>
      <c r="H17">
        <f>D17/D9*100</f>
        <v>1.0974393082806784</v>
      </c>
      <c r="I17">
        <f t="shared" ref="I17:K17" si="8">E17/E9*100</f>
        <v>0.33151151330525935</v>
      </c>
      <c r="J17">
        <f t="shared" si="8"/>
        <v>2.8303008681174928</v>
      </c>
      <c r="K17">
        <f t="shared" si="8"/>
        <v>1.3537557051133287</v>
      </c>
    </row>
    <row r="18" spans="3:12" x14ac:dyDescent="0.3">
      <c r="C18" s="5" t="s">
        <v>23</v>
      </c>
      <c r="D18" s="6">
        <v>2706</v>
      </c>
      <c r="E18" s="6">
        <v>11332</v>
      </c>
      <c r="F18" s="6">
        <v>8675</v>
      </c>
      <c r="G18" s="6">
        <v>13347</v>
      </c>
      <c r="H18" s="5">
        <f>D18/D9*100</f>
        <v>89.990023279015631</v>
      </c>
      <c r="I18" s="5">
        <f t="shared" ref="I18:K18" si="9">E18/E9*100</f>
        <v>101.5321207777081</v>
      </c>
      <c r="J18" s="5">
        <f t="shared" si="9"/>
        <v>103.16327744083719</v>
      </c>
      <c r="K18" s="5">
        <f t="shared" si="9"/>
        <v>103.249013692272</v>
      </c>
      <c r="L18" s="5"/>
    </row>
    <row r="20" spans="3:12" x14ac:dyDescent="0.3">
      <c r="C20" t="s">
        <v>25</v>
      </c>
      <c r="D20" s="3">
        <v>301</v>
      </c>
      <c r="E20" s="3">
        <v>-171</v>
      </c>
      <c r="F20">
        <v>-266</v>
      </c>
      <c r="G20" s="3">
        <v>-420</v>
      </c>
      <c r="H20">
        <f>D20/D9*100</f>
        <v>10.009976720984371</v>
      </c>
      <c r="I20">
        <f t="shared" ref="I20:K20" si="10">E20/E9*100</f>
        <v>-1.5321207777080907</v>
      </c>
      <c r="J20">
        <f t="shared" si="10"/>
        <v>-3.1632774408371986</v>
      </c>
      <c r="K20">
        <f t="shared" si="10"/>
        <v>-3.2490136922719888</v>
      </c>
    </row>
    <row r="21" spans="3:12" x14ac:dyDescent="0.3">
      <c r="C21" t="s">
        <v>24</v>
      </c>
      <c r="D21" s="3">
        <v>122</v>
      </c>
      <c r="E21" s="3">
        <v>41</v>
      </c>
      <c r="F21">
        <v>-67</v>
      </c>
      <c r="G21" s="3">
        <v>-71</v>
      </c>
      <c r="H21">
        <f>D21/D9*100</f>
        <v>4.0571998669770535</v>
      </c>
      <c r="I21">
        <f t="shared" ref="I21:K21" si="11">E21/E9*100</f>
        <v>0.36735059582474688</v>
      </c>
      <c r="J21">
        <f t="shared" si="11"/>
        <v>-0.79676537043643725</v>
      </c>
      <c r="K21">
        <f t="shared" si="11"/>
        <v>-0.54923802893169338</v>
      </c>
    </row>
    <row r="23" spans="3:12" x14ac:dyDescent="0.3">
      <c r="C23" t="s">
        <v>26</v>
      </c>
      <c r="D23" s="3">
        <v>423</v>
      </c>
      <c r="E23" s="3">
        <v>-130</v>
      </c>
      <c r="F23">
        <v>-333</v>
      </c>
      <c r="G23" s="3">
        <v>-491</v>
      </c>
      <c r="H23">
        <f>D23/D9*100</f>
        <v>14.067176587961425</v>
      </c>
      <c r="I23">
        <f t="shared" ref="I23:K23" si="12">E23/E9*100</f>
        <v>-1.1647701818833438</v>
      </c>
      <c r="J23">
        <f t="shared" si="12"/>
        <v>-3.9600428112736354</v>
      </c>
      <c r="K23">
        <f t="shared" si="12"/>
        <v>-3.7982517212036817</v>
      </c>
    </row>
    <row r="24" spans="3:12" x14ac:dyDescent="0.3">
      <c r="C24" t="s">
        <v>27</v>
      </c>
      <c r="D24" s="3">
        <v>59</v>
      </c>
      <c r="E24" s="3" t="s">
        <v>18</v>
      </c>
      <c r="F24" t="s">
        <v>18</v>
      </c>
      <c r="G24" t="s">
        <v>18</v>
      </c>
    </row>
    <row r="25" spans="3:12" x14ac:dyDescent="0.3">
      <c r="C25" t="s">
        <v>28</v>
      </c>
      <c r="D25" s="3">
        <v>1</v>
      </c>
      <c r="E25" s="3">
        <v>-11</v>
      </c>
      <c r="F25">
        <v>-47</v>
      </c>
      <c r="G25" s="3">
        <v>-5</v>
      </c>
      <c r="H25">
        <f>D25/D9*100</f>
        <v>3.325573661456601E-2</v>
      </c>
      <c r="I25">
        <f t="shared" ref="I25:K25" si="13">E25/E9*100</f>
        <v>-9.855747692859064E-2</v>
      </c>
      <c r="J25">
        <f t="shared" si="13"/>
        <v>-0.5589249613509335</v>
      </c>
      <c r="K25">
        <f t="shared" si="13"/>
        <v>-3.8678734431809393E-2</v>
      </c>
    </row>
    <row r="27" spans="3:12" x14ac:dyDescent="0.3">
      <c r="C27" s="5" t="s">
        <v>29</v>
      </c>
      <c r="D27" s="5">
        <v>365</v>
      </c>
      <c r="E27" s="5">
        <v>-119</v>
      </c>
      <c r="F27" s="5">
        <v>-380</v>
      </c>
      <c r="G27" s="5">
        <v>-496</v>
      </c>
      <c r="H27" s="5">
        <f>D27/D9*100</f>
        <v>12.138343864316594</v>
      </c>
      <c r="I27" s="5">
        <f t="shared" ref="I27:K27" si="14">E27/E9*100</f>
        <v>-1.0662127049547532</v>
      </c>
      <c r="J27" s="5">
        <f t="shared" si="14"/>
        <v>-4.5189677726245687</v>
      </c>
      <c r="K27" s="5">
        <f t="shared" si="14"/>
        <v>-3.8369304556354913</v>
      </c>
    </row>
  </sheetData>
  <mergeCells count="1">
    <mergeCell ref="H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CBFB-8860-4474-9850-8D596ADCB751}">
  <dimension ref="C4:K20"/>
  <sheetViews>
    <sheetView tabSelected="1" zoomScale="106" workbookViewId="0">
      <selection activeCell="N16" sqref="N16"/>
    </sheetView>
  </sheetViews>
  <sheetFormatPr defaultRowHeight="14.4" x14ac:dyDescent="0.3"/>
  <cols>
    <col min="3" max="3" width="27.77734375" bestFit="1" customWidth="1"/>
  </cols>
  <sheetData>
    <row r="4" spans="3:11" x14ac:dyDescent="0.3">
      <c r="H4" s="4" t="s">
        <v>41</v>
      </c>
      <c r="I4" s="4"/>
      <c r="J4" s="4"/>
      <c r="K4" s="4"/>
    </row>
    <row r="5" spans="3:11" x14ac:dyDescent="0.3">
      <c r="D5">
        <v>2021</v>
      </c>
      <c r="E5">
        <v>2022</v>
      </c>
      <c r="F5">
        <v>2023</v>
      </c>
      <c r="G5">
        <v>2024</v>
      </c>
      <c r="H5">
        <v>2021</v>
      </c>
      <c r="I5">
        <v>2022</v>
      </c>
      <c r="J5">
        <v>2023</v>
      </c>
      <c r="K5">
        <v>2024</v>
      </c>
    </row>
    <row r="6" spans="3:11" x14ac:dyDescent="0.3">
      <c r="C6" t="s">
        <v>0</v>
      </c>
      <c r="D6" s="7" t="s">
        <v>42</v>
      </c>
      <c r="E6" s="7" t="s">
        <v>42</v>
      </c>
      <c r="F6" s="7" t="s">
        <v>42</v>
      </c>
      <c r="G6" s="7" t="s">
        <v>42</v>
      </c>
      <c r="H6" t="s">
        <v>40</v>
      </c>
      <c r="I6" t="s">
        <v>40</v>
      </c>
      <c r="J6" t="s">
        <v>40</v>
      </c>
      <c r="K6" t="s">
        <v>40</v>
      </c>
    </row>
    <row r="7" spans="3:11" ht="18" x14ac:dyDescent="0.35">
      <c r="C7" s="2" t="s">
        <v>30</v>
      </c>
    </row>
    <row r="8" spans="3:11" x14ac:dyDescent="0.3">
      <c r="C8" t="s">
        <v>31</v>
      </c>
      <c r="D8" s="3">
        <v>8096</v>
      </c>
      <c r="E8" s="3">
        <v>20838</v>
      </c>
      <c r="F8" s="3">
        <v>24720</v>
      </c>
      <c r="G8" s="3">
        <v>27536</v>
      </c>
      <c r="H8">
        <f>D8/D11*100</f>
        <v>56.627264461075754</v>
      </c>
      <c r="I8">
        <f t="shared" ref="I8:K8" si="0">E8/E11*100</f>
        <v>74.519901298143978</v>
      </c>
      <c r="J8">
        <f t="shared" si="0"/>
        <v>86.240580519118055</v>
      </c>
      <c r="K8">
        <f t="shared" si="0"/>
        <v>66.539400236812213</v>
      </c>
    </row>
    <row r="9" spans="3:11" x14ac:dyDescent="0.3">
      <c r="C9" t="s">
        <v>32</v>
      </c>
      <c r="D9" s="3">
        <v>6201</v>
      </c>
      <c r="E9" s="3">
        <v>7125</v>
      </c>
      <c r="F9" s="3">
        <v>3944</v>
      </c>
      <c r="G9" s="3">
        <v>13847</v>
      </c>
      <c r="H9">
        <f>D9/D11*100</f>
        <v>43.372735538924253</v>
      </c>
      <c r="I9">
        <f t="shared" ref="I9:K9" si="1">E9/E11*100</f>
        <v>25.480098701856026</v>
      </c>
      <c r="J9">
        <f t="shared" si="1"/>
        <v>13.759419480881943</v>
      </c>
      <c r="K9">
        <f t="shared" si="1"/>
        <v>33.46059976318778</v>
      </c>
    </row>
    <row r="11" spans="3:11" x14ac:dyDescent="0.3">
      <c r="C11" s="5" t="s">
        <v>33</v>
      </c>
      <c r="D11" s="6">
        <f>D9+D8</f>
        <v>14297</v>
      </c>
      <c r="E11" s="6">
        <f t="shared" ref="E11:G11" si="2">E9+E8</f>
        <v>27963</v>
      </c>
      <c r="F11" s="6">
        <f t="shared" si="2"/>
        <v>28664</v>
      </c>
      <c r="G11" s="6">
        <f t="shared" si="2"/>
        <v>41383</v>
      </c>
      <c r="H11" s="5">
        <f>D11/D11*100</f>
        <v>100</v>
      </c>
      <c r="I11" s="5">
        <f t="shared" ref="I11:K11" si="3">E11/E11*100</f>
        <v>100</v>
      </c>
      <c r="J11" s="5">
        <f t="shared" si="3"/>
        <v>100</v>
      </c>
      <c r="K11" s="5">
        <f t="shared" si="3"/>
        <v>100</v>
      </c>
    </row>
    <row r="13" spans="3:11" ht="18" x14ac:dyDescent="0.35">
      <c r="C13" s="2" t="s">
        <v>34</v>
      </c>
    </row>
    <row r="14" spans="3:11" x14ac:dyDescent="0.3">
      <c r="C14" t="s">
        <v>35</v>
      </c>
      <c r="D14" s="3">
        <v>2470</v>
      </c>
      <c r="E14" s="3">
        <v>2269</v>
      </c>
      <c r="F14" s="3">
        <v>5656</v>
      </c>
      <c r="G14" s="3">
        <v>7498</v>
      </c>
      <c r="H14">
        <f>D14/D20*100</f>
        <v>17.276351682171086</v>
      </c>
      <c r="I14">
        <f t="shared" ref="I14:K14" si="4">E14/E20*100</f>
        <v>8.1142938883524653</v>
      </c>
      <c r="J14">
        <f t="shared" si="4"/>
        <v>19.732068099358081</v>
      </c>
      <c r="K14">
        <f t="shared" si="4"/>
        <v>18.118551095860617</v>
      </c>
    </row>
    <row r="15" spans="3:11" x14ac:dyDescent="0.3">
      <c r="C15" t="s">
        <v>36</v>
      </c>
      <c r="D15" s="3">
        <v>2169</v>
      </c>
      <c r="E15" s="3">
        <v>17138</v>
      </c>
      <c r="F15" s="3">
        <v>17224</v>
      </c>
      <c r="G15" s="3">
        <v>14411</v>
      </c>
      <c r="H15">
        <f>D15/D20*100</f>
        <v>15.171014898230398</v>
      </c>
      <c r="I15">
        <f t="shared" ref="I15:K15" si="5">E15/E20*100</f>
        <v>61.288130744197687</v>
      </c>
      <c r="J15">
        <f t="shared" si="5"/>
        <v>60.089310633547314</v>
      </c>
      <c r="K15">
        <f t="shared" si="5"/>
        <v>34.823478239856946</v>
      </c>
    </row>
    <row r="16" spans="3:11" x14ac:dyDescent="0.3">
      <c r="C16" t="s">
        <v>37</v>
      </c>
      <c r="D16" s="3">
        <v>9658</v>
      </c>
      <c r="E16" s="3">
        <v>8556</v>
      </c>
      <c r="F16" s="3">
        <v>5784</v>
      </c>
      <c r="G16" s="3">
        <v>19474</v>
      </c>
      <c r="H16">
        <f>D16/D20*100</f>
        <v>67.552633419598521</v>
      </c>
      <c r="I16">
        <f t="shared" ref="I16:K16" si="6">E16/E20*100</f>
        <v>30.597575367449842</v>
      </c>
      <c r="J16">
        <f t="shared" si="6"/>
        <v>20.178621267094613</v>
      </c>
      <c r="K16">
        <f t="shared" si="6"/>
        <v>47.057970664282436</v>
      </c>
    </row>
    <row r="18" spans="3:11" x14ac:dyDescent="0.3">
      <c r="C18" t="s">
        <v>38</v>
      </c>
      <c r="D18" s="3">
        <f>D16+D15</f>
        <v>11827</v>
      </c>
      <c r="E18" s="3">
        <f>E16+E15</f>
        <v>25694</v>
      </c>
      <c r="F18" s="3">
        <f>F16+F15</f>
        <v>23008</v>
      </c>
      <c r="G18" s="3">
        <f>G16+G15</f>
        <v>33885</v>
      </c>
      <c r="H18" s="3">
        <f>D18/D20*100</f>
        <v>82.723648317828918</v>
      </c>
      <c r="I18" s="3">
        <f t="shared" ref="I18:K18" si="7">E18/E20*100</f>
        <v>91.885706111647536</v>
      </c>
      <c r="J18" s="3">
        <f t="shared" si="7"/>
        <v>80.267931900641926</v>
      </c>
      <c r="K18" s="3">
        <f t="shared" si="7"/>
        <v>81.881448904139376</v>
      </c>
    </row>
    <row r="20" spans="3:11" x14ac:dyDescent="0.3">
      <c r="C20" s="5" t="s">
        <v>39</v>
      </c>
      <c r="D20" s="6">
        <f>D18+D14</f>
        <v>14297</v>
      </c>
      <c r="E20" s="6">
        <f>E18+E14</f>
        <v>27963</v>
      </c>
      <c r="F20" s="6">
        <f>F18+F14</f>
        <v>28664</v>
      </c>
      <c r="G20" s="6">
        <f>G18+G14</f>
        <v>41383</v>
      </c>
      <c r="H20" s="6">
        <f>D20/D20*100</f>
        <v>100</v>
      </c>
      <c r="I20" s="6">
        <f t="shared" ref="I20:K20" si="8">E20/E20*100</f>
        <v>100</v>
      </c>
      <c r="J20" s="6">
        <f t="shared" si="8"/>
        <v>100</v>
      </c>
      <c r="K20" s="6">
        <f t="shared" si="8"/>
        <v>100</v>
      </c>
    </row>
  </sheetData>
  <mergeCells count="1"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&amp; Loss</vt:lpstr>
      <vt:lpstr>Profit &amp;Loss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Adnan Shaikh</dc:creator>
  <cp:lastModifiedBy>Mohamed Adnan Shaikh</cp:lastModifiedBy>
  <dcterms:created xsi:type="dcterms:W3CDTF">2025-01-22T15:01:15Z</dcterms:created>
  <dcterms:modified xsi:type="dcterms:W3CDTF">2025-01-22T18:05:13Z</dcterms:modified>
</cp:coreProperties>
</file>