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dabose/Documents/GitHub/Logbook/Excel/206/"/>
    </mc:Choice>
  </mc:AlternateContent>
  <xr:revisionPtr revIDLastSave="0" documentId="13_ncr:1_{3A7DC8EB-A8E4-7142-A698-3E745B02836A}" xr6:coauthVersionLast="47" xr6:coauthVersionMax="47" xr10:uidLastSave="{00000000-0000-0000-0000-000000000000}"/>
  <bookViews>
    <workbookView xWindow="0" yWindow="500" windowWidth="28800" windowHeight="17500" activeTab="4" xr2:uid="{C0EA0138-4935-40FD-B81F-9205AB1BBCBE}"/>
  </bookViews>
  <sheets>
    <sheet name="第一季" sheetId="1" r:id="rId1"/>
    <sheet name="第二季" sheetId="2" r:id="rId2"/>
    <sheet name="第三季" sheetId="3" r:id="rId3"/>
    <sheet name="第四季" sheetId="4" r:id="rId4"/>
    <sheet name="年度報表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4" l="1"/>
  <c r="C11" i="4"/>
  <c r="D11" i="4"/>
  <c r="E11" i="4"/>
  <c r="F11" i="4"/>
  <c r="G11" i="4"/>
  <c r="G3" i="4"/>
  <c r="G4" i="4"/>
  <c r="G5" i="4"/>
  <c r="G6" i="4"/>
  <c r="G7" i="4"/>
  <c r="G8" i="4"/>
  <c r="G9" i="4"/>
  <c r="G10" i="4"/>
  <c r="G2" i="4"/>
  <c r="F3" i="4"/>
  <c r="F4" i="4"/>
  <c r="F5" i="4"/>
  <c r="F6" i="4"/>
  <c r="F7" i="4"/>
  <c r="F8" i="4"/>
  <c r="F9" i="4"/>
  <c r="F10" i="4"/>
  <c r="F2" i="4"/>
  <c r="E3" i="4"/>
  <c r="E4" i="4"/>
  <c r="E5" i="4"/>
  <c r="E6" i="4"/>
  <c r="E7" i="4"/>
  <c r="E8" i="4"/>
  <c r="E9" i="4"/>
  <c r="E10" i="4"/>
  <c r="E2" i="4"/>
  <c r="G11" i="3"/>
  <c r="G3" i="3"/>
  <c r="G4" i="3"/>
  <c r="G5" i="3"/>
  <c r="G6" i="3"/>
  <c r="G7" i="3"/>
  <c r="G8" i="3"/>
  <c r="G9" i="3"/>
  <c r="G10" i="3"/>
  <c r="G2" i="3"/>
  <c r="F11" i="3"/>
  <c r="F3" i="3"/>
  <c r="F4" i="3"/>
  <c r="F5" i="3"/>
  <c r="F6" i="3"/>
  <c r="F7" i="3"/>
  <c r="F8" i="3"/>
  <c r="F9" i="3"/>
  <c r="F10" i="3"/>
  <c r="F2" i="3"/>
  <c r="E11" i="3"/>
  <c r="E3" i="3"/>
  <c r="E4" i="3"/>
  <c r="E5" i="3"/>
  <c r="E6" i="3"/>
  <c r="E7" i="3"/>
  <c r="E8" i="3"/>
  <c r="E9" i="3"/>
  <c r="E10" i="3"/>
  <c r="E2" i="3"/>
  <c r="C11" i="3"/>
  <c r="D11" i="3"/>
  <c r="B11" i="3"/>
  <c r="B11" i="2"/>
  <c r="C11" i="2"/>
  <c r="D11" i="2"/>
  <c r="E11" i="2"/>
  <c r="E11" i="1"/>
  <c r="F11" i="2"/>
  <c r="G11" i="2"/>
  <c r="G3" i="2"/>
  <c r="G4" i="2"/>
  <c r="G5" i="2"/>
  <c r="G6" i="2"/>
  <c r="G7" i="2"/>
  <c r="G8" i="2"/>
  <c r="G9" i="2"/>
  <c r="G10" i="2"/>
  <c r="G2" i="2"/>
  <c r="F3" i="2"/>
  <c r="F4" i="2"/>
  <c r="F5" i="2"/>
  <c r="F6" i="2"/>
  <c r="F7" i="2"/>
  <c r="F8" i="2"/>
  <c r="F9" i="2"/>
  <c r="F10" i="2"/>
  <c r="F2" i="2"/>
  <c r="E3" i="2"/>
  <c r="E4" i="2"/>
  <c r="E5" i="2"/>
  <c r="E6" i="2"/>
  <c r="E7" i="2"/>
  <c r="E8" i="2"/>
  <c r="E9" i="2"/>
  <c r="E10" i="2"/>
  <c r="E2" i="2"/>
  <c r="G11" i="1"/>
  <c r="F11" i="1"/>
  <c r="G3" i="1"/>
  <c r="G4" i="1"/>
  <c r="G5" i="1"/>
  <c r="G6" i="1"/>
  <c r="G7" i="1"/>
  <c r="G8" i="1"/>
  <c r="G9" i="1"/>
  <c r="G10" i="1"/>
  <c r="G2" i="1"/>
  <c r="F3" i="1"/>
  <c r="F4" i="1"/>
  <c r="F5" i="1"/>
  <c r="F6" i="1"/>
  <c r="F7" i="1"/>
  <c r="F8" i="1"/>
  <c r="F9" i="1"/>
  <c r="F10" i="1"/>
  <c r="F2" i="1"/>
  <c r="E3" i="1"/>
  <c r="E4" i="1"/>
  <c r="E5" i="1"/>
  <c r="E6" i="1"/>
  <c r="E7" i="1"/>
  <c r="E8" i="1"/>
  <c r="E9" i="1"/>
  <c r="E10" i="1"/>
  <c r="E2" i="1"/>
  <c r="B11" i="1"/>
  <c r="C11" i="1"/>
  <c r="D11" i="1"/>
</calcChain>
</file>

<file path=xl/sharedStrings.xml><?xml version="1.0" encoding="utf-8"?>
<sst xmlns="http://schemas.openxmlformats.org/spreadsheetml/2006/main" count="93" uniqueCount="26">
  <si>
    <t>項目</t>
  </si>
  <si>
    <t>一月</t>
  </si>
  <si>
    <t>二月</t>
  </si>
  <si>
    <t>三月</t>
  </si>
  <si>
    <t>平均</t>
  </si>
  <si>
    <t>合計</t>
  </si>
  <si>
    <t>標準差</t>
  </si>
  <si>
    <t>銷貨成本</t>
  </si>
  <si>
    <t>薪水</t>
  </si>
  <si>
    <t>房租</t>
  </si>
  <si>
    <t>折舊</t>
  </si>
  <si>
    <t>出差費</t>
  </si>
  <si>
    <t>其它</t>
  </si>
  <si>
    <t>維護費用</t>
  </si>
  <si>
    <t>辦公室用品</t>
  </si>
  <si>
    <t>郵費</t>
  </si>
  <si>
    <t>總計項目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</si>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</sst>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_(&quot;$&quot;* #,##0_);_(&quot;$&quot;* \(#,##0\);_(&quot;$&quot;* &quot;-&quot;??_);_(@_)"/>
  </numFmts>
  <fonts count="4" x14ac:knownFonts="1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12"/>
      <color theme="1"/>
      <name val="Calibri"/>
      <family val="1"/>
      <charset val="136"/>
      <scheme val="minor"/>
    </font>
    <font>
      <b/>
      <sz val="12"/>
      <color indexed="8"/>
      <name val="Calibri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5" xfId="0" applyBorder="1">
      <alignment vertical="center"/>
    </xf>
    <xf numFmtId="0" fontId="0" fillId="2" borderId="7" xfId="0" applyFill="1" applyBorder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64" fontId="0" fillId="0" borderId="1" xfId="0" applyNumberFormat="1" applyBorder="1">
      <alignment vertical="center"/>
    </xf>
    <xf numFmtId="164" fontId="0" fillId="4" borderId="1" xfId="0" applyNumberFormat="1" applyFill="1" applyBorder="1">
      <alignment vertical="center"/>
    </xf>
    <xf numFmtId="164" fontId="0" fillId="4" borderId="6" xfId="0" applyNumberFormat="1" applyFill="1" applyBorder="1">
      <alignment vertical="center"/>
    </xf>
    <xf numFmtId="165" fontId="0" fillId="2" borderId="8" xfId="0" applyNumberFormat="1" applyFill="1" applyBorder="1">
      <alignment vertical="center"/>
    </xf>
    <xf numFmtId="165" fontId="0" fillId="2" borderId="9" xfId="0" applyNumberFormat="1" applyFill="1" applyBorder="1">
      <alignment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7EB39-6EC8-4211-B824-1A3526D3D4FE}">
  <sheetPr>
    <tabColor rgb="FFFFC000"/>
  </sheetPr>
  <dimension ref="A1:G11"/>
  <sheetViews>
    <sheetView workbookViewId="0">
      <selection activeCell="F11" sqref="F11"/>
    </sheetView>
  </sheetViews>
  <sheetFormatPr baseColWidth="10" defaultColWidth="8.83203125" defaultRowHeight="16" x14ac:dyDescent="0.2"/>
  <cols>
    <col min="1" max="7" width="13" customWidth="1"/>
  </cols>
  <sheetData>
    <row r="1" spans="1:7" ht="20" customHeight="1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</row>
    <row r="2" spans="1:7" ht="20" customHeight="1" x14ac:dyDescent="0.2">
      <c r="A2" s="1" t="s">
        <v>7</v>
      </c>
      <c r="B2" s="9">
        <v>1100000</v>
      </c>
      <c r="C2" s="9">
        <v>1300000</v>
      </c>
      <c r="D2" s="9">
        <v>1500000</v>
      </c>
      <c r="E2" s="10">
        <f>AVERAGE(B2:D2)</f>
        <v>1300000</v>
      </c>
      <c r="F2" s="10">
        <f>SUM(B2:D2)</f>
        <v>3900000</v>
      </c>
      <c r="G2" s="11">
        <f>ROUND(_xlfn.STDEV.S(B2:D2),0)</f>
        <v>200000</v>
      </c>
    </row>
    <row r="3" spans="1:7" ht="20" customHeight="1" x14ac:dyDescent="0.2">
      <c r="A3" s="1" t="s">
        <v>8</v>
      </c>
      <c r="B3" s="9">
        <v>815000</v>
      </c>
      <c r="C3" s="9">
        <v>845000</v>
      </c>
      <c r="D3" s="9">
        <v>870000</v>
      </c>
      <c r="E3" s="10">
        <f t="shared" ref="E3:E10" si="0">AVERAGE(B3:D3)</f>
        <v>843333.33333333337</v>
      </c>
      <c r="F3" s="10">
        <f t="shared" ref="F3:F10" si="1">SUM(B3:D3)</f>
        <v>2530000</v>
      </c>
      <c r="G3" s="11">
        <f t="shared" ref="G3:G11" si="2">ROUND(_xlfn.STDEV.S(B3:D3),0)</f>
        <v>27538</v>
      </c>
    </row>
    <row r="4" spans="1:7" ht="20" customHeight="1" x14ac:dyDescent="0.2">
      <c r="A4" s="1" t="s">
        <v>9</v>
      </c>
      <c r="B4" s="9">
        <v>185000</v>
      </c>
      <c r="C4" s="9">
        <v>185000</v>
      </c>
      <c r="D4" s="9">
        <v>185000</v>
      </c>
      <c r="E4" s="10">
        <f t="shared" si="0"/>
        <v>185000</v>
      </c>
      <c r="F4" s="10">
        <f t="shared" si="1"/>
        <v>555000</v>
      </c>
      <c r="G4" s="11">
        <f t="shared" si="2"/>
        <v>0</v>
      </c>
    </row>
    <row r="5" spans="1:7" ht="20" customHeight="1" x14ac:dyDescent="0.2">
      <c r="A5" s="1" t="s">
        <v>10</v>
      </c>
      <c r="B5" s="9">
        <v>100000</v>
      </c>
      <c r="C5" s="9">
        <v>100000</v>
      </c>
      <c r="D5" s="9">
        <v>100000</v>
      </c>
      <c r="E5" s="10">
        <f t="shared" si="0"/>
        <v>100000</v>
      </c>
      <c r="F5" s="10">
        <f t="shared" si="1"/>
        <v>300000</v>
      </c>
      <c r="G5" s="11">
        <f t="shared" si="2"/>
        <v>0</v>
      </c>
    </row>
    <row r="6" spans="1:7" ht="20" customHeight="1" x14ac:dyDescent="0.2">
      <c r="A6" s="1" t="s">
        <v>11</v>
      </c>
      <c r="B6" s="9">
        <v>60000</v>
      </c>
      <c r="C6" s="9">
        <v>80000</v>
      </c>
      <c r="D6" s="9">
        <v>100000</v>
      </c>
      <c r="E6" s="10">
        <f t="shared" si="0"/>
        <v>80000</v>
      </c>
      <c r="F6" s="10">
        <f t="shared" si="1"/>
        <v>240000</v>
      </c>
      <c r="G6" s="11">
        <f t="shared" si="2"/>
        <v>20000</v>
      </c>
    </row>
    <row r="7" spans="1:7" ht="20" customHeight="1" x14ac:dyDescent="0.2">
      <c r="A7" s="1" t="s">
        <v>12</v>
      </c>
      <c r="B7" s="9">
        <v>59000</v>
      </c>
      <c r="C7" s="9">
        <v>55000</v>
      </c>
      <c r="D7" s="9">
        <v>60000</v>
      </c>
      <c r="E7" s="10">
        <f t="shared" si="0"/>
        <v>58000</v>
      </c>
      <c r="F7" s="10">
        <f t="shared" si="1"/>
        <v>174000</v>
      </c>
      <c r="G7" s="11">
        <f t="shared" si="2"/>
        <v>2646</v>
      </c>
    </row>
    <row r="8" spans="1:7" ht="20" customHeight="1" x14ac:dyDescent="0.2">
      <c r="A8" s="1" t="s">
        <v>13</v>
      </c>
      <c r="B8" s="9">
        <v>40000</v>
      </c>
      <c r="C8" s="9">
        <v>50000</v>
      </c>
      <c r="D8" s="9">
        <v>60000</v>
      </c>
      <c r="E8" s="10">
        <f t="shared" si="0"/>
        <v>50000</v>
      </c>
      <c r="F8" s="10">
        <f t="shared" si="1"/>
        <v>150000</v>
      </c>
      <c r="G8" s="11">
        <f t="shared" si="2"/>
        <v>10000</v>
      </c>
    </row>
    <row r="9" spans="1:7" ht="20" customHeight="1" x14ac:dyDescent="0.2">
      <c r="A9" s="1" t="s">
        <v>14</v>
      </c>
      <c r="B9" s="9">
        <v>20000</v>
      </c>
      <c r="C9" s="9">
        <v>22000</v>
      </c>
      <c r="D9" s="9">
        <v>25000</v>
      </c>
      <c r="E9" s="10">
        <f t="shared" si="0"/>
        <v>22333.333333333332</v>
      </c>
      <c r="F9" s="10">
        <f t="shared" si="1"/>
        <v>67000</v>
      </c>
      <c r="G9" s="11">
        <f t="shared" si="2"/>
        <v>2517</v>
      </c>
    </row>
    <row r="10" spans="1:7" ht="20" customHeight="1" x14ac:dyDescent="0.2">
      <c r="A10" s="1" t="s">
        <v>15</v>
      </c>
      <c r="B10" s="9">
        <v>5000</v>
      </c>
      <c r="C10" s="9">
        <v>4000</v>
      </c>
      <c r="D10" s="9">
        <v>6000</v>
      </c>
      <c r="E10" s="10">
        <f t="shared" si="0"/>
        <v>5000</v>
      </c>
      <c r="F10" s="10">
        <f t="shared" si="1"/>
        <v>15000</v>
      </c>
      <c r="G10" s="11">
        <f t="shared" si="2"/>
        <v>1000</v>
      </c>
    </row>
    <row r="11" spans="1:7" ht="20" customHeight="1" thickBot="1" x14ac:dyDescent="0.25">
      <c r="A11" s="2" t="s">
        <v>16</v>
      </c>
      <c r="B11" s="12">
        <f t="shared" ref="B11:D11" si="3">SUM(B2:B10)</f>
        <v>2384000</v>
      </c>
      <c r="C11" s="12">
        <f t="shared" si="3"/>
        <v>2641000</v>
      </c>
      <c r="D11" s="12">
        <f t="shared" si="3"/>
        <v>2906000</v>
      </c>
      <c r="E11" s="12">
        <f>AVERAGE(E2:E10)</f>
        <v>293740.74074074079</v>
      </c>
      <c r="F11" s="12">
        <f>SUM(F2:F10)</f>
        <v>7931000</v>
      </c>
      <c r="G11" s="13">
        <f>ROUND(_xlfn.STDEV.S(B2:D10),0)</f>
        <v>444088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CD64F-7876-43DC-BA44-F20FEE19924C}">
  <sheetPr>
    <tabColor rgb="FFFFC000"/>
  </sheetPr>
  <dimension ref="A1:G11"/>
  <sheetViews>
    <sheetView workbookViewId="0">
      <selection activeCell="B11" sqref="B11"/>
    </sheetView>
  </sheetViews>
  <sheetFormatPr baseColWidth="10" defaultColWidth="8.83203125" defaultRowHeight="16" x14ac:dyDescent="0.2"/>
  <cols>
    <col min="1" max="7" width="13" customWidth="1"/>
  </cols>
  <sheetData>
    <row r="1" spans="1:7" ht="20" customHeight="1" x14ac:dyDescent="0.2">
      <c r="A1" s="6" t="s">
        <v>0</v>
      </c>
      <c r="B1" s="7" t="s">
        <v>17</v>
      </c>
      <c r="C1" s="7" t="s">
        <v>18</v>
      </c>
      <c r="D1" s="7" t="s">
        <v>19</v>
      </c>
      <c r="E1" s="7" t="s">
        <v>4</v>
      </c>
      <c r="F1" s="7" t="s">
        <v>5</v>
      </c>
      <c r="G1" s="8" t="s">
        <v>6</v>
      </c>
    </row>
    <row r="2" spans="1:7" ht="20" customHeight="1" x14ac:dyDescent="0.2">
      <c r="A2" s="1" t="s">
        <v>7</v>
      </c>
      <c r="B2" s="9">
        <v>1023379</v>
      </c>
      <c r="C2" s="9">
        <v>1209652</v>
      </c>
      <c r="D2" s="9">
        <v>1395192</v>
      </c>
      <c r="E2" s="10">
        <f>AVERAGE(B2:D2)</f>
        <v>1209407.6666666667</v>
      </c>
      <c r="F2" s="10">
        <f>SUM(B2:D2)</f>
        <v>3628223</v>
      </c>
      <c r="G2" s="11">
        <f>ROUND(_xlfn.STDEV.S(B2:D2),0)</f>
        <v>185907</v>
      </c>
    </row>
    <row r="3" spans="1:7" ht="20" customHeight="1" x14ac:dyDescent="0.2">
      <c r="A3" s="1" t="s">
        <v>8</v>
      </c>
      <c r="B3" s="9">
        <v>758776</v>
      </c>
      <c r="C3" s="9">
        <v>786207</v>
      </c>
      <c r="D3" s="9">
        <v>809682</v>
      </c>
      <c r="E3" s="10">
        <f t="shared" ref="E3:E10" si="0">AVERAGE(B3:D3)</f>
        <v>784888.33333333337</v>
      </c>
      <c r="F3" s="10">
        <f t="shared" ref="F3:F10" si="1">SUM(B3:D3)</f>
        <v>2354665</v>
      </c>
      <c r="G3" s="11">
        <f t="shared" ref="G3:G10" si="2">ROUND(_xlfn.STDEV.S(B3:D3),0)</f>
        <v>25479</v>
      </c>
    </row>
    <row r="4" spans="1:7" ht="20" customHeight="1" x14ac:dyDescent="0.2">
      <c r="A4" s="1" t="s">
        <v>9</v>
      </c>
      <c r="B4" s="9">
        <v>172471</v>
      </c>
      <c r="C4" s="9">
        <v>172138</v>
      </c>
      <c r="D4" s="9">
        <v>172808</v>
      </c>
      <c r="E4" s="10">
        <f t="shared" si="0"/>
        <v>172472.33333333334</v>
      </c>
      <c r="F4" s="10">
        <f t="shared" si="1"/>
        <v>517417</v>
      </c>
      <c r="G4" s="11">
        <f t="shared" si="2"/>
        <v>335</v>
      </c>
    </row>
    <row r="5" spans="1:7" ht="20" customHeight="1" x14ac:dyDescent="0.2">
      <c r="A5" s="1" t="s">
        <v>10</v>
      </c>
      <c r="B5" s="9">
        <v>93201</v>
      </c>
      <c r="C5" s="9">
        <v>93663</v>
      </c>
      <c r="D5" s="9">
        <v>93619</v>
      </c>
      <c r="E5" s="10">
        <f t="shared" si="0"/>
        <v>93494.333333333328</v>
      </c>
      <c r="F5" s="10">
        <f t="shared" si="1"/>
        <v>280483</v>
      </c>
      <c r="G5" s="11">
        <f t="shared" si="2"/>
        <v>255</v>
      </c>
    </row>
    <row r="6" spans="1:7" ht="20" customHeight="1" x14ac:dyDescent="0.2">
      <c r="A6" s="1" t="s">
        <v>11</v>
      </c>
      <c r="B6" s="9">
        <v>55475</v>
      </c>
      <c r="C6" s="9">
        <v>74027</v>
      </c>
      <c r="D6" s="9">
        <v>93697</v>
      </c>
      <c r="E6" s="10">
        <f t="shared" si="0"/>
        <v>74399.666666666672</v>
      </c>
      <c r="F6" s="10">
        <f t="shared" si="1"/>
        <v>223199</v>
      </c>
      <c r="G6" s="11">
        <f t="shared" si="2"/>
        <v>19114</v>
      </c>
    </row>
    <row r="7" spans="1:7" ht="20" customHeight="1" x14ac:dyDescent="0.2">
      <c r="A7" s="1" t="s">
        <v>12</v>
      </c>
      <c r="B7" s="9">
        <v>54427</v>
      </c>
      <c r="C7" s="9">
        <v>51240</v>
      </c>
      <c r="D7" s="9">
        <v>55306</v>
      </c>
      <c r="E7" s="10">
        <f t="shared" si="0"/>
        <v>53657.666666666664</v>
      </c>
      <c r="F7" s="10">
        <f t="shared" si="1"/>
        <v>160973</v>
      </c>
      <c r="G7" s="11">
        <f t="shared" si="2"/>
        <v>2139</v>
      </c>
    </row>
    <row r="8" spans="1:7" ht="20" customHeight="1" x14ac:dyDescent="0.2">
      <c r="A8" s="1" t="s">
        <v>13</v>
      </c>
      <c r="B8" s="9">
        <v>37055</v>
      </c>
      <c r="C8" s="9">
        <v>46718</v>
      </c>
      <c r="D8" s="9">
        <v>55048</v>
      </c>
      <c r="E8" s="10">
        <f t="shared" si="0"/>
        <v>46273.666666666664</v>
      </c>
      <c r="F8" s="10">
        <f t="shared" si="1"/>
        <v>138821</v>
      </c>
      <c r="G8" s="11">
        <f t="shared" si="2"/>
        <v>9005</v>
      </c>
    </row>
    <row r="9" spans="1:7" ht="20" customHeight="1" x14ac:dyDescent="0.2">
      <c r="A9" s="1" t="s">
        <v>14</v>
      </c>
      <c r="B9" s="9">
        <v>18779</v>
      </c>
      <c r="C9" s="9">
        <v>24869</v>
      </c>
      <c r="D9" s="9">
        <v>18174</v>
      </c>
      <c r="E9" s="10">
        <f t="shared" si="0"/>
        <v>20607.333333333332</v>
      </c>
      <c r="F9" s="10">
        <f t="shared" si="1"/>
        <v>61822</v>
      </c>
      <c r="G9" s="11">
        <f t="shared" si="2"/>
        <v>3703</v>
      </c>
    </row>
    <row r="10" spans="1:7" ht="20" customHeight="1" x14ac:dyDescent="0.2">
      <c r="A10" s="1" t="s">
        <v>15</v>
      </c>
      <c r="B10" s="9">
        <v>4711</v>
      </c>
      <c r="C10" s="9">
        <v>3972</v>
      </c>
      <c r="D10" s="9">
        <v>5311</v>
      </c>
      <c r="E10" s="10">
        <f t="shared" si="0"/>
        <v>4664.666666666667</v>
      </c>
      <c r="F10" s="10">
        <f t="shared" si="1"/>
        <v>13994</v>
      </c>
      <c r="G10" s="11">
        <f t="shared" si="2"/>
        <v>671</v>
      </c>
    </row>
    <row r="11" spans="1:7" ht="20" customHeight="1" thickBot="1" x14ac:dyDescent="0.25">
      <c r="A11" s="2" t="s">
        <v>16</v>
      </c>
      <c r="B11" s="12">
        <f>SUM(B2:B10)</f>
        <v>2218274</v>
      </c>
      <c r="C11" s="12">
        <f>SUM(C2:C10)</f>
        <v>2462486</v>
      </c>
      <c r="D11" s="12">
        <f>SUM(D2:D10)</f>
        <v>2698837</v>
      </c>
      <c r="E11" s="12">
        <f>AVERAGE(E2:E10)</f>
        <v>273318.40740740742</v>
      </c>
      <c r="F11" s="12">
        <f>SUM(F2:F10)</f>
        <v>7379597</v>
      </c>
      <c r="G11" s="13">
        <f>ROUND(_xlfn.STDEV.S(B2:D10),0)</f>
        <v>413195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3DC37-1ED8-4B32-86C5-5182E24F2477}">
  <sheetPr>
    <tabColor rgb="FFFFC000"/>
  </sheetPr>
  <dimension ref="A1:G11"/>
  <sheetViews>
    <sheetView workbookViewId="0">
      <selection activeCell="G12" sqref="G12"/>
    </sheetView>
  </sheetViews>
  <sheetFormatPr baseColWidth="10" defaultColWidth="8.83203125" defaultRowHeight="16" x14ac:dyDescent="0.2"/>
  <cols>
    <col min="1" max="7" width="13" customWidth="1"/>
  </cols>
  <sheetData>
    <row r="1" spans="1:7" ht="20" customHeight="1" x14ac:dyDescent="0.2">
      <c r="A1" s="6" t="s">
        <v>0</v>
      </c>
      <c r="B1" s="7" t="s">
        <v>20</v>
      </c>
      <c r="C1" s="7" t="s">
        <v>21</v>
      </c>
      <c r="D1" s="7" t="s">
        <v>22</v>
      </c>
      <c r="E1" s="7" t="s">
        <v>4</v>
      </c>
      <c r="F1" s="7" t="s">
        <v>5</v>
      </c>
      <c r="G1" s="8" t="s">
        <v>6</v>
      </c>
    </row>
    <row r="2" spans="1:7" ht="20" customHeight="1" x14ac:dyDescent="0.2">
      <c r="A2" s="1" t="s">
        <v>7</v>
      </c>
      <c r="B2" s="9">
        <v>1142474</v>
      </c>
      <c r="C2" s="9">
        <v>1349829</v>
      </c>
      <c r="D2" s="9">
        <v>1557177</v>
      </c>
      <c r="E2" s="10">
        <f>AVERAGE(B2:D2)</f>
        <v>1349826.6666666667</v>
      </c>
      <c r="F2" s="10">
        <f>SUM(B2:D2)</f>
        <v>4049480</v>
      </c>
      <c r="G2" s="11">
        <f>ROUND(STDEV(B2:D2),0)</f>
        <v>207352</v>
      </c>
    </row>
    <row r="3" spans="1:7" ht="20" customHeight="1" x14ac:dyDescent="0.2">
      <c r="A3" s="1" t="s">
        <v>8</v>
      </c>
      <c r="B3" s="9">
        <v>846737</v>
      </c>
      <c r="C3" s="9">
        <v>877460</v>
      </c>
      <c r="D3" s="9">
        <v>903929</v>
      </c>
      <c r="E3" s="10">
        <f t="shared" ref="E3:E10" si="0">AVERAGE(B3:D3)</f>
        <v>876042</v>
      </c>
      <c r="F3" s="10">
        <f t="shared" ref="F3:F10" si="1">SUM(B3:D3)</f>
        <v>2628126</v>
      </c>
      <c r="G3" s="11">
        <f t="shared" ref="G3:G10" si="2">ROUND(STDEV(B3:D3),0)</f>
        <v>28622</v>
      </c>
    </row>
    <row r="4" spans="1:7" ht="20" customHeight="1" x14ac:dyDescent="0.2">
      <c r="A4" s="1" t="s">
        <v>9</v>
      </c>
      <c r="B4" s="9">
        <v>192280</v>
      </c>
      <c r="C4" s="9">
        <v>192808</v>
      </c>
      <c r="D4" s="9">
        <v>192124</v>
      </c>
      <c r="E4" s="10">
        <f t="shared" si="0"/>
        <v>192404</v>
      </c>
      <c r="F4" s="10">
        <f t="shared" si="1"/>
        <v>577212</v>
      </c>
      <c r="G4" s="11">
        <f t="shared" si="2"/>
        <v>358</v>
      </c>
    </row>
    <row r="5" spans="1:7" ht="20" customHeight="1" x14ac:dyDescent="0.2">
      <c r="A5" s="1" t="s">
        <v>10</v>
      </c>
      <c r="B5" s="9">
        <v>103651</v>
      </c>
      <c r="C5" s="9">
        <v>103290</v>
      </c>
      <c r="D5" s="9">
        <v>103386</v>
      </c>
      <c r="E5" s="10">
        <f t="shared" si="0"/>
        <v>103442.33333333333</v>
      </c>
      <c r="F5" s="10">
        <f t="shared" si="1"/>
        <v>310327</v>
      </c>
      <c r="G5" s="11">
        <f t="shared" si="2"/>
        <v>187</v>
      </c>
    </row>
    <row r="6" spans="1:7" ht="20" customHeight="1" x14ac:dyDescent="0.2">
      <c r="A6" s="1" t="s">
        <v>11</v>
      </c>
      <c r="B6" s="9">
        <v>62366</v>
      </c>
      <c r="C6" s="9">
        <v>83159</v>
      </c>
      <c r="D6" s="9">
        <v>103537</v>
      </c>
      <c r="E6" s="10">
        <f t="shared" si="0"/>
        <v>83020.666666666672</v>
      </c>
      <c r="F6" s="10">
        <f t="shared" si="1"/>
        <v>249062</v>
      </c>
      <c r="G6" s="11">
        <f t="shared" si="2"/>
        <v>20586</v>
      </c>
    </row>
    <row r="7" spans="1:7" ht="20" customHeight="1" x14ac:dyDescent="0.2">
      <c r="A7" s="1" t="s">
        <v>12</v>
      </c>
      <c r="B7" s="9">
        <v>61797</v>
      </c>
      <c r="C7" s="9">
        <v>57750</v>
      </c>
      <c r="D7" s="9">
        <v>62207</v>
      </c>
      <c r="E7" s="10">
        <f t="shared" si="0"/>
        <v>60584.666666666664</v>
      </c>
      <c r="F7" s="10">
        <f t="shared" si="1"/>
        <v>181754</v>
      </c>
      <c r="G7" s="11">
        <f t="shared" si="2"/>
        <v>2463</v>
      </c>
    </row>
    <row r="8" spans="1:7" ht="20" customHeight="1" x14ac:dyDescent="0.2">
      <c r="A8" s="1" t="s">
        <v>13</v>
      </c>
      <c r="B8" s="9">
        <v>41521</v>
      </c>
      <c r="C8" s="9">
        <v>51848</v>
      </c>
      <c r="D8" s="9">
        <v>62470</v>
      </c>
      <c r="E8" s="10">
        <f t="shared" si="0"/>
        <v>51946.333333333336</v>
      </c>
      <c r="F8" s="10">
        <f t="shared" si="1"/>
        <v>155839</v>
      </c>
      <c r="G8" s="11">
        <f t="shared" si="2"/>
        <v>10475</v>
      </c>
    </row>
    <row r="9" spans="1:7" ht="20" customHeight="1" x14ac:dyDescent="0.2">
      <c r="A9" s="1" t="s">
        <v>14</v>
      </c>
      <c r="B9" s="9">
        <v>27543</v>
      </c>
      <c r="C9" s="9">
        <v>33846</v>
      </c>
      <c r="D9" s="9">
        <v>23975</v>
      </c>
      <c r="E9" s="10">
        <f t="shared" si="0"/>
        <v>28454.666666666668</v>
      </c>
      <c r="F9" s="10">
        <f t="shared" si="1"/>
        <v>85364</v>
      </c>
      <c r="G9" s="11">
        <f t="shared" si="2"/>
        <v>4998</v>
      </c>
    </row>
    <row r="10" spans="1:7" ht="20" customHeight="1" x14ac:dyDescent="0.2">
      <c r="A10" s="1" t="s">
        <v>15</v>
      </c>
      <c r="B10" s="9">
        <v>5685</v>
      </c>
      <c r="C10" s="9">
        <v>7908</v>
      </c>
      <c r="D10" s="9">
        <v>6671</v>
      </c>
      <c r="E10" s="10">
        <f t="shared" si="0"/>
        <v>6754.666666666667</v>
      </c>
      <c r="F10" s="10">
        <f t="shared" si="1"/>
        <v>20264</v>
      </c>
      <c r="G10" s="11">
        <f t="shared" si="2"/>
        <v>1114</v>
      </c>
    </row>
    <row r="11" spans="1:7" ht="20" customHeight="1" thickBot="1" x14ac:dyDescent="0.25">
      <c r="A11" s="2" t="s">
        <v>16</v>
      </c>
      <c r="B11" s="12">
        <f>SUM(B2:B10)</f>
        <v>2484054</v>
      </c>
      <c r="C11" s="12">
        <f t="shared" ref="C11:D11" si="3">SUM(C2:C10)</f>
        <v>2757898</v>
      </c>
      <c r="D11" s="12">
        <f t="shared" si="3"/>
        <v>3015476</v>
      </c>
      <c r="E11" s="12">
        <f>AVERAGE(E2:E10)</f>
        <v>305830.66666666669</v>
      </c>
      <c r="F11" s="12">
        <f>SUM(F2:F10)</f>
        <v>8257428</v>
      </c>
      <c r="G11" s="13">
        <f>ROUND(_xlfn.STDEV.S(B2:D10),0)</f>
        <v>460657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63AB5-D105-423B-ACD1-FE511B59034B}">
  <sheetPr>
    <tabColor rgb="FFFFC000"/>
  </sheetPr>
  <dimension ref="A1:G11"/>
  <sheetViews>
    <sheetView workbookViewId="0">
      <selection activeCell="D17" sqref="D17"/>
    </sheetView>
  </sheetViews>
  <sheetFormatPr baseColWidth="10" defaultColWidth="8.83203125" defaultRowHeight="16" x14ac:dyDescent="0.2"/>
  <cols>
    <col min="1" max="7" width="13" customWidth="1"/>
  </cols>
  <sheetData>
    <row r="1" spans="1:7" ht="20" customHeight="1" x14ac:dyDescent="0.2">
      <c r="A1" s="6" t="s">
        <v>0</v>
      </c>
      <c r="B1" s="7" t="s">
        <v>23</v>
      </c>
      <c r="C1" s="7" t="s">
        <v>24</v>
      </c>
      <c r="D1" s="7" t="s">
        <v>25</v>
      </c>
      <c r="E1" s="7" t="s">
        <v>4</v>
      </c>
      <c r="F1" s="7" t="s">
        <v>5</v>
      </c>
      <c r="G1" s="8" t="s">
        <v>6</v>
      </c>
    </row>
    <row r="2" spans="1:7" ht="20" customHeight="1" x14ac:dyDescent="0.2">
      <c r="A2" s="1" t="s">
        <v>7</v>
      </c>
      <c r="B2" s="9">
        <v>1205099</v>
      </c>
      <c r="C2" s="9">
        <v>1424000</v>
      </c>
      <c r="D2" s="9">
        <v>1643053</v>
      </c>
      <c r="E2" s="10">
        <f>AVERAGE(B2:D2)</f>
        <v>1424050.6666666667</v>
      </c>
      <c r="F2" s="10">
        <f>SUM(B2:D2)</f>
        <v>4272152</v>
      </c>
      <c r="G2" s="11">
        <f>ROUND(_xlfn.STDEV.S(B2:D2),0)</f>
        <v>218977</v>
      </c>
    </row>
    <row r="3" spans="1:7" ht="20" customHeight="1" x14ac:dyDescent="0.2">
      <c r="A3" s="1" t="s">
        <v>8</v>
      </c>
      <c r="B3" s="9">
        <v>893342</v>
      </c>
      <c r="C3" s="9">
        <v>926972</v>
      </c>
      <c r="D3" s="9">
        <v>953009</v>
      </c>
      <c r="E3" s="10">
        <f t="shared" ref="E3:E10" si="0">AVERAGE(B3:D3)</f>
        <v>924441</v>
      </c>
      <c r="F3" s="10">
        <f t="shared" ref="F3:F10" si="1">SUM(B3:D3)</f>
        <v>2773323</v>
      </c>
      <c r="G3" s="11">
        <f t="shared" ref="G3:G10" si="2">ROUND(_xlfn.STDEV.S(B3:D3),0)</f>
        <v>29914</v>
      </c>
    </row>
    <row r="4" spans="1:7" ht="20" customHeight="1" x14ac:dyDescent="0.2">
      <c r="A4" s="1" t="s">
        <v>9</v>
      </c>
      <c r="B4" s="9">
        <v>202798</v>
      </c>
      <c r="C4" s="9">
        <v>202886</v>
      </c>
      <c r="D4" s="9">
        <v>202382</v>
      </c>
      <c r="E4" s="10">
        <f t="shared" si="0"/>
        <v>202688.66666666666</v>
      </c>
      <c r="F4" s="10">
        <f t="shared" si="1"/>
        <v>608066</v>
      </c>
      <c r="G4" s="11">
        <f t="shared" si="2"/>
        <v>269</v>
      </c>
    </row>
    <row r="5" spans="1:7" ht="20" customHeight="1" x14ac:dyDescent="0.2">
      <c r="A5" s="1" t="s">
        <v>10</v>
      </c>
      <c r="B5" s="9">
        <v>109326</v>
      </c>
      <c r="C5" s="9">
        <v>109509</v>
      </c>
      <c r="D5" s="9">
        <v>109438</v>
      </c>
      <c r="E5" s="10">
        <f t="shared" si="0"/>
        <v>109424.33333333333</v>
      </c>
      <c r="F5" s="10">
        <f t="shared" si="1"/>
        <v>328273</v>
      </c>
      <c r="G5" s="11">
        <f t="shared" si="2"/>
        <v>92</v>
      </c>
    </row>
    <row r="6" spans="1:7" ht="20" customHeight="1" x14ac:dyDescent="0.2">
      <c r="A6" s="1" t="s">
        <v>11</v>
      </c>
      <c r="B6" s="9">
        <v>65936</v>
      </c>
      <c r="C6" s="9">
        <v>87722</v>
      </c>
      <c r="D6" s="9">
        <v>109757</v>
      </c>
      <c r="E6" s="10">
        <f t="shared" si="0"/>
        <v>87805</v>
      </c>
      <c r="F6" s="10">
        <f t="shared" si="1"/>
        <v>263415</v>
      </c>
      <c r="G6" s="11">
        <f t="shared" si="2"/>
        <v>21911</v>
      </c>
    </row>
    <row r="7" spans="1:7" ht="20" customHeight="1" x14ac:dyDescent="0.2">
      <c r="A7" s="1" t="s">
        <v>12</v>
      </c>
      <c r="B7" s="9">
        <v>64901</v>
      </c>
      <c r="C7" s="9">
        <v>60662</v>
      </c>
      <c r="D7" s="9">
        <v>65204</v>
      </c>
      <c r="E7" s="10">
        <f t="shared" si="0"/>
        <v>63589</v>
      </c>
      <c r="F7" s="10">
        <f t="shared" si="1"/>
        <v>190767</v>
      </c>
      <c r="G7" s="11">
        <f t="shared" si="2"/>
        <v>2539</v>
      </c>
    </row>
    <row r="8" spans="1:7" ht="20" customHeight="1" x14ac:dyDescent="0.2">
      <c r="A8" s="1" t="s">
        <v>13</v>
      </c>
      <c r="B8" s="9">
        <v>43992</v>
      </c>
      <c r="C8" s="9">
        <v>54203</v>
      </c>
      <c r="D8" s="9">
        <v>65360</v>
      </c>
      <c r="E8" s="10">
        <f t="shared" si="0"/>
        <v>54518.333333333336</v>
      </c>
      <c r="F8" s="10">
        <f t="shared" si="1"/>
        <v>163555</v>
      </c>
      <c r="G8" s="11">
        <f t="shared" si="2"/>
        <v>10687</v>
      </c>
    </row>
    <row r="9" spans="1:7" ht="20" customHeight="1" x14ac:dyDescent="0.2">
      <c r="A9" s="1" t="s">
        <v>14</v>
      </c>
      <c r="B9" s="9">
        <v>19615</v>
      </c>
      <c r="C9" s="9">
        <v>43147</v>
      </c>
      <c r="D9" s="9">
        <v>36588</v>
      </c>
      <c r="E9" s="10">
        <f t="shared" si="0"/>
        <v>33116.666666666664</v>
      </c>
      <c r="F9" s="10">
        <f t="shared" si="1"/>
        <v>99350</v>
      </c>
      <c r="G9" s="11">
        <f t="shared" si="2"/>
        <v>12144</v>
      </c>
    </row>
    <row r="10" spans="1:7" ht="20" customHeight="1" x14ac:dyDescent="0.2">
      <c r="A10" s="1" t="s">
        <v>15</v>
      </c>
      <c r="B10" s="9">
        <v>5674</v>
      </c>
      <c r="C10" s="9">
        <v>7056</v>
      </c>
      <c r="D10" s="9">
        <v>6611</v>
      </c>
      <c r="E10" s="10">
        <f t="shared" si="0"/>
        <v>6447</v>
      </c>
      <c r="F10" s="10">
        <f t="shared" si="1"/>
        <v>19341</v>
      </c>
      <c r="G10" s="11">
        <f t="shared" si="2"/>
        <v>705</v>
      </c>
    </row>
    <row r="11" spans="1:7" ht="20" customHeight="1" thickBot="1" x14ac:dyDescent="0.25">
      <c r="A11" s="2" t="s">
        <v>16</v>
      </c>
      <c r="B11" s="12">
        <f t="shared" ref="B11:C11" si="3">SUM(B2:B10)</f>
        <v>2610683</v>
      </c>
      <c r="C11" s="12">
        <f t="shared" si="3"/>
        <v>2916157</v>
      </c>
      <c r="D11" s="12">
        <f>SUM(D2:D10)</f>
        <v>3191402</v>
      </c>
      <c r="E11" s="12">
        <f>AVERAGE(E2:E10)</f>
        <v>322897.85185185191</v>
      </c>
      <c r="F11" s="12">
        <f>SUM(F2:F10)</f>
        <v>8718242</v>
      </c>
      <c r="G11" s="13">
        <f>ROUND(_xlfn.STDEV.S(B2:D10),0)</f>
        <v>485893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9D8E1-918C-4AB9-B5A0-2FD3C9279D36}">
  <sheetPr>
    <tabColor rgb="FF00B0F0"/>
  </sheetPr>
  <dimension ref="A1:P11"/>
  <sheetViews>
    <sheetView tabSelected="1" workbookViewId="0">
      <selection sqref="A1:P1048576"/>
    </sheetView>
  </sheetViews>
  <sheetFormatPr baseColWidth="10" defaultColWidth="8.83203125" defaultRowHeight="16" x14ac:dyDescent="0.2"/>
  <cols>
    <col min="1" max="16" width="12.1640625" customWidth="1"/>
  </cols>
  <sheetData>
    <row r="1" spans="1:16" x14ac:dyDescent="0.2">
      <c r="B1" t="s">
        <v>1</v>
      </c>
      <c r="C1" t="s">
        <v>2</v>
      </c>
      <c r="D1" t="s">
        <v>3</v>
      </c>
      <c r="E1" t="s">
        <v>20</v>
      </c>
      <c r="F1" t="s">
        <v>21</v>
      </c>
      <c r="G1" t="s">
        <v>22</v>
      </c>
      <c r="H1" t="s">
        <v>17</v>
      </c>
      <c r="I1" t="s">
        <v>18</v>
      </c>
      <c r="J1" t="s">
        <v>19</v>
      </c>
      <c r="K1" t="s">
        <v>23</v>
      </c>
      <c r="L1" t="s">
        <v>24</v>
      </c>
      <c r="M1" t="s">
        <v>25</v>
      </c>
      <c r="N1" t="s">
        <v>4</v>
      </c>
      <c r="O1" t="s">
        <v>5</v>
      </c>
      <c r="P1" t="s">
        <v>6</v>
      </c>
    </row>
    <row r="2" spans="1:16" x14ac:dyDescent="0.2">
      <c r="A2" t="s">
        <v>7</v>
      </c>
      <c r="B2" s="14">
        <v>1100000</v>
      </c>
      <c r="C2" s="14">
        <v>1300000</v>
      </c>
      <c r="D2" s="14">
        <v>1500000</v>
      </c>
      <c r="E2" s="14">
        <v>1142474</v>
      </c>
      <c r="F2" s="14">
        <v>1349829</v>
      </c>
      <c r="G2" s="14">
        <v>1557177</v>
      </c>
      <c r="H2" s="14">
        <v>1023379</v>
      </c>
      <c r="I2" s="14">
        <v>1209652</v>
      </c>
      <c r="J2" s="14">
        <v>1395192</v>
      </c>
      <c r="K2" s="14">
        <v>1205099</v>
      </c>
      <c r="L2" s="14">
        <v>1424000</v>
      </c>
      <c r="M2" s="14">
        <v>1643053</v>
      </c>
      <c r="N2" s="14">
        <v>5283285.0000000009</v>
      </c>
      <c r="O2" s="14">
        <v>15849855</v>
      </c>
      <c r="P2" s="14">
        <v>812236</v>
      </c>
    </row>
    <row r="3" spans="1:16" x14ac:dyDescent="0.2">
      <c r="A3" t="s">
        <v>8</v>
      </c>
      <c r="B3" s="14">
        <v>815000</v>
      </c>
      <c r="C3" s="14">
        <v>845000</v>
      </c>
      <c r="D3" s="14">
        <v>870000</v>
      </c>
      <c r="E3" s="14">
        <v>846737</v>
      </c>
      <c r="F3" s="14">
        <v>877460</v>
      </c>
      <c r="G3" s="14">
        <v>903929</v>
      </c>
      <c r="H3" s="14">
        <v>758776</v>
      </c>
      <c r="I3" s="14">
        <v>786207</v>
      </c>
      <c r="J3" s="14">
        <v>809682</v>
      </c>
      <c r="K3" s="14">
        <v>893342</v>
      </c>
      <c r="L3" s="14">
        <v>926972</v>
      </c>
      <c r="M3" s="14">
        <v>953009</v>
      </c>
      <c r="N3" s="14">
        <v>3428704.666666667</v>
      </c>
      <c r="O3" s="14">
        <v>10286114</v>
      </c>
      <c r="P3" s="14">
        <v>111553</v>
      </c>
    </row>
    <row r="4" spans="1:16" x14ac:dyDescent="0.2">
      <c r="A4" t="s">
        <v>9</v>
      </c>
      <c r="B4" s="14">
        <v>185000</v>
      </c>
      <c r="C4" s="14">
        <v>185000</v>
      </c>
      <c r="D4" s="14">
        <v>185000</v>
      </c>
      <c r="E4" s="14">
        <v>192280</v>
      </c>
      <c r="F4" s="14">
        <v>192808</v>
      </c>
      <c r="G4" s="14">
        <v>192124</v>
      </c>
      <c r="H4" s="14">
        <v>172471</v>
      </c>
      <c r="I4" s="14">
        <v>172138</v>
      </c>
      <c r="J4" s="14">
        <v>172808</v>
      </c>
      <c r="K4" s="14">
        <v>202798</v>
      </c>
      <c r="L4" s="14">
        <v>202886</v>
      </c>
      <c r="M4" s="14">
        <v>202382</v>
      </c>
      <c r="N4" s="14">
        <v>752565</v>
      </c>
      <c r="O4" s="14">
        <v>2257695</v>
      </c>
      <c r="P4" s="14">
        <v>962</v>
      </c>
    </row>
    <row r="5" spans="1:16" x14ac:dyDescent="0.2">
      <c r="A5" t="s">
        <v>10</v>
      </c>
      <c r="B5" s="14">
        <v>100000</v>
      </c>
      <c r="C5" s="14">
        <v>100000</v>
      </c>
      <c r="D5" s="14">
        <v>100000</v>
      </c>
      <c r="E5" s="14">
        <v>103651</v>
      </c>
      <c r="F5" s="14">
        <v>103290</v>
      </c>
      <c r="G5" s="14">
        <v>103386</v>
      </c>
      <c r="H5" s="14">
        <v>93201</v>
      </c>
      <c r="I5" s="14">
        <v>93663</v>
      </c>
      <c r="J5" s="14">
        <v>93619</v>
      </c>
      <c r="K5" s="14">
        <v>109326</v>
      </c>
      <c r="L5" s="14">
        <v>109509</v>
      </c>
      <c r="M5" s="14">
        <v>109438</v>
      </c>
      <c r="N5" s="14">
        <v>406360.99999999994</v>
      </c>
      <c r="O5" s="14">
        <v>1219083</v>
      </c>
      <c r="P5" s="14">
        <v>534</v>
      </c>
    </row>
    <row r="6" spans="1:16" x14ac:dyDescent="0.2">
      <c r="A6" t="s">
        <v>11</v>
      </c>
      <c r="B6" s="14">
        <v>60000</v>
      </c>
      <c r="C6" s="14">
        <v>80000</v>
      </c>
      <c r="D6" s="14">
        <v>100000</v>
      </c>
      <c r="E6" s="14">
        <v>62366</v>
      </c>
      <c r="F6" s="14">
        <v>83159</v>
      </c>
      <c r="G6" s="14">
        <v>103537</v>
      </c>
      <c r="H6" s="14">
        <v>55475</v>
      </c>
      <c r="I6" s="14">
        <v>74027</v>
      </c>
      <c r="J6" s="14">
        <v>93697</v>
      </c>
      <c r="K6" s="14">
        <v>65936</v>
      </c>
      <c r="L6" s="14">
        <v>87722</v>
      </c>
      <c r="M6" s="14">
        <v>109757</v>
      </c>
      <c r="N6" s="14">
        <v>325225.33333333337</v>
      </c>
      <c r="O6" s="14">
        <v>975676</v>
      </c>
      <c r="P6" s="14">
        <v>81611</v>
      </c>
    </row>
    <row r="7" spans="1:16" x14ac:dyDescent="0.2">
      <c r="A7" t="s">
        <v>12</v>
      </c>
      <c r="B7" s="14">
        <v>59000</v>
      </c>
      <c r="C7" s="14">
        <v>55000</v>
      </c>
      <c r="D7" s="14">
        <v>60000</v>
      </c>
      <c r="E7" s="14">
        <v>61797</v>
      </c>
      <c r="F7" s="14">
        <v>57750</v>
      </c>
      <c r="G7" s="14">
        <v>62207</v>
      </c>
      <c r="H7" s="14">
        <v>54427</v>
      </c>
      <c r="I7" s="14">
        <v>51240</v>
      </c>
      <c r="J7" s="14">
        <v>55306</v>
      </c>
      <c r="K7" s="14">
        <v>64901</v>
      </c>
      <c r="L7" s="14">
        <v>60662</v>
      </c>
      <c r="M7" s="14">
        <v>65204</v>
      </c>
      <c r="N7" s="14">
        <v>235831.33333333331</v>
      </c>
      <c r="O7" s="14">
        <v>707494</v>
      </c>
      <c r="P7" s="14">
        <v>9787</v>
      </c>
    </row>
    <row r="8" spans="1:16" x14ac:dyDescent="0.2">
      <c r="A8" t="s">
        <v>13</v>
      </c>
      <c r="B8" s="14">
        <v>40000</v>
      </c>
      <c r="C8" s="14">
        <v>50000</v>
      </c>
      <c r="D8" s="14">
        <v>60000</v>
      </c>
      <c r="E8" s="14">
        <v>41521</v>
      </c>
      <c r="F8" s="14">
        <v>51848</v>
      </c>
      <c r="G8" s="14">
        <v>62470</v>
      </c>
      <c r="H8" s="14">
        <v>37055</v>
      </c>
      <c r="I8" s="14">
        <v>46718</v>
      </c>
      <c r="J8" s="14">
        <v>55048</v>
      </c>
      <c r="K8" s="14">
        <v>43992</v>
      </c>
      <c r="L8" s="14">
        <v>54203</v>
      </c>
      <c r="M8" s="14">
        <v>65360</v>
      </c>
      <c r="N8" s="14">
        <v>202738.33333333334</v>
      </c>
      <c r="O8" s="14">
        <v>608215</v>
      </c>
      <c r="P8" s="14">
        <v>40167</v>
      </c>
    </row>
    <row r="9" spans="1:16" x14ac:dyDescent="0.2">
      <c r="A9" t="s">
        <v>14</v>
      </c>
      <c r="B9" s="14">
        <v>20000</v>
      </c>
      <c r="C9" s="14">
        <v>22000</v>
      </c>
      <c r="D9" s="14">
        <v>25000</v>
      </c>
      <c r="E9" s="14">
        <v>27543</v>
      </c>
      <c r="F9" s="14">
        <v>33846</v>
      </c>
      <c r="G9" s="14">
        <v>23975</v>
      </c>
      <c r="H9" s="14">
        <v>18779</v>
      </c>
      <c r="I9" s="14">
        <v>24869</v>
      </c>
      <c r="J9" s="14">
        <v>18174</v>
      </c>
      <c r="K9" s="14">
        <v>19615</v>
      </c>
      <c r="L9" s="14">
        <v>43147</v>
      </c>
      <c r="M9" s="14">
        <v>36588</v>
      </c>
      <c r="N9" s="14">
        <v>104512</v>
      </c>
      <c r="O9" s="14">
        <v>313536</v>
      </c>
      <c r="P9" s="14">
        <v>23362</v>
      </c>
    </row>
    <row r="10" spans="1:16" x14ac:dyDescent="0.2">
      <c r="A10" t="s">
        <v>15</v>
      </c>
      <c r="B10" s="14">
        <v>5000</v>
      </c>
      <c r="C10" s="14">
        <v>4000</v>
      </c>
      <c r="D10" s="14">
        <v>6000</v>
      </c>
      <c r="E10" s="14">
        <v>5685</v>
      </c>
      <c r="F10" s="14">
        <v>7908</v>
      </c>
      <c r="G10" s="14">
        <v>6671</v>
      </c>
      <c r="H10" s="14">
        <v>4711</v>
      </c>
      <c r="I10" s="14">
        <v>3972</v>
      </c>
      <c r="J10" s="14">
        <v>5311</v>
      </c>
      <c r="K10" s="14">
        <v>5674</v>
      </c>
      <c r="L10" s="14">
        <v>7056</v>
      </c>
      <c r="M10" s="14">
        <v>6611</v>
      </c>
      <c r="N10" s="14">
        <v>22866.333333333336</v>
      </c>
      <c r="O10" s="14">
        <v>68599</v>
      </c>
      <c r="P10" s="14">
        <v>3490</v>
      </c>
    </row>
    <row r="11" spans="1:16" x14ac:dyDescent="0.2">
      <c r="A11" t="s">
        <v>16</v>
      </c>
      <c r="B11" s="15">
        <v>2384000</v>
      </c>
      <c r="C11" s="15">
        <v>2641000</v>
      </c>
      <c r="D11" s="15">
        <v>2906000</v>
      </c>
      <c r="E11" s="15">
        <v>2484054</v>
      </c>
      <c r="F11" s="15">
        <v>2757898</v>
      </c>
      <c r="G11" s="15">
        <v>3015476</v>
      </c>
      <c r="H11" s="15">
        <v>2218274</v>
      </c>
      <c r="I11" s="15">
        <v>2462486</v>
      </c>
      <c r="J11" s="15">
        <v>2698837</v>
      </c>
      <c r="K11" s="15">
        <v>2610683</v>
      </c>
      <c r="L11" s="15">
        <v>2916157</v>
      </c>
      <c r="M11" s="15">
        <v>3191402</v>
      </c>
      <c r="N11" s="15">
        <v>1195787.6666666667</v>
      </c>
      <c r="O11" s="15">
        <v>32286267</v>
      </c>
      <c r="P11" s="15">
        <v>1803833</v>
      </c>
    </row>
  </sheetData>
  <dataConsolidate leftLabels="1" topLabels="1">
    <dataRefs count="4">
      <dataRef ref="A1:G11" sheet="第一季"/>
      <dataRef ref="A1:G11" sheet="第三季"/>
      <dataRef ref="A1:G11" sheet="第二季"/>
      <dataRef ref="A1:G11" sheet="第四季"/>
    </dataRefs>
  </dataConsolid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第一季</vt:lpstr>
      <vt:lpstr>第二季</vt:lpstr>
      <vt:lpstr>第三季</vt:lpstr>
      <vt:lpstr>第四季</vt:lpstr>
      <vt:lpstr>年度報表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chong Carlos</cp:lastModifiedBy>
  <dcterms:created xsi:type="dcterms:W3CDTF">2018-11-20T03:00:54Z</dcterms:created>
  <dcterms:modified xsi:type="dcterms:W3CDTF">2022-09-26T08:40:27Z</dcterms:modified>
</cp:coreProperties>
</file>