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"/>
    </mc:Choice>
  </mc:AlternateContent>
  <xr:revisionPtr revIDLastSave="18" documentId="8_{4D3BD3DE-2334-4760-8F6B-9D615A5DD3AF}" xr6:coauthVersionLast="47" xr6:coauthVersionMax="47" xr10:uidLastSave="{CC18F4A4-EE56-44A9-9E33-A0FA986EB13C}"/>
  <bookViews>
    <workbookView xWindow="-28920" yWindow="-1830" windowWidth="29040" windowHeight="16440" activeTab="1" xr2:uid="{8B21A7D8-A748-42DE-813F-2A8D9C872A8A}"/>
  </bookViews>
  <sheets>
    <sheet name="estudo de previsao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H17" i="2"/>
  <c r="G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17" i="2"/>
  <c r="E17" i="2"/>
  <c r="G2" i="2"/>
  <c r="F11" i="2"/>
  <c r="F10" i="2"/>
  <c r="F9" i="2"/>
  <c r="F8" i="2"/>
  <c r="F7" i="2"/>
  <c r="F6" i="2"/>
  <c r="H2" i="2" s="1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I2" i="2" l="1"/>
</calcChain>
</file>

<file path=xl/sharedStrings.xml><?xml version="1.0" encoding="utf-8"?>
<sst xmlns="http://schemas.openxmlformats.org/spreadsheetml/2006/main" count="60" uniqueCount="26">
  <si>
    <t>Ano</t>
  </si>
  <si>
    <t>Mês</t>
  </si>
  <si>
    <t>Total</t>
  </si>
  <si>
    <t>Previsao</t>
  </si>
  <si>
    <t>Erro Absoluto</t>
  </si>
  <si>
    <t>Erro Percentual</t>
  </si>
  <si>
    <t>MAE</t>
  </si>
  <si>
    <t>MAPE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</si>
  <si>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</si>
  <si>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</si>
  <si>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</si>
  <si>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</si>
  <si>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</si>
  <si>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</si>
  <si>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</si>
  <si>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</si>
  <si>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</si>
  <si>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</si>
  <si>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</si>
  <si>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</si>
  <si>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</t>
  </si>
  <si>
    <t>Previsão de Demanda</t>
  </si>
  <si>
    <t>Acuracia</t>
  </si>
  <si>
    <t xml:space="preserve">Acuracia </t>
  </si>
  <si>
    <t>Suavização</t>
  </si>
  <si>
    <t>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</si>
</sst>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ED58-F978-4E36-9CAA-8A2A8348737C}">
  <dimension ref="A1:L26"/>
  <sheetViews>
    <sheetView workbookViewId="0">
      <selection sqref="A1:I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12" x14ac:dyDescent="0.25">
      <c r="A2">
        <v>2024</v>
      </c>
      <c r="B2" t="s">
        <v>8</v>
      </c>
      <c r="C2" s="1">
        <v>41661</v>
      </c>
      <c r="D2" s="1">
        <v>27331</v>
      </c>
      <c r="E2" s="1">
        <v>14330</v>
      </c>
      <c r="F2">
        <v>34.396240759999998</v>
      </c>
      <c r="G2" s="1">
        <v>4368</v>
      </c>
      <c r="H2">
        <v>11.266428189999999</v>
      </c>
      <c r="I2" s="2">
        <v>0.88729999999999998</v>
      </c>
      <c r="L2" s="1"/>
    </row>
    <row r="3" spans="1:12" x14ac:dyDescent="0.25">
      <c r="A3">
        <v>2024</v>
      </c>
      <c r="B3" t="s">
        <v>9</v>
      </c>
      <c r="C3" s="1">
        <v>30372</v>
      </c>
      <c r="D3" s="1">
        <v>30613</v>
      </c>
      <c r="E3">
        <v>241</v>
      </c>
      <c r="F3">
        <v>0.79423250700000003</v>
      </c>
    </row>
    <row r="4" spans="1:12" x14ac:dyDescent="0.25">
      <c r="A4">
        <v>2024</v>
      </c>
      <c r="B4" t="s">
        <v>10</v>
      </c>
      <c r="C4" s="1">
        <v>37785</v>
      </c>
      <c r="D4" s="1">
        <v>34498</v>
      </c>
      <c r="E4" s="1">
        <v>3287</v>
      </c>
      <c r="F4">
        <v>8.6983317610000004</v>
      </c>
    </row>
    <row r="5" spans="1:12" x14ac:dyDescent="0.25">
      <c r="A5">
        <v>2024</v>
      </c>
      <c r="B5" t="s">
        <v>11</v>
      </c>
      <c r="C5" s="1">
        <v>43087</v>
      </c>
      <c r="D5" s="1">
        <v>34100</v>
      </c>
      <c r="E5" s="1">
        <v>8987</v>
      </c>
      <c r="F5">
        <v>20.85673152</v>
      </c>
    </row>
    <row r="6" spans="1:12" x14ac:dyDescent="0.25">
      <c r="A6">
        <v>2024</v>
      </c>
      <c r="B6" t="s">
        <v>12</v>
      </c>
      <c r="C6" s="1">
        <v>35988</v>
      </c>
      <c r="D6" s="1">
        <v>37322</v>
      </c>
      <c r="E6" s="1">
        <v>1334</v>
      </c>
      <c r="F6">
        <v>3.7077668639999999</v>
      </c>
    </row>
    <row r="7" spans="1:12" x14ac:dyDescent="0.25">
      <c r="A7">
        <v>2024</v>
      </c>
      <c r="B7" t="s">
        <v>13</v>
      </c>
      <c r="C7" s="1">
        <v>35034</v>
      </c>
      <c r="D7" s="1">
        <v>36179</v>
      </c>
      <c r="E7" s="1">
        <v>1145</v>
      </c>
      <c r="F7">
        <v>3.267692367</v>
      </c>
    </row>
    <row r="8" spans="1:12" x14ac:dyDescent="0.25">
      <c r="A8">
        <v>2024</v>
      </c>
      <c r="B8" t="s">
        <v>14</v>
      </c>
      <c r="C8" s="1">
        <v>39335</v>
      </c>
      <c r="D8" s="1">
        <v>37916</v>
      </c>
      <c r="E8" s="1">
        <v>1419</v>
      </c>
      <c r="F8">
        <v>3.6074637909999998</v>
      </c>
    </row>
    <row r="9" spans="1:12" x14ac:dyDescent="0.25">
      <c r="A9">
        <v>2024</v>
      </c>
      <c r="B9" t="s">
        <v>15</v>
      </c>
      <c r="C9" s="1">
        <v>34859</v>
      </c>
      <c r="D9" s="1">
        <v>42096</v>
      </c>
      <c r="E9" s="1">
        <v>7237</v>
      </c>
      <c r="F9">
        <v>20.760230539999998</v>
      </c>
    </row>
    <row r="10" spans="1:12" x14ac:dyDescent="0.25">
      <c r="A10">
        <v>2024</v>
      </c>
      <c r="B10" t="s">
        <v>16</v>
      </c>
      <c r="C10" s="1">
        <v>39480</v>
      </c>
      <c r="D10" s="1">
        <v>41756</v>
      </c>
      <c r="E10" s="1">
        <v>2276</v>
      </c>
      <c r="F10">
        <v>5.7660152509999998</v>
      </c>
    </row>
    <row r="11" spans="1:12" x14ac:dyDescent="0.25">
      <c r="A11">
        <v>2024</v>
      </c>
      <c r="B11" t="s">
        <v>17</v>
      </c>
      <c r="C11" s="1">
        <v>31725</v>
      </c>
      <c r="D11" s="1">
        <v>35154</v>
      </c>
      <c r="E11" s="1">
        <v>3429</v>
      </c>
      <c r="F11">
        <v>10.8095765</v>
      </c>
    </row>
    <row r="12" spans="1:12" x14ac:dyDescent="0.25">
      <c r="A12">
        <v>2024</v>
      </c>
      <c r="B12" t="s">
        <v>18</v>
      </c>
      <c r="D12" s="1">
        <v>36000</v>
      </c>
      <c r="E12" s="1">
        <v>36000</v>
      </c>
    </row>
    <row r="13" spans="1:12" x14ac:dyDescent="0.25">
      <c r="A13">
        <v>2024</v>
      </c>
      <c r="B13" t="s">
        <v>19</v>
      </c>
      <c r="D13" s="1">
        <v>38181</v>
      </c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EFD1-2DBA-428B-B6C5-1F92278544CC}">
  <dimension ref="A1:U28"/>
  <sheetViews>
    <sheetView tabSelected="1" workbookViewId="0">
      <selection sqref="A1:I13"/>
    </sheetView>
  </sheetViews>
  <sheetFormatPr defaultRowHeight="15" x14ac:dyDescent="0.25"/>
  <cols>
    <col min="1" max="1" width="4" bestFit="1" customWidth="1"/>
    <col min="2" max="2" width="15.7109375" bestFit="1" customWidth="1"/>
    <col min="3" max="3" width="11.85546875" bestFit="1" customWidth="1"/>
    <col min="4" max="4" width="20.5703125" bestFit="1" customWidth="1"/>
    <col min="5" max="5" width="12.85546875" bestFit="1" customWidth="1"/>
    <col min="6" max="6" width="14.5703125" bestFit="1" customWidth="1"/>
    <col min="7" max="7" width="5.5703125" bestFit="1" customWidth="1"/>
    <col min="8" max="8" width="6.140625" bestFit="1" customWidth="1"/>
    <col min="9" max="9" width="8.85546875" bestFit="1" customWidth="1"/>
    <col min="12" max="12" width="11" bestFit="1" customWidth="1"/>
    <col min="13" max="13" width="5" bestFit="1" customWidth="1"/>
    <col min="14" max="14" width="9.85546875" bestFit="1" customWidth="1"/>
    <col min="15" max="15" width="6.5703125" bestFit="1" customWidth="1"/>
    <col min="16" max="16" width="8.5703125" bestFit="1" customWidth="1"/>
    <col min="17" max="17" width="12.85546875" bestFit="1" customWidth="1"/>
    <col min="18" max="18" width="14.5703125" bestFit="1" customWidth="1"/>
    <col min="19" max="19" width="5.5703125" bestFit="1" customWidth="1"/>
    <col min="20" max="20" width="12" bestFit="1" customWidth="1"/>
    <col min="21" max="21" width="9.28515625" bestFit="1" customWidth="1"/>
  </cols>
  <sheetData>
    <row r="1" spans="1:21" x14ac:dyDescent="0.25">
      <c r="A1" s="4" t="s">
        <v>25</v>
      </c>
      <c r="B1" s="4" t="s">
        <v>20</v>
      </c>
      <c r="C1" s="4" t="s">
        <v>2</v>
      </c>
      <c r="D1" s="4" t="s">
        <v>21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22</v>
      </c>
      <c r="J1" s="4"/>
      <c r="K1" s="4"/>
      <c r="L1" s="4" t="s">
        <v>24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23</v>
      </c>
    </row>
    <row r="2" spans="1:21" x14ac:dyDescent="0.25">
      <c r="A2" s="4"/>
      <c r="B2" s="5">
        <v>45322</v>
      </c>
      <c r="C2" s="6">
        <v>41661</v>
      </c>
      <c r="D2" s="6">
        <v>34433.5390625</v>
      </c>
      <c r="E2" s="6">
        <f>ABS(D2-C2)</f>
        <v>7227.4609375</v>
      </c>
      <c r="F2" s="7">
        <f t="shared" ref="F2:F11" si="0">ABS((C2-D2)/C2)</f>
        <v>0.1734826561412352</v>
      </c>
      <c r="G2" s="6">
        <f>AVERAGE(E2:E11)</f>
        <v>3587.3746093750001</v>
      </c>
      <c r="H2" s="7">
        <f>AVERAGE(F2:F11)</f>
        <v>9.615142260007474E-2</v>
      </c>
      <c r="I2" s="7">
        <f>1-H2</f>
        <v>0.9038485773999253</v>
      </c>
      <c r="J2" s="4"/>
      <c r="K2" s="4"/>
      <c r="L2" s="4"/>
      <c r="M2" s="4">
        <v>2024</v>
      </c>
      <c r="N2" s="4" t="s">
        <v>8</v>
      </c>
      <c r="O2" s="6">
        <v>41661</v>
      </c>
      <c r="P2" s="6">
        <v>27331</v>
      </c>
      <c r="Q2" s="6">
        <v>14330</v>
      </c>
      <c r="R2" s="4">
        <v>34.396240759999998</v>
      </c>
      <c r="S2" s="6">
        <v>4368</v>
      </c>
      <c r="T2" s="4">
        <v>11.266428189999999</v>
      </c>
      <c r="U2" s="8">
        <v>0.88729999999999998</v>
      </c>
    </row>
    <row r="3" spans="1:21" x14ac:dyDescent="0.25">
      <c r="A3" s="4"/>
      <c r="B3" s="5">
        <v>45351</v>
      </c>
      <c r="C3" s="6">
        <v>30372</v>
      </c>
      <c r="D3" s="6">
        <v>34956.34375</v>
      </c>
      <c r="E3" s="6">
        <f t="shared" ref="E3:E11" si="1">ABS(D3-C3)</f>
        <v>4584.34375</v>
      </c>
      <c r="F3" s="7">
        <f t="shared" si="0"/>
        <v>0.15093980475437904</v>
      </c>
      <c r="G3" s="4"/>
      <c r="H3" s="4"/>
      <c r="I3" s="4"/>
      <c r="J3" s="4"/>
      <c r="K3" s="4"/>
      <c r="L3" s="4"/>
      <c r="M3" s="4">
        <v>2024</v>
      </c>
      <c r="N3" s="4" t="s">
        <v>9</v>
      </c>
      <c r="O3" s="6">
        <v>30372</v>
      </c>
      <c r="P3" s="6">
        <v>30613</v>
      </c>
      <c r="Q3" s="4">
        <v>241</v>
      </c>
      <c r="R3" s="4">
        <v>0.79423250700000003</v>
      </c>
      <c r="S3" s="4"/>
      <c r="T3" s="4"/>
      <c r="U3" s="4"/>
    </row>
    <row r="4" spans="1:21" x14ac:dyDescent="0.25">
      <c r="A4" s="4"/>
      <c r="B4" s="5">
        <v>45382</v>
      </c>
      <c r="C4" s="6">
        <v>37785</v>
      </c>
      <c r="D4" s="6">
        <v>35254.19921875</v>
      </c>
      <c r="E4" s="6">
        <f t="shared" si="1"/>
        <v>2530.80078125</v>
      </c>
      <c r="F4" s="7">
        <f t="shared" si="0"/>
        <v>6.6978980580918349E-2</v>
      </c>
      <c r="G4" s="4"/>
      <c r="H4" s="4"/>
      <c r="I4" s="4"/>
      <c r="J4" s="4"/>
      <c r="K4" s="4"/>
      <c r="L4" s="4"/>
      <c r="M4" s="4">
        <v>2024</v>
      </c>
      <c r="N4" s="4" t="s">
        <v>10</v>
      </c>
      <c r="O4" s="6">
        <v>37785</v>
      </c>
      <c r="P4" s="6">
        <v>34498</v>
      </c>
      <c r="Q4" s="6">
        <v>3287</v>
      </c>
      <c r="R4" s="4">
        <v>8.6983317610000004</v>
      </c>
      <c r="S4" s="4"/>
      <c r="T4" s="4"/>
      <c r="U4" s="4"/>
    </row>
    <row r="5" spans="1:21" x14ac:dyDescent="0.25">
      <c r="A5" s="4"/>
      <c r="B5" s="5">
        <v>45412</v>
      </c>
      <c r="C5" s="6">
        <v>43087</v>
      </c>
      <c r="D5" s="6">
        <v>35381.54296875</v>
      </c>
      <c r="E5" s="6">
        <f t="shared" si="1"/>
        <v>7705.45703125</v>
      </c>
      <c r="F5" s="7">
        <f t="shared" si="0"/>
        <v>0.17883484650242532</v>
      </c>
      <c r="G5" s="4"/>
      <c r="H5" s="4"/>
      <c r="I5" s="4"/>
      <c r="J5" s="4"/>
      <c r="K5" s="4"/>
      <c r="L5" s="4"/>
      <c r="M5" s="4">
        <v>2024</v>
      </c>
      <c r="N5" s="4" t="s">
        <v>11</v>
      </c>
      <c r="O5" s="6">
        <v>43087</v>
      </c>
      <c r="P5" s="6">
        <v>34100</v>
      </c>
      <c r="Q5" s="6">
        <v>8987</v>
      </c>
      <c r="R5" s="4">
        <v>20.85673152</v>
      </c>
      <c r="S5" s="4"/>
      <c r="T5" s="4"/>
      <c r="U5" s="4"/>
    </row>
    <row r="6" spans="1:21" x14ac:dyDescent="0.25">
      <c r="A6" s="4"/>
      <c r="B6" s="5">
        <v>45443</v>
      </c>
      <c r="C6" s="6">
        <v>35988</v>
      </c>
      <c r="D6" s="6">
        <v>35738.48828125</v>
      </c>
      <c r="E6" s="6">
        <f t="shared" si="1"/>
        <v>249.51171875</v>
      </c>
      <c r="F6" s="7">
        <f t="shared" si="0"/>
        <v>6.9331921404357007E-3</v>
      </c>
      <c r="G6" s="4"/>
      <c r="H6" s="4"/>
      <c r="I6" s="4"/>
      <c r="J6" s="4"/>
      <c r="K6" s="4"/>
      <c r="L6" s="4"/>
      <c r="M6" s="4">
        <v>2024</v>
      </c>
      <c r="N6" s="4" t="s">
        <v>12</v>
      </c>
      <c r="O6" s="6">
        <v>35988</v>
      </c>
      <c r="P6" s="6">
        <v>37322</v>
      </c>
      <c r="Q6" s="6">
        <v>1334</v>
      </c>
      <c r="R6" s="4">
        <v>3.7077668639999999</v>
      </c>
      <c r="S6" s="4"/>
      <c r="T6" s="4"/>
      <c r="U6" s="4"/>
    </row>
    <row r="7" spans="1:21" x14ac:dyDescent="0.25">
      <c r="A7" s="4"/>
      <c r="B7" s="5">
        <v>45473</v>
      </c>
      <c r="C7" s="6">
        <v>35034</v>
      </c>
      <c r="D7" s="6">
        <v>35874.9375</v>
      </c>
      <c r="E7" s="6">
        <f t="shared" si="1"/>
        <v>840.9375</v>
      </c>
      <c r="F7" s="7">
        <f t="shared" si="0"/>
        <v>2.4003468059599246E-2</v>
      </c>
      <c r="G7" s="4"/>
      <c r="H7" s="4"/>
      <c r="I7" s="4"/>
      <c r="J7" s="4"/>
      <c r="K7" s="4"/>
      <c r="L7" s="4"/>
      <c r="M7" s="4">
        <v>2024</v>
      </c>
      <c r="N7" s="4" t="s">
        <v>13</v>
      </c>
      <c r="O7" s="6">
        <v>35034</v>
      </c>
      <c r="P7" s="6">
        <v>36179</v>
      </c>
      <c r="Q7" s="6">
        <v>1145</v>
      </c>
      <c r="R7" s="4">
        <v>3.267692367</v>
      </c>
      <c r="S7" s="4"/>
      <c r="T7" s="4"/>
      <c r="U7" s="4"/>
    </row>
    <row r="8" spans="1:21" x14ac:dyDescent="0.25">
      <c r="A8" s="4"/>
      <c r="B8" s="5">
        <v>45504</v>
      </c>
      <c r="C8" s="6">
        <v>39335</v>
      </c>
      <c r="D8" s="6">
        <v>36049.1328125</v>
      </c>
      <c r="E8" s="6">
        <f t="shared" si="1"/>
        <v>3285.8671875</v>
      </c>
      <c r="F8" s="7">
        <f t="shared" si="0"/>
        <v>8.3535456654379045E-2</v>
      </c>
      <c r="G8" s="4"/>
      <c r="H8" s="4"/>
      <c r="I8" s="4"/>
      <c r="J8" s="4"/>
      <c r="K8" s="4"/>
      <c r="L8" s="4"/>
      <c r="M8" s="4">
        <v>2024</v>
      </c>
      <c r="N8" s="4" t="s">
        <v>14</v>
      </c>
      <c r="O8" s="6">
        <v>39335</v>
      </c>
      <c r="P8" s="6">
        <v>37916</v>
      </c>
      <c r="Q8" s="6">
        <v>1419</v>
      </c>
      <c r="R8" s="4">
        <v>3.6074637909999998</v>
      </c>
      <c r="S8" s="4"/>
      <c r="T8" s="4"/>
      <c r="U8" s="4"/>
    </row>
    <row r="9" spans="1:21" x14ac:dyDescent="0.25">
      <c r="A9" s="4"/>
      <c r="B9" s="5">
        <v>45535</v>
      </c>
      <c r="C9" s="6">
        <v>34859</v>
      </c>
      <c r="D9" s="6">
        <v>36634.38671875</v>
      </c>
      <c r="E9" s="6">
        <f t="shared" si="1"/>
        <v>1775.38671875</v>
      </c>
      <c r="F9" s="7">
        <f t="shared" si="0"/>
        <v>5.0930512027023152E-2</v>
      </c>
      <c r="G9" s="4"/>
      <c r="H9" s="4"/>
      <c r="I9" s="4"/>
      <c r="J9" s="4"/>
      <c r="K9" s="4"/>
      <c r="L9" s="4"/>
      <c r="M9" s="4">
        <v>2024</v>
      </c>
      <c r="N9" s="4" t="s">
        <v>15</v>
      </c>
      <c r="O9" s="6">
        <v>34859</v>
      </c>
      <c r="P9" s="6">
        <v>42096</v>
      </c>
      <c r="Q9" s="6">
        <v>7237</v>
      </c>
      <c r="R9" s="4">
        <v>20.760230539999998</v>
      </c>
      <c r="S9" s="4"/>
      <c r="T9" s="4"/>
      <c r="U9" s="4"/>
    </row>
    <row r="10" spans="1:21" x14ac:dyDescent="0.25">
      <c r="A10" s="4"/>
      <c r="B10" s="5">
        <v>45565</v>
      </c>
      <c r="C10" s="6">
        <v>39480</v>
      </c>
      <c r="D10" s="6">
        <v>36893.37890625</v>
      </c>
      <c r="E10" s="6">
        <f t="shared" si="1"/>
        <v>2586.62109375</v>
      </c>
      <c r="F10" s="7">
        <f t="shared" si="0"/>
        <v>6.5517251614741645E-2</v>
      </c>
      <c r="G10" s="4"/>
      <c r="H10" s="4"/>
      <c r="I10" s="4"/>
      <c r="J10" s="4"/>
      <c r="K10" s="4"/>
      <c r="L10" s="4"/>
      <c r="M10" s="4">
        <v>2024</v>
      </c>
      <c r="N10" s="4" t="s">
        <v>16</v>
      </c>
      <c r="O10" s="6">
        <v>39480</v>
      </c>
      <c r="P10" s="6">
        <v>41756</v>
      </c>
      <c r="Q10" s="6">
        <v>2276</v>
      </c>
      <c r="R10" s="4">
        <v>5.7660152509999998</v>
      </c>
      <c r="S10" s="4"/>
      <c r="T10" s="4"/>
      <c r="U10" s="4"/>
    </row>
    <row r="11" spans="1:21" x14ac:dyDescent="0.25">
      <c r="A11" s="4"/>
      <c r="B11" s="5">
        <v>45596</v>
      </c>
      <c r="C11" s="6">
        <v>31725</v>
      </c>
      <c r="D11" s="6">
        <v>36812.359375</v>
      </c>
      <c r="E11" s="6">
        <f t="shared" si="1"/>
        <v>5087.359375</v>
      </c>
      <c r="F11" s="7">
        <f t="shared" si="0"/>
        <v>0.16035805752561072</v>
      </c>
      <c r="G11" s="4"/>
      <c r="H11" s="4"/>
      <c r="I11" s="4"/>
      <c r="J11" s="4"/>
      <c r="K11" s="4"/>
      <c r="L11" s="4"/>
      <c r="M11" s="4">
        <v>2024</v>
      </c>
      <c r="N11" s="4" t="s">
        <v>17</v>
      </c>
      <c r="O11" s="6">
        <v>31725</v>
      </c>
      <c r="P11" s="6">
        <v>35154</v>
      </c>
      <c r="Q11" s="6">
        <v>3429</v>
      </c>
      <c r="R11" s="4">
        <v>10.8095765</v>
      </c>
      <c r="S11" s="4"/>
      <c r="T11" s="4"/>
      <c r="U11" s="4"/>
    </row>
    <row r="12" spans="1:21" x14ac:dyDescent="0.25">
      <c r="A12" s="4"/>
      <c r="B12" s="5">
        <v>45626</v>
      </c>
      <c r="C12" s="4"/>
      <c r="D12" s="6">
        <v>37033.40625</v>
      </c>
      <c r="E12" s="6"/>
      <c r="F12" s="6"/>
      <c r="G12" s="7"/>
      <c r="H12" s="4"/>
      <c r="I12" s="4"/>
      <c r="J12" s="4"/>
      <c r="K12" s="4"/>
      <c r="L12" s="4"/>
      <c r="M12" s="4">
        <v>2024</v>
      </c>
      <c r="N12" s="4" t="s">
        <v>18</v>
      </c>
      <c r="O12" s="4"/>
      <c r="P12" s="6">
        <v>36000</v>
      </c>
      <c r="Q12" s="6"/>
      <c r="R12" s="4"/>
      <c r="S12" s="4"/>
      <c r="T12" s="4"/>
      <c r="U12" s="4"/>
    </row>
    <row r="13" spans="1:21" x14ac:dyDescent="0.25">
      <c r="A13" s="4"/>
      <c r="B13" s="5">
        <v>45657</v>
      </c>
      <c r="C13" s="4"/>
      <c r="D13" s="6">
        <v>37386.45703125</v>
      </c>
      <c r="E13" s="6"/>
      <c r="F13" s="6"/>
      <c r="G13" s="7"/>
      <c r="H13" s="4"/>
      <c r="I13" s="4"/>
      <c r="J13" s="4"/>
      <c r="K13" s="4"/>
      <c r="L13" s="4"/>
      <c r="M13" s="4">
        <v>2024</v>
      </c>
      <c r="N13" s="4" t="s">
        <v>19</v>
      </c>
      <c r="O13" s="4"/>
      <c r="P13" s="6">
        <v>38181</v>
      </c>
      <c r="Q13" s="4"/>
      <c r="R13" s="4"/>
      <c r="S13" s="4"/>
      <c r="T13" s="4"/>
      <c r="U13" s="4"/>
    </row>
    <row r="16" spans="1:21" x14ac:dyDescent="0.25">
      <c r="A16" s="4"/>
      <c r="B16" s="4" t="s">
        <v>20</v>
      </c>
      <c r="C16" s="4" t="s">
        <v>2</v>
      </c>
      <c r="D16" s="4" t="s">
        <v>21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22</v>
      </c>
    </row>
    <row r="17" spans="1:9" x14ac:dyDescent="0.25">
      <c r="A17" s="4"/>
      <c r="B17" s="5">
        <v>45322</v>
      </c>
      <c r="C17" s="6">
        <v>41661</v>
      </c>
      <c r="D17" s="6">
        <v>34541.519999999997</v>
      </c>
      <c r="E17" s="6">
        <f>ABS(D17-C17)</f>
        <v>7119.4800000000032</v>
      </c>
      <c r="F17" s="7">
        <f t="shared" ref="F17" si="2">ABS((C17-D17)/C17)</f>
        <v>0.17089076114351559</v>
      </c>
      <c r="G17" s="6">
        <f>AVERAGE(E17:E26)</f>
        <v>3617.6470000000008</v>
      </c>
      <c r="H17" s="7">
        <f>AVERAGE(F17:F26)</f>
        <v>9.8349652731680254E-2</v>
      </c>
      <c r="I17" s="7">
        <f>1-H17</f>
        <v>0.90165034726831972</v>
      </c>
    </row>
    <row r="18" spans="1:9" x14ac:dyDescent="0.25">
      <c r="A18" s="4"/>
      <c r="B18" s="5">
        <v>45351</v>
      </c>
      <c r="C18" s="6">
        <v>30372</v>
      </c>
      <c r="D18" s="6">
        <v>35185.53</v>
      </c>
      <c r="E18" s="6">
        <f t="shared" ref="E18:E27" si="3">ABS(D18-C18)</f>
        <v>4813.5299999999988</v>
      </c>
      <c r="F18" s="7">
        <f t="shared" ref="F18:F27" si="4">ABS((C18-D18)/C18)</f>
        <v>0.15848577637297506</v>
      </c>
    </row>
    <row r="19" spans="1:9" x14ac:dyDescent="0.25">
      <c r="A19" s="4"/>
      <c r="B19" s="5">
        <v>45382</v>
      </c>
      <c r="C19" s="6">
        <v>37785</v>
      </c>
      <c r="D19" s="6">
        <v>35622.53</v>
      </c>
      <c r="E19" s="6">
        <f t="shared" si="3"/>
        <v>2162.4700000000012</v>
      </c>
      <c r="F19" s="7">
        <f t="shared" si="4"/>
        <v>5.723091173746199E-2</v>
      </c>
    </row>
    <row r="20" spans="1:9" x14ac:dyDescent="0.25">
      <c r="A20" s="4"/>
      <c r="B20" s="5">
        <v>45412</v>
      </c>
      <c r="C20" s="6">
        <v>43087</v>
      </c>
      <c r="D20" s="6">
        <v>35779.22</v>
      </c>
      <c r="E20" s="6">
        <f t="shared" si="3"/>
        <v>7307.7799999999988</v>
      </c>
      <c r="F20" s="7">
        <f t="shared" si="4"/>
        <v>0.16960521735094108</v>
      </c>
    </row>
    <row r="21" spans="1:9" x14ac:dyDescent="0.25">
      <c r="A21" s="4"/>
      <c r="B21" s="5">
        <v>45443</v>
      </c>
      <c r="C21" s="6">
        <v>35988</v>
      </c>
      <c r="D21" s="6">
        <v>36305.32</v>
      </c>
      <c r="E21" s="6">
        <f t="shared" si="3"/>
        <v>317.31999999999971</v>
      </c>
      <c r="F21" s="7">
        <f t="shared" si="4"/>
        <v>8.8173835723018706E-3</v>
      </c>
    </row>
    <row r="22" spans="1:9" x14ac:dyDescent="0.25">
      <c r="A22" s="4"/>
      <c r="B22" s="5">
        <v>45473</v>
      </c>
      <c r="C22" s="6">
        <v>35034</v>
      </c>
      <c r="D22" s="6">
        <v>36474.57</v>
      </c>
      <c r="E22" s="6">
        <f t="shared" si="3"/>
        <v>1440.5699999999997</v>
      </c>
      <c r="F22" s="7">
        <f t="shared" si="4"/>
        <v>4.1119198492892611E-2</v>
      </c>
    </row>
    <row r="23" spans="1:9" x14ac:dyDescent="0.25">
      <c r="A23" s="4"/>
      <c r="B23" s="5">
        <v>45504</v>
      </c>
      <c r="C23" s="6">
        <v>39335</v>
      </c>
      <c r="D23" s="6">
        <v>36689.71</v>
      </c>
      <c r="E23" s="6">
        <f t="shared" si="3"/>
        <v>2645.2900000000009</v>
      </c>
      <c r="F23" s="7">
        <f t="shared" si="4"/>
        <v>6.7250286004830323E-2</v>
      </c>
    </row>
    <row r="24" spans="1:9" x14ac:dyDescent="0.25">
      <c r="A24" s="4"/>
      <c r="B24" s="5">
        <v>45535</v>
      </c>
      <c r="C24" s="6">
        <v>34859</v>
      </c>
      <c r="D24" s="6">
        <v>37612.050000000003</v>
      </c>
      <c r="E24" s="6">
        <f t="shared" si="3"/>
        <v>2753.0500000000029</v>
      </c>
      <c r="F24" s="7">
        <f t="shared" si="4"/>
        <v>7.8976734846094354E-2</v>
      </c>
    </row>
    <row r="25" spans="1:9" x14ac:dyDescent="0.25">
      <c r="A25" s="4"/>
      <c r="B25" s="5">
        <v>45565</v>
      </c>
      <c r="C25" s="6">
        <v>39480</v>
      </c>
      <c r="D25" s="6">
        <v>38030.67</v>
      </c>
      <c r="E25" s="6">
        <f t="shared" si="3"/>
        <v>1449.3300000000017</v>
      </c>
      <c r="F25" s="7">
        <f t="shared" si="4"/>
        <v>3.6710486322188492E-2</v>
      </c>
    </row>
    <row r="26" spans="1:9" x14ac:dyDescent="0.25">
      <c r="A26" s="4"/>
      <c r="B26" s="5">
        <v>45596</v>
      </c>
      <c r="C26" s="6">
        <v>31725</v>
      </c>
      <c r="D26" s="6">
        <v>37892.65</v>
      </c>
      <c r="E26" s="6">
        <f t="shared" si="3"/>
        <v>6167.6500000000015</v>
      </c>
      <c r="F26" s="7">
        <f t="shared" si="4"/>
        <v>0.19440977147360131</v>
      </c>
    </row>
    <row r="27" spans="1:9" x14ac:dyDescent="0.25">
      <c r="A27" s="4"/>
      <c r="B27" s="5">
        <v>45626</v>
      </c>
      <c r="D27" s="6">
        <v>38245.03</v>
      </c>
      <c r="E27" s="6"/>
      <c r="F27" s="7"/>
    </row>
    <row r="28" spans="1:9" x14ac:dyDescent="0.25">
      <c r="A28" s="4"/>
      <c r="B28" s="5">
        <v>45657</v>
      </c>
      <c r="D28" s="6">
        <v>38867.57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D4C92C1AD0124FAEA2CE549EB47725" ma:contentTypeVersion="14" ma:contentTypeDescription="Crie um novo documento." ma:contentTypeScope="" ma:versionID="5dead4c4ef57c4e73e489df9a16ce9b7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b7ecd7c07ef388f6e139b26b0cabd87a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CBF34-0518-4C8B-8297-D2448D7D2607}"/>
</file>

<file path=customXml/itemProps2.xml><?xml version="1.0" encoding="utf-8"?>
<ds:datastoreItem xmlns:ds="http://schemas.openxmlformats.org/officeDocument/2006/customXml" ds:itemID="{F464614A-46F5-49CA-A270-AC91930CD726}">
  <ds:schemaRefs>
    <ds:schemaRef ds:uri="http://schemas.microsoft.com/office/2006/metadata/properties"/>
    <ds:schemaRef ds:uri="http://schemas.microsoft.com/office/infopath/2007/PartnerControls"/>
    <ds:schemaRef ds:uri="650b17bc-3d2f-4f7f-90ed-91d7c74cb221"/>
    <ds:schemaRef ds:uri="061e156a-84b8-4e44-9cf1-0142f791148d"/>
  </ds:schemaRefs>
</ds:datastoreItem>
</file>

<file path=customXml/itemProps3.xml><?xml version="1.0" encoding="utf-8"?>
<ds:datastoreItem xmlns:ds="http://schemas.openxmlformats.org/officeDocument/2006/customXml" ds:itemID="{A63F809B-E0E4-4911-9373-BF5603F343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estudo de previsao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Adolpho Salvador</dc:creator>
  <cp:lastModifiedBy>Adolpho Salvador</cp:lastModifiedBy>
  <dcterms:modified xsi:type="dcterms:W3CDTF">2024-11-01T19:11:13Z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  <property fmtid="{D5CDD505-2E9C-101B-9397-08002B2CF9AE}" pid="3" name="MediaServiceImageTags">
    <vt:lpwstr/>
  </property>
</Properties>
</file>