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lindoes002\Desktop\"/>
    </mc:Choice>
  </mc:AlternateContent>
  <xr:revisionPtr revIDLastSave="0" documentId="13_ncr:1_{AB021F20-68B1-4487-8CFB-2648D3B56CB4}" xr6:coauthVersionLast="47" xr6:coauthVersionMax="47" xr10:uidLastSave="{00000000-0000-0000-0000-000000000000}"/>
  <bookViews>
    <workbookView xWindow="3720" yWindow="2355" windowWidth="21600" windowHeight="12645" activeTab="1" xr2:uid="{9529399B-207F-42DD-B2B6-89AA598F9026}"/>
  </bookViews>
  <sheets>
    <sheet name="Total Assets" sheetId="1" r:id="rId1"/>
    <sheet name="Budget Mensual" sheetId="2" r:id="rId2"/>
    <sheet name="Budget Anual" sheetId="3" r:id="rId3"/>
    <sheet name="Retir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N3" i="2" s="1"/>
  <c r="B11" i="1"/>
  <c r="B7" i="1"/>
  <c r="H4" i="1" s="1"/>
  <c r="F4" i="3"/>
  <c r="D12" i="3"/>
  <c r="D9" i="3"/>
  <c r="D8" i="3"/>
  <c r="D7" i="3"/>
  <c r="D6" i="3"/>
  <c r="D5" i="3"/>
  <c r="D4" i="3"/>
  <c r="F13" i="1"/>
</calcChain>
</file>

<file path=xl/sharedStrings.xml><?xml version="1.0" encoding="utf-8"?>
<sst xmlns="http://schemas.openxmlformats.org/spreadsheetml/2006/main" count="74" uniqueCount="50">
  <si>
    <t>Bank Austria</t>
  </si>
  <si>
    <t>CC</t>
  </si>
  <si>
    <t>Total 04/01</t>
  </si>
  <si>
    <t>Total 31/01</t>
  </si>
  <si>
    <t>PwC Dic</t>
  </si>
  <si>
    <t>Airbnb</t>
  </si>
  <si>
    <t>Apt</t>
  </si>
  <si>
    <t>Wien Energie</t>
  </si>
  <si>
    <t>Chewie</t>
  </si>
  <si>
    <t>Malos Tiempos</t>
  </si>
  <si>
    <t>Internet</t>
  </si>
  <si>
    <t>John Harris</t>
  </si>
  <si>
    <t>Wiener Linien</t>
  </si>
  <si>
    <t>Hot</t>
  </si>
  <si>
    <t>Total</t>
  </si>
  <si>
    <t xml:space="preserve">Total </t>
  </si>
  <si>
    <t xml:space="preserve"> </t>
  </si>
  <si>
    <t>Assets</t>
  </si>
  <si>
    <t>Revolut</t>
  </si>
  <si>
    <t>Date</t>
  </si>
  <si>
    <t>Liabilities</t>
  </si>
  <si>
    <t>Ingresos</t>
  </si>
  <si>
    <t>Budget Mensual</t>
  </si>
  <si>
    <t>Egresos</t>
  </si>
  <si>
    <t>Renta</t>
  </si>
  <si>
    <t>Gym</t>
  </si>
  <si>
    <t>PwC</t>
  </si>
  <si>
    <t>Spotify</t>
  </si>
  <si>
    <t>Budget Anual</t>
  </si>
  <si>
    <t>To Do</t>
  </si>
  <si>
    <t>Revisar si ya me pagaron Spotify</t>
  </si>
  <si>
    <t>Revisar que tarjeta de credito puedo usar</t>
  </si>
  <si>
    <t>Total Needed by 11.02.2039</t>
  </si>
  <si>
    <t>270,000 Euros</t>
  </si>
  <si>
    <t>Comida</t>
  </si>
  <si>
    <t>Ahorros:</t>
  </si>
  <si>
    <t>PwC Feb</t>
  </si>
  <si>
    <t>29.02.2023</t>
  </si>
  <si>
    <t>Egresos Fijos</t>
  </si>
  <si>
    <t>Ingresos Fijos</t>
  </si>
  <si>
    <t>Entretenimiento</t>
  </si>
  <si>
    <t>Ahorros</t>
  </si>
  <si>
    <t>Fecha</t>
  </si>
  <si>
    <t>34.65</t>
  </si>
  <si>
    <t>Comida Descripcion</t>
  </si>
  <si>
    <t>Valor</t>
  </si>
  <si>
    <t>Billa</t>
  </si>
  <si>
    <t>Aseo Personal Descripcion</t>
  </si>
  <si>
    <t>16.87</t>
  </si>
  <si>
    <t>Bipa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</si>
</sst>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402B-8F12-4CA1-BCB6-7290DE5E698F}">
  <dimension ref="A1:J13"/>
  <sheetViews>
    <sheetView topLeftCell="A2" workbookViewId="0">
      <selection activeCell="O28" sqref="O28"/>
    </sheetView>
  </sheetViews>
  <sheetFormatPr defaultRowHeight="15" x14ac:dyDescent="0.25"/>
  <cols>
    <col min="1" max="1" width="15" customWidth="1"/>
    <col min="3" max="4" width="17.85546875" customWidth="1"/>
    <col min="5" max="5" width="16.85546875" customWidth="1"/>
  </cols>
  <sheetData>
    <row r="1" spans="1:10" x14ac:dyDescent="0.25">
      <c r="A1" t="s">
        <v>17</v>
      </c>
      <c r="C1" t="s">
        <v>19</v>
      </c>
      <c r="E1" t="s">
        <v>20</v>
      </c>
      <c r="F1" t="s">
        <v>19</v>
      </c>
    </row>
    <row r="2" spans="1:10" x14ac:dyDescent="0.25">
      <c r="A2" t="s">
        <v>18</v>
      </c>
      <c r="B2">
        <v>9124</v>
      </c>
      <c r="C2" s="1">
        <v>45287</v>
      </c>
      <c r="D2" s="1"/>
    </row>
    <row r="3" spans="1:10" x14ac:dyDescent="0.25">
      <c r="A3" t="s">
        <v>0</v>
      </c>
      <c r="B3">
        <v>2954.08</v>
      </c>
      <c r="C3" s="1">
        <v>45287</v>
      </c>
      <c r="D3" s="1"/>
      <c r="E3" t="s">
        <v>1</v>
      </c>
      <c r="F3">
        <v>1849.61</v>
      </c>
      <c r="H3" t="s">
        <v>2</v>
      </c>
      <c r="J3" t="s">
        <v>3</v>
      </c>
    </row>
    <row r="4" spans="1:10" x14ac:dyDescent="0.25">
      <c r="A4" t="s">
        <v>4</v>
      </c>
      <c r="B4">
        <v>2723.84</v>
      </c>
      <c r="E4" t="s">
        <v>6</v>
      </c>
      <c r="F4">
        <v>420</v>
      </c>
      <c r="H4">
        <f>B7-F13</f>
        <v>13462.97</v>
      </c>
    </row>
    <row r="5" spans="1:10" x14ac:dyDescent="0.25">
      <c r="A5" t="s">
        <v>5</v>
      </c>
      <c r="B5">
        <v>520.55999999999995</v>
      </c>
      <c r="E5" t="s">
        <v>7</v>
      </c>
      <c r="F5">
        <v>172.8</v>
      </c>
      <c r="H5" t="s">
        <v>16</v>
      </c>
    </row>
    <row r="6" spans="1:10" x14ac:dyDescent="0.25">
      <c r="E6" t="s">
        <v>8</v>
      </c>
      <c r="F6">
        <v>100</v>
      </c>
    </row>
    <row r="7" spans="1:10" x14ac:dyDescent="0.25">
      <c r="A7" t="s">
        <v>14</v>
      </c>
      <c r="B7">
        <f>SUM(B2:B5)</f>
        <v>15322.48</v>
      </c>
      <c r="E7" t="s">
        <v>9</v>
      </c>
      <c r="F7">
        <v>200</v>
      </c>
    </row>
    <row r="8" spans="1:10" x14ac:dyDescent="0.25">
      <c r="E8" t="s">
        <v>10</v>
      </c>
      <c r="F8">
        <v>15</v>
      </c>
    </row>
    <row r="9" spans="1:10" x14ac:dyDescent="0.25">
      <c r="A9" t="s">
        <v>18</v>
      </c>
      <c r="B9">
        <v>10811</v>
      </c>
      <c r="C9" s="3" t="s">
        <v>37</v>
      </c>
      <c r="E9" t="s">
        <v>11</v>
      </c>
      <c r="F9">
        <v>65</v>
      </c>
    </row>
    <row r="10" spans="1:10" x14ac:dyDescent="0.25">
      <c r="A10" t="s">
        <v>36</v>
      </c>
      <c r="B10">
        <v>2789.34</v>
      </c>
      <c r="E10" t="s">
        <v>12</v>
      </c>
      <c r="F10">
        <v>33</v>
      </c>
    </row>
    <row r="11" spans="1:10" x14ac:dyDescent="0.25">
      <c r="A11" t="s">
        <v>14</v>
      </c>
      <c r="B11">
        <f>SUM(B9:B10)</f>
        <v>13600.34</v>
      </c>
      <c r="E11" t="s">
        <v>13</v>
      </c>
      <c r="F11">
        <v>9.9</v>
      </c>
    </row>
    <row r="13" spans="1:10" x14ac:dyDescent="0.25">
      <c r="E13" t="s">
        <v>15</v>
      </c>
      <c r="F13">
        <f>SUM(F3,F11)</f>
        <v>1859.51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B616-F115-40A7-A24A-DC1A047E60F1}">
  <dimension ref="A1:N13"/>
  <sheetViews>
    <sheetView tabSelected="1" workbookViewId="0">
      <selection activeCell="F8" sqref="F8"/>
    </sheetView>
  </sheetViews>
  <sheetFormatPr defaultRowHeight="15" x14ac:dyDescent="0.25"/>
  <cols>
    <col min="2" max="2" width="15" customWidth="1"/>
    <col min="3" max="3" width="21" customWidth="1"/>
    <col min="6" max="6" width="23.28515625" customWidth="1"/>
    <col min="7" max="7" width="12.42578125" customWidth="1"/>
    <col min="8" max="8" width="14.7109375" customWidth="1"/>
    <col min="9" max="10" width="20" customWidth="1"/>
    <col min="11" max="12" width="28.28515625" customWidth="1"/>
    <col min="13" max="13" width="20" customWidth="1"/>
  </cols>
  <sheetData>
    <row r="1" spans="1:14" x14ac:dyDescent="0.25">
      <c r="A1" t="s">
        <v>22</v>
      </c>
    </row>
    <row r="2" spans="1:14" x14ac:dyDescent="0.25">
      <c r="A2" t="s">
        <v>39</v>
      </c>
      <c r="C2" t="s">
        <v>38</v>
      </c>
      <c r="F2" t="s">
        <v>44</v>
      </c>
      <c r="G2" t="s">
        <v>45</v>
      </c>
      <c r="H2" t="s">
        <v>42</v>
      </c>
      <c r="I2" t="s">
        <v>40</v>
      </c>
      <c r="J2" t="s">
        <v>42</v>
      </c>
      <c r="K2" t="s">
        <v>47</v>
      </c>
      <c r="L2" t="s">
        <v>45</v>
      </c>
      <c r="M2" t="s">
        <v>42</v>
      </c>
      <c r="N2" t="s">
        <v>41</v>
      </c>
    </row>
    <row r="3" spans="1:14" x14ac:dyDescent="0.25">
      <c r="A3" t="s">
        <v>26</v>
      </c>
      <c r="B3">
        <v>2789</v>
      </c>
      <c r="C3" t="s">
        <v>24</v>
      </c>
      <c r="D3">
        <v>420</v>
      </c>
      <c r="F3" t="s">
        <v>46</v>
      </c>
      <c r="G3" t="s">
        <v>43</v>
      </c>
      <c r="H3" s="1">
        <v>45355</v>
      </c>
      <c r="K3" t="s">
        <v>49</v>
      </c>
      <c r="L3" t="s">
        <v>48</v>
      </c>
      <c r="M3" s="1">
        <v>45355</v>
      </c>
      <c r="N3">
        <f>B3-D13</f>
        <v>814.32999999999993</v>
      </c>
    </row>
    <row r="4" spans="1:14" x14ac:dyDescent="0.25">
      <c r="C4" t="s">
        <v>10</v>
      </c>
      <c r="D4">
        <v>15</v>
      </c>
    </row>
    <row r="5" spans="1:14" x14ac:dyDescent="0.25">
      <c r="A5" t="s">
        <v>14</v>
      </c>
      <c r="C5" t="s">
        <v>34</v>
      </c>
      <c r="D5">
        <v>450</v>
      </c>
    </row>
    <row r="6" spans="1:14" x14ac:dyDescent="0.25">
      <c r="C6" t="s">
        <v>40</v>
      </c>
      <c r="D6">
        <v>300</v>
      </c>
    </row>
    <row r="7" spans="1:14" x14ac:dyDescent="0.25">
      <c r="C7" t="s">
        <v>25</v>
      </c>
      <c r="D7">
        <v>65</v>
      </c>
    </row>
    <row r="8" spans="1:14" x14ac:dyDescent="0.25">
      <c r="C8" t="s">
        <v>7</v>
      </c>
      <c r="D8">
        <v>172.8</v>
      </c>
    </row>
    <row r="9" spans="1:14" x14ac:dyDescent="0.25">
      <c r="C9" t="s">
        <v>12</v>
      </c>
      <c r="D9">
        <v>33</v>
      </c>
    </row>
    <row r="10" spans="1:14" x14ac:dyDescent="0.25">
      <c r="C10" t="s">
        <v>27</v>
      </c>
      <c r="D10">
        <v>16.989999999999998</v>
      </c>
    </row>
    <row r="11" spans="1:14" x14ac:dyDescent="0.25">
      <c r="C11" t="s">
        <v>1</v>
      </c>
      <c r="D11">
        <v>501.88</v>
      </c>
    </row>
    <row r="13" spans="1:14" x14ac:dyDescent="0.25">
      <c r="C13" t="s">
        <v>14</v>
      </c>
      <c r="D13">
        <f>SUM(D3:D11)</f>
        <v>1974.67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D0DB-4DA3-4770-B803-A8BFB8B0439D}">
  <dimension ref="A1:F15"/>
  <sheetViews>
    <sheetView workbookViewId="0">
      <selection activeCell="C73" sqref="C73"/>
    </sheetView>
  </sheetViews>
  <sheetFormatPr defaultRowHeight="15" x14ac:dyDescent="0.25"/>
  <cols>
    <col min="2" max="2" width="17.28515625" customWidth="1"/>
    <col min="3" max="3" width="19.7109375" customWidth="1"/>
  </cols>
  <sheetData>
    <row r="1" spans="1:6" ht="18.75" x14ac:dyDescent="0.3">
      <c r="A1" s="2" t="s">
        <v>28</v>
      </c>
    </row>
    <row r="3" spans="1:6" x14ac:dyDescent="0.25">
      <c r="A3" t="s">
        <v>21</v>
      </c>
      <c r="C3" t="s">
        <v>23</v>
      </c>
      <c r="F3" t="s">
        <v>35</v>
      </c>
    </row>
    <row r="4" spans="1:6" x14ac:dyDescent="0.25">
      <c r="A4" t="s">
        <v>26</v>
      </c>
      <c r="B4">
        <v>40079.65</v>
      </c>
      <c r="C4" t="s">
        <v>24</v>
      </c>
      <c r="D4">
        <f>420*12</f>
        <v>5040</v>
      </c>
      <c r="F4">
        <f>(B4-D12)</f>
        <v>25945.57</v>
      </c>
    </row>
    <row r="5" spans="1:6" x14ac:dyDescent="0.25">
      <c r="A5" t="s">
        <v>5</v>
      </c>
      <c r="C5" t="s">
        <v>10</v>
      </c>
      <c r="D5">
        <f>15*12</f>
        <v>180</v>
      </c>
    </row>
    <row r="6" spans="1:6" x14ac:dyDescent="0.25">
      <c r="C6" t="s">
        <v>25</v>
      </c>
      <c r="D6">
        <f>65*12</f>
        <v>780</v>
      </c>
    </row>
    <row r="7" spans="1:6" x14ac:dyDescent="0.25">
      <c r="C7" t="s">
        <v>7</v>
      </c>
      <c r="D7">
        <f>172.8*12</f>
        <v>2073.6000000000004</v>
      </c>
    </row>
    <row r="8" spans="1:6" x14ac:dyDescent="0.25">
      <c r="C8" t="s">
        <v>12</v>
      </c>
      <c r="D8">
        <f>33*12</f>
        <v>396</v>
      </c>
    </row>
    <row r="9" spans="1:6" x14ac:dyDescent="0.25">
      <c r="C9" t="s">
        <v>27</v>
      </c>
      <c r="D9">
        <f>16.99*12</f>
        <v>203.88</v>
      </c>
    </row>
    <row r="10" spans="1:6" x14ac:dyDescent="0.25">
      <c r="C10" t="s">
        <v>1</v>
      </c>
      <c r="D10">
        <v>60.6</v>
      </c>
    </row>
    <row r="11" spans="1:6" x14ac:dyDescent="0.25">
      <c r="C11" t="s">
        <v>34</v>
      </c>
      <c r="D11">
        <v>5400</v>
      </c>
    </row>
    <row r="12" spans="1:6" x14ac:dyDescent="0.25">
      <c r="C12" t="s">
        <v>14</v>
      </c>
      <c r="D12">
        <f>SUM(D4:D11)</f>
        <v>14134.08</v>
      </c>
    </row>
    <row r="13" spans="1:6" x14ac:dyDescent="0.25">
      <c r="A13" t="s">
        <v>29</v>
      </c>
    </row>
    <row r="14" spans="1:6" x14ac:dyDescent="0.25">
      <c r="A14" t="s">
        <v>30</v>
      </c>
    </row>
    <row r="15" spans="1:6" x14ac:dyDescent="0.25">
      <c r="A15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17D1-4872-4F60-A551-04FF393C3ECD}">
  <dimension ref="A1:D1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32</v>
      </c>
      <c r="D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Assets</vt:lpstr>
      <vt:lpstr>Budget Mensual</vt:lpstr>
      <vt:lpstr>Budget Anual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Adoniran Galindo Escobedo (AT)</dc:creator>
  <cp:lastModifiedBy>Adoniran Galindo Escobedo (AT)</cp:lastModifiedBy>
  <dcterms:created xsi:type="dcterms:W3CDTF">2023-12-27T18:20:34Z</dcterms:created>
  <dcterms:modified xsi:type="dcterms:W3CDTF">2024-03-04T12:22:21Z</dcterms:modified>
</cp:coreProperties>
</file>