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13_ncr:1_{1F8B66E9-74A4-4769-83C7-A6C5F23F79E2}" xr6:coauthVersionLast="47" xr6:coauthVersionMax="47" xr10:uidLastSave="{00000000-0000-0000-0000-000000000000}"/>
  <bookViews>
    <workbookView xWindow="-108" yWindow="-108" windowWidth="23256" windowHeight="12576" tabRatio="895" firstSheet="6" activeTab="17" xr2:uid="{1C9D77D5-5780-4D50-A3E7-BD7262C57D6D}"/>
  </bookViews>
  <sheets>
    <sheet name="Despesas Fixas " sheetId="3" r:id="rId1"/>
    <sheet name="Planilha Calculo Despesas Fixas" sheetId="2" r:id="rId2"/>
    <sheet name="Planilha Markup" sheetId="1" r:id="rId3"/>
    <sheet name="MOCHILAS" sheetId="4" r:id="rId4"/>
    <sheet name="NECESSAIRES" sheetId="5" r:id="rId5"/>
    <sheet name="SQUEEZE." sheetId="17" r:id="rId6"/>
    <sheet name="SACOLAS" sheetId="8" r:id="rId7"/>
    <sheet name="TÉRMICAS" sheetId="12" r:id="rId8"/>
    <sheet name="PASTAS" sheetId="13" r:id="rId9"/>
    <sheet name="CANETA" sheetId="26" r:id="rId10"/>
    <sheet name="MALAS" sheetId="14" r:id="rId11"/>
    <sheet name="BRINDES MASC." sheetId="24" r:id="rId12"/>
    <sheet name="BRINDES FEM." sheetId="25" r:id="rId13"/>
    <sheet name="DIVERSOS" sheetId="15" r:id="rId14"/>
    <sheet name="CADERNETA" sheetId="16" r:id="rId15"/>
    <sheet name="ELETRÔNICOS" sheetId="22" r:id="rId16"/>
    <sheet name="CANECAS" sheetId="23" r:id="rId17"/>
    <sheet name="KITCHURRASPORTAVINHO" sheetId="20" r:id="rId18"/>
  </sheets>
  <calcPr calcId="191029"/>
</workbook>
</file>

<file path=xl/calcChain.xml><?xml version="1.0" encoding="utf-8"?>
<calcChain xmlns="http://schemas.openxmlformats.org/spreadsheetml/2006/main">
  <c r="C23" i="3" l="1"/>
  <c r="C32" i="26"/>
  <c r="C21" i="26"/>
  <c r="C10" i="26"/>
  <c r="C153" i="15" l="1"/>
  <c r="C142" i="15"/>
  <c r="C131" i="15"/>
  <c r="C120" i="15" l="1"/>
  <c r="P30" i="1" l="1"/>
  <c r="C109" i="15" l="1"/>
  <c r="C98" i="15"/>
  <c r="C65" i="25"/>
  <c r="C54" i="25"/>
  <c r="C43" i="25"/>
  <c r="C32" i="25"/>
  <c r="C21" i="25"/>
  <c r="C10" i="25"/>
  <c r="C76" i="24"/>
  <c r="C65" i="24"/>
  <c r="C54" i="24"/>
  <c r="C43" i="24"/>
  <c r="C32" i="24"/>
  <c r="C21" i="24"/>
  <c r="C10" i="24"/>
  <c r="C164" i="14"/>
  <c r="C153" i="14"/>
  <c r="C43" i="23"/>
  <c r="C32" i="23"/>
  <c r="C21" i="23"/>
  <c r="C10" i="23"/>
  <c r="C189" i="22"/>
  <c r="C178" i="22"/>
  <c r="C167" i="22"/>
  <c r="C156" i="22"/>
  <c r="C144" i="22"/>
  <c r="C133" i="22"/>
  <c r="C122" i="22"/>
  <c r="C111" i="22"/>
  <c r="C100" i="22"/>
  <c r="C89" i="22"/>
  <c r="C78" i="22"/>
  <c r="C67" i="22"/>
  <c r="C56" i="22"/>
  <c r="C45" i="22"/>
  <c r="C34" i="22"/>
  <c r="C22" i="22"/>
  <c r="C10" i="22"/>
  <c r="C153" i="13" l="1"/>
  <c r="C21" i="13"/>
  <c r="C142" i="13"/>
  <c r="C131" i="13" l="1"/>
  <c r="C120" i="13"/>
  <c r="C109" i="13"/>
  <c r="C98" i="13"/>
  <c r="C87" i="13"/>
  <c r="C76" i="13"/>
  <c r="C65" i="13"/>
  <c r="C54" i="13"/>
  <c r="C43" i="13"/>
  <c r="C32" i="13"/>
  <c r="C98" i="20" l="1"/>
  <c r="C87" i="20"/>
  <c r="C76" i="20"/>
  <c r="C65" i="20"/>
  <c r="C54" i="20"/>
  <c r="C43" i="20"/>
  <c r="C32" i="20"/>
  <c r="C21" i="20"/>
  <c r="C10" i="20"/>
  <c r="C87" i="15"/>
  <c r="C76" i="15"/>
  <c r="C65" i="15"/>
  <c r="C142" i="14"/>
  <c r="C131" i="14"/>
  <c r="C120" i="14"/>
  <c r="C109" i="14"/>
  <c r="C98" i="14"/>
  <c r="C87" i="14"/>
  <c r="C76" i="14"/>
  <c r="C65" i="14"/>
  <c r="C54" i="14"/>
  <c r="C142" i="12" l="1"/>
  <c r="C210" i="8"/>
  <c r="C199" i="8"/>
  <c r="C188" i="8"/>
  <c r="C177" i="8"/>
  <c r="C166" i="8"/>
  <c r="C155" i="8"/>
  <c r="C144" i="8"/>
  <c r="C133" i="8"/>
  <c r="C110" i="8"/>
  <c r="C54" i="15" l="1"/>
  <c r="C43" i="15"/>
  <c r="C32" i="15"/>
  <c r="C418" i="4" l="1"/>
  <c r="C407" i="4"/>
  <c r="C396" i="4"/>
  <c r="C385" i="4"/>
  <c r="C374" i="4"/>
  <c r="C363" i="4"/>
  <c r="C352" i="4"/>
  <c r="C341" i="4"/>
  <c r="C330" i="4"/>
  <c r="C319" i="4"/>
  <c r="C308" i="4"/>
  <c r="C297" i="4"/>
  <c r="C21" i="5"/>
  <c r="C321" i="5"/>
  <c r="C310" i="5"/>
  <c r="C299" i="5"/>
  <c r="C288" i="5"/>
  <c r="C277" i="5"/>
  <c r="C265" i="5"/>
  <c r="C254" i="5"/>
  <c r="C243" i="5"/>
  <c r="C232" i="5"/>
  <c r="C7" i="2"/>
  <c r="K23" i="3"/>
  <c r="J23" i="3"/>
  <c r="I23" i="3"/>
  <c r="H23" i="3"/>
  <c r="G23" i="3"/>
  <c r="F23" i="3"/>
  <c r="E23" i="3"/>
  <c r="D23" i="3"/>
  <c r="C221" i="5"/>
  <c r="C210" i="5"/>
  <c r="C199" i="5"/>
  <c r="C188" i="5"/>
  <c r="C177" i="5"/>
  <c r="C166" i="5"/>
  <c r="C286" i="4" l="1"/>
  <c r="C275" i="4"/>
  <c r="C264" i="4"/>
  <c r="C253" i="4"/>
  <c r="C242" i="4"/>
  <c r="C231" i="4"/>
  <c r="C220" i="4"/>
  <c r="C209" i="4"/>
  <c r="C131" i="12" l="1"/>
  <c r="C198" i="4"/>
  <c r="C187" i="4"/>
  <c r="C78" i="17"/>
  <c r="C67" i="17"/>
  <c r="C56" i="17"/>
  <c r="C44" i="17"/>
  <c r="C33" i="17"/>
  <c r="C22" i="17"/>
  <c r="C11" i="17"/>
  <c r="C21" i="16"/>
  <c r="C10" i="16"/>
  <c r="C10" i="15"/>
  <c r="C21" i="15"/>
  <c r="C10" i="14"/>
  <c r="C21" i="14"/>
  <c r="C32" i="14"/>
  <c r="C43" i="14"/>
  <c r="C10" i="13"/>
  <c r="C10" i="12"/>
  <c r="C21" i="12"/>
  <c r="C32" i="12"/>
  <c r="C43" i="12"/>
  <c r="C54" i="12"/>
  <c r="C65" i="12"/>
  <c r="C76" i="12"/>
  <c r="C87" i="12"/>
  <c r="C98" i="12"/>
  <c r="C109" i="12"/>
  <c r="C120" i="12"/>
  <c r="C10" i="8"/>
  <c r="C21" i="8"/>
  <c r="C32" i="8"/>
  <c r="C43" i="8"/>
  <c r="C55" i="8"/>
  <c r="C66" i="8"/>
  <c r="C77" i="8"/>
  <c r="C88" i="8"/>
  <c r="C99" i="8"/>
  <c r="C122" i="8"/>
  <c r="C10" i="5"/>
  <c r="C32" i="5"/>
  <c r="C43" i="5"/>
  <c r="C54" i="5"/>
  <c r="C65" i="5"/>
  <c r="C76" i="5"/>
  <c r="C87" i="5"/>
  <c r="C98" i="5"/>
  <c r="C109" i="5"/>
  <c r="C121" i="5"/>
  <c r="C132" i="5"/>
  <c r="C144" i="5"/>
  <c r="C155" i="5"/>
  <c r="C10" i="4"/>
  <c r="C21" i="4"/>
  <c r="C32" i="4"/>
  <c r="C44" i="4"/>
  <c r="C55" i="4"/>
  <c r="C66" i="4"/>
  <c r="C77" i="4"/>
  <c r="C88" i="4"/>
  <c r="C99" i="4"/>
  <c r="C110" i="4"/>
  <c r="C121" i="4"/>
  <c r="C132" i="4"/>
  <c r="C143" i="4"/>
  <c r="C154" i="4"/>
  <c r="C165" i="4"/>
  <c r="C176" i="4"/>
  <c r="D11" i="1"/>
  <c r="D14" i="1"/>
  <c r="D15" i="1"/>
  <c r="D16" i="1"/>
  <c r="D17" i="1"/>
  <c r="O4" i="2"/>
  <c r="L5" i="2"/>
  <c r="M5" i="2"/>
  <c r="M7" i="2" s="1"/>
  <c r="D7" i="2"/>
  <c r="E7" i="2"/>
  <c r="F7" i="2"/>
  <c r="G7" i="2"/>
  <c r="H7" i="2"/>
  <c r="I7" i="2"/>
  <c r="J7" i="2"/>
  <c r="K7" i="2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L23" i="3"/>
  <c r="M23" i="3"/>
  <c r="N23" i="3"/>
  <c r="N5" i="2" s="1"/>
  <c r="N7" i="2" s="1"/>
  <c r="O5" i="2" l="1"/>
  <c r="O7" i="2" s="1"/>
  <c r="L7" i="2"/>
  <c r="C21" i="1"/>
  <c r="D21" i="1" s="1"/>
  <c r="C23" i="1" s="1"/>
  <c r="F25" i="1" s="1"/>
  <c r="O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Petracon03</author>
  </authors>
  <commentList>
    <comment ref="B7" authorId="0" shapeId="0" xr:uid="{9B157210-6F07-4019-AAA5-21A8A1D3B31F}">
      <text>
        <r>
          <rPr>
            <b/>
            <sz val="9"/>
            <color indexed="81"/>
            <rFont val="Tahoma"/>
            <family val="2"/>
          </rPr>
          <t>Petracon03:</t>
        </r>
        <r>
          <rPr>
            <sz val="9"/>
            <color indexed="81"/>
            <rFont val="Tahoma"/>
            <family val="2"/>
          </rPr>
          <t xml:space="preserve">
O resultado representa o valor que corresponde as Despesas Fixas sobre a Receita Bruta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Petracon03</author>
  </authors>
  <commentList>
    <comment ref="C14" authorId="0" shapeId="0" xr:uid="{91177A59-A36C-4352-B7A1-37A75BD92FF9}">
      <text>
        <r>
          <rPr>
            <b/>
            <sz val="9"/>
            <color indexed="81"/>
            <rFont val="Tahoma"/>
            <family val="2"/>
          </rPr>
          <t>Petracon03:</t>
        </r>
        <r>
          <rPr>
            <sz val="9"/>
            <color indexed="81"/>
            <rFont val="Tahoma"/>
            <family val="2"/>
          </rPr>
          <t xml:space="preserve">
Incluir valor da comissão quando houver</t>
        </r>
      </text>
    </comment>
    <comment ref="C15" authorId="0" shapeId="0" xr:uid="{196C4091-2814-48EA-BBF3-0B916E03EEFE}">
      <text>
        <r>
          <rPr>
            <b/>
            <sz val="9"/>
            <color indexed="81"/>
            <rFont val="Tahoma"/>
            <family val="2"/>
          </rPr>
          <t>Petracon03:</t>
        </r>
        <r>
          <rPr>
            <sz val="9"/>
            <color indexed="81"/>
            <rFont val="Tahoma"/>
            <family val="2"/>
          </rPr>
          <t xml:space="preserve">
Valor estimado para achar margem de lucro utilizada</t>
        </r>
      </text>
    </comment>
    <comment ref="C16" authorId="0" shapeId="0" xr:uid="{C68DA940-4376-4F7C-9D3C-2C7DC044E568}">
      <text>
        <r>
          <rPr>
            <b/>
            <sz val="9"/>
            <color indexed="81"/>
            <rFont val="Tahoma"/>
            <family val="2"/>
          </rPr>
          <t>Petracon03:</t>
        </r>
        <r>
          <rPr>
            <sz val="9"/>
            <color indexed="81"/>
            <rFont val="Tahoma"/>
            <family val="2"/>
          </rPr>
          <t xml:space="preserve">
Valor retirado da Planilha Calculo Despesas Fixas</t>
        </r>
      </text>
    </comment>
    <comment ref="C18" authorId="0" shapeId="0" xr:uid="{5EB7AC17-EEFE-4083-9753-EE26AC3F5861}">
      <text>
        <r>
          <rPr>
            <b/>
            <sz val="9"/>
            <color indexed="81"/>
            <rFont val="Tahoma"/>
            <family val="2"/>
          </rPr>
          <t>Petracon03:</t>
        </r>
        <r>
          <rPr>
            <sz val="9"/>
            <color indexed="81"/>
            <rFont val="Tahoma"/>
            <family val="2"/>
          </rPr>
          <t xml:space="preserve">
Incluir o valor do custo sugerido pelo cliente</t>
        </r>
      </text>
    </comment>
    <comment ref="B21" authorId="0" shapeId="0" xr:uid="{4A96B394-B027-452F-885D-920B524A6367}">
      <text>
        <r>
          <rPr>
            <b/>
            <sz val="9"/>
            <color indexed="81"/>
            <rFont val="Tahoma"/>
            <family val="2"/>
          </rPr>
          <t xml:space="preserve">Petracon03:
Markup - </t>
        </r>
        <r>
          <rPr>
            <sz val="9"/>
            <color indexed="81"/>
            <rFont val="Tahoma"/>
            <family val="2"/>
          </rPr>
          <t xml:space="preserve">É um indicador que identifica quanto o preço do produto está acima do seu custo de produção e distribuição. O valor identificado representa a quantia efetivamente cobrada sobre o produto a fim de obter o preço de venda.
</t>
        </r>
      </text>
    </comment>
    <comment ref="B25" authorId="0" shapeId="0" xr:uid="{3ABDC023-3053-48CE-A8D5-36036546DC84}">
      <text>
        <r>
          <rPr>
            <b/>
            <sz val="9"/>
            <color indexed="81"/>
            <rFont val="Tahoma"/>
            <family val="2"/>
          </rPr>
          <t xml:space="preserve">Petracon03:
Margem de Contribuição - </t>
        </r>
        <r>
          <rPr>
            <sz val="9"/>
            <color indexed="81"/>
            <rFont val="Tahoma"/>
            <family val="2"/>
          </rPr>
          <t>Representa o valor que cobrirá os Custos e Despesas fixas da empresa e proporcionará o lucro.</t>
        </r>
      </text>
    </comment>
  </commentList>
</comments>
</file>

<file path=xl/sharedStrings.xml><?xml version="1.0" encoding="utf-8"?>
<sst xmlns="http://schemas.openxmlformats.org/spreadsheetml/2006/main" count="4550" uniqueCount="156">
  <si>
    <t>Fórmula Makup</t>
  </si>
  <si>
    <t xml:space="preserve">Fórmula Markup Multiplicador </t>
  </si>
  <si>
    <t>COMISSÃO</t>
  </si>
  <si>
    <t>DESPESAS FIXAS</t>
  </si>
  <si>
    <t>CUSTOS</t>
  </si>
  <si>
    <t>MARGEM DE LUCRO</t>
  </si>
  <si>
    <t>PREÇO DE VENDA</t>
  </si>
  <si>
    <t>%</t>
  </si>
  <si>
    <t>Decimal - Mutiplicador</t>
  </si>
  <si>
    <t>CUSTOS DA PEÇA SUGERIDO PELO CLIENTE</t>
  </si>
  <si>
    <t xml:space="preserve">MARKUP </t>
  </si>
  <si>
    <t>TRIBUTOS</t>
  </si>
  <si>
    <t>DESPESAS E CUSTOS OPERACIONAIS</t>
  </si>
  <si>
    <t>MARGEM DE CONTRIBUIÇÃO = PREÇO DE VENDA UNITÁRIO - CUSTO UNITÁRIO</t>
  </si>
  <si>
    <t>FRETE S/ VENDAS</t>
  </si>
  <si>
    <t>RESULTADO EM %</t>
  </si>
  <si>
    <t>JANEIRO</t>
  </si>
  <si>
    <t>FEVEREIRO</t>
  </si>
  <si>
    <t>MARÇO</t>
  </si>
  <si>
    <t>ABRIL</t>
  </si>
  <si>
    <t>MAIO</t>
  </si>
  <si>
    <t xml:space="preserve">
     1
------------------------------------------------------------------------------------------------------
1- (ICMS + PIS+ COFINS+ DESP.FIXA + COMISSÃO +(LUCRO X IRCS) + LUCRO)
</t>
  </si>
  <si>
    <t>Fórmula Markup Multiplicador = Custos x Markup</t>
  </si>
  <si>
    <t>RECEITA BRUTA - FATURAMENTO</t>
  </si>
  <si>
    <t xml:space="preserve">DESPESAS FIXAS </t>
  </si>
  <si>
    <t>JUNHO</t>
  </si>
  <si>
    <t>JULHO</t>
  </si>
  <si>
    <t>AGOSTO</t>
  </si>
  <si>
    <t>SETEMBRO</t>
  </si>
  <si>
    <t>OUTUBRO</t>
  </si>
  <si>
    <t>SIMPLES NACIONAL</t>
  </si>
  <si>
    <t>VENDA</t>
  </si>
  <si>
    <t>MÉDIA DE JANEIRO A OUTUBRO</t>
  </si>
  <si>
    <t>SALÁRIOS APAGAR</t>
  </si>
  <si>
    <t>PRÓ-LABORE A PAGAR</t>
  </si>
  <si>
    <t>CONTRIBUIÇÃO A RECOLHER</t>
  </si>
  <si>
    <t>DESPESAS GERAIS</t>
  </si>
  <si>
    <t>DESPESAS C/ TRIBUTOS</t>
  </si>
  <si>
    <t>DESPESAS FINANCEIRAS</t>
  </si>
  <si>
    <t xml:space="preserve">MÉDIA TOTAL </t>
  </si>
  <si>
    <t>MÉDIATOTAL</t>
  </si>
  <si>
    <t>DESCRIÇÃO</t>
  </si>
  <si>
    <t>INFORMAÇÃO DO CLIENTE</t>
  </si>
  <si>
    <t>CALCULO MARGEM UTILIZADA PELA EMPRESA</t>
  </si>
  <si>
    <t>NOVEMBRO</t>
  </si>
  <si>
    <t>DEZEMBRO</t>
  </si>
  <si>
    <t>ALUGUEL</t>
  </si>
  <si>
    <t>INTERNET</t>
  </si>
  <si>
    <t>ENERGIA</t>
  </si>
  <si>
    <t>ÁGUA</t>
  </si>
  <si>
    <t>CONTADOR</t>
  </si>
  <si>
    <t>TRÁFEGO PAGO</t>
  </si>
  <si>
    <t>DESPESAS DE COPA</t>
  </si>
  <si>
    <t>MATERIAL DE TRABALHO</t>
  </si>
  <si>
    <t>DESPESAS COM LIMPEZA</t>
  </si>
  <si>
    <t>FUNDO DE NEGOCIAÇÃO</t>
  </si>
  <si>
    <t>FUNDO DE INVESTIMENTO</t>
  </si>
  <si>
    <t>XBZ</t>
  </si>
  <si>
    <t>REF:</t>
  </si>
  <si>
    <t>CÓDIGO: MOC031</t>
  </si>
  <si>
    <t>FOTO</t>
  </si>
  <si>
    <t>CUSTO</t>
  </si>
  <si>
    <t>VALOR FINAL:</t>
  </si>
  <si>
    <t>CUSTO DO PROD:</t>
  </si>
  <si>
    <t>10 A 25 UND</t>
  </si>
  <si>
    <t>DTF:</t>
  </si>
  <si>
    <t>26 A 49 UND</t>
  </si>
  <si>
    <t>APLIC DTF:</t>
  </si>
  <si>
    <t>50 A 99 UND</t>
  </si>
  <si>
    <t>ARTE:</t>
  </si>
  <si>
    <t>100 A 199 UND</t>
  </si>
  <si>
    <t>FRETE:</t>
  </si>
  <si>
    <t>200 A 499 UND</t>
  </si>
  <si>
    <t>CAIXA/ EMBALAGEM:</t>
  </si>
  <si>
    <t>500 A 999 UND</t>
  </si>
  <si>
    <t>TOTAL CUSTO:</t>
  </si>
  <si>
    <t>1.000 OU MAIS</t>
  </si>
  <si>
    <t xml:space="preserve">CÓDIGO: </t>
  </si>
  <si>
    <t>SERIGRAFIA</t>
  </si>
  <si>
    <t>QUANTIDADE:</t>
  </si>
  <si>
    <t>MARGEM DE LUCRO PREVISTA</t>
  </si>
  <si>
    <t>13254N</t>
  </si>
  <si>
    <t>13781N</t>
  </si>
  <si>
    <t>FABRICAÇÃO PRÓPRIA</t>
  </si>
  <si>
    <t>CÓDIGO: MOC036</t>
  </si>
  <si>
    <t>CÓDIGO: MOC029</t>
  </si>
  <si>
    <t>CÓDIGO:</t>
  </si>
  <si>
    <t xml:space="preserve"> </t>
  </si>
  <si>
    <t>02082N</t>
  </si>
  <si>
    <t>CÓDIGO: MOCHILA NP</t>
  </si>
  <si>
    <t>CÓDIGO: 15073</t>
  </si>
  <si>
    <t>CÓDIGO:  KIT MOCHILA + ESTOJO</t>
  </si>
  <si>
    <t>DTF UV</t>
  </si>
  <si>
    <t>aluminio</t>
  </si>
  <si>
    <t>inox</t>
  </si>
  <si>
    <t>14739L</t>
  </si>
  <si>
    <t>vidro</t>
  </si>
  <si>
    <t>plastico</t>
  </si>
  <si>
    <t>térmica</t>
  </si>
  <si>
    <t>01901B</t>
  </si>
  <si>
    <t>CÓDIGO: MOC046</t>
  </si>
  <si>
    <t>CÓDIGO: MOC045</t>
  </si>
  <si>
    <t>CÓDIGO: MOC047</t>
  </si>
  <si>
    <t>CÓDIGO: MOC048</t>
  </si>
  <si>
    <t>CÓDIGO: MOC049</t>
  </si>
  <si>
    <t>CÓDIGO: MOC050</t>
  </si>
  <si>
    <t>CÓDIGO: MOC051</t>
  </si>
  <si>
    <t>CÓDIGO: MOC052</t>
  </si>
  <si>
    <t>CÓDIGO: MOC053</t>
  </si>
  <si>
    <t>CÓDIGO: MOC054</t>
  </si>
  <si>
    <t>14185B</t>
  </si>
  <si>
    <t>CÓDIGO: MOC055</t>
  </si>
  <si>
    <t>CÓDIGO: NEC00020</t>
  </si>
  <si>
    <t>CÓDIGO: NEC00016</t>
  </si>
  <si>
    <t>CÓDIGO: NEC00010</t>
  </si>
  <si>
    <t>CÓDIGO: NEC00003</t>
  </si>
  <si>
    <t>CÓDIGO: NEC00026</t>
  </si>
  <si>
    <t>15075P</t>
  </si>
  <si>
    <t>CÓDIGO: MOC056</t>
  </si>
  <si>
    <t>CÓDIGO: MOC057</t>
  </si>
  <si>
    <t>CÓDIGO: MOC058</t>
  </si>
  <si>
    <t>CÓDIGO: MOC059</t>
  </si>
  <si>
    <t>CÓDIGO: MOC060</t>
  </si>
  <si>
    <t>CÓDIGO: MOC061</t>
  </si>
  <si>
    <t>CÓDIGO: MOC062</t>
  </si>
  <si>
    <t>CÓDIGO: MOC063</t>
  </si>
  <si>
    <t>CÓDIGO: MOC064</t>
  </si>
  <si>
    <t>CÓDIGO: MOC065</t>
  </si>
  <si>
    <t>CÓDIGO: MOC066</t>
  </si>
  <si>
    <t>CÓDIGO: MOC067</t>
  </si>
  <si>
    <t>02081N</t>
  </si>
  <si>
    <t>13803B</t>
  </si>
  <si>
    <t>25 A 49 UND</t>
  </si>
  <si>
    <t>10503M</t>
  </si>
  <si>
    <t>10503G</t>
  </si>
  <si>
    <t>6049G</t>
  </si>
  <si>
    <t>35 A 49 UND</t>
  </si>
  <si>
    <t>,</t>
  </si>
  <si>
    <t>10 A 49 UND</t>
  </si>
  <si>
    <t>TER001</t>
  </si>
  <si>
    <t>TER006</t>
  </si>
  <si>
    <t>TER007</t>
  </si>
  <si>
    <t>TER008</t>
  </si>
  <si>
    <t>TER009</t>
  </si>
  <si>
    <t>TER011</t>
  </si>
  <si>
    <t>TER014</t>
  </si>
  <si>
    <t>TER017</t>
  </si>
  <si>
    <t>06061B</t>
  </si>
  <si>
    <t>10 a 26 UND</t>
  </si>
  <si>
    <t>5 A 25 UND</t>
  </si>
  <si>
    <t>06070M</t>
  </si>
  <si>
    <t>5 a 26 UND</t>
  </si>
  <si>
    <t xml:space="preserve">10 a 26 UND </t>
  </si>
  <si>
    <t>10 a 26 und</t>
  </si>
  <si>
    <t>10 a 26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</si>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</sst>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;[Red]#,##0.00"/>
    <numFmt numFmtId="165" formatCode="&quot;R$&quot;\ #,##0.00;[Red]&quot;R$&quot;\ #,##0.00"/>
    <numFmt numFmtId="166" formatCode="0.00000"/>
    <numFmt numFmtId="167" formatCode="#,##0.00_ ;\-#,##0.00\ "/>
    <numFmt numFmtId="168" formatCode="&quot;R$&quot;\ #,##0.00"/>
  </numFmts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8">
    <xf numFmtId="0" fontId="0" fillId="0" borderId="0" xfId="0"/>
    <xf numFmtId="0" fontId="5" fillId="0" borderId="0" xfId="0" applyFont="1"/>
    <xf numFmtId="0" fontId="0" fillId="0" borderId="1" xfId="0" applyBorder="1"/>
    <xf numFmtId="0" fontId="6" fillId="0" borderId="0" xfId="0" applyFont="1"/>
    <xf numFmtId="166" fontId="6" fillId="0" borderId="0" xfId="0" applyNumberFormat="1" applyFont="1" applyAlignment="1">
      <alignment wrapText="1"/>
    </xf>
    <xf numFmtId="166" fontId="6" fillId="0" borderId="1" xfId="0" applyNumberFormat="1" applyFont="1" applyBorder="1"/>
    <xf numFmtId="166" fontId="6" fillId="0" borderId="1" xfId="0" applyNumberFormat="1" applyFont="1" applyBorder="1" applyAlignment="1">
      <alignment wrapText="1"/>
    </xf>
    <xf numFmtId="2" fontId="6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165" fontId="5" fillId="2" borderId="1" xfId="0" applyNumberFormat="1" applyFont="1" applyFill="1" applyBorder="1"/>
    <xf numFmtId="166" fontId="6" fillId="2" borderId="1" xfId="0" applyNumberFormat="1" applyFont="1" applyFill="1" applyBorder="1"/>
    <xf numFmtId="17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7" fillId="0" borderId="1" xfId="0" applyFont="1" applyBorder="1"/>
    <xf numFmtId="10" fontId="7" fillId="0" borderId="1" xfId="0" applyNumberFormat="1" applyFont="1" applyBorder="1"/>
    <xf numFmtId="166" fontId="7" fillId="0" borderId="1" xfId="0" applyNumberFormat="1" applyFont="1" applyBorder="1" applyAlignment="1">
      <alignment wrapText="1"/>
    </xf>
    <xf numFmtId="0" fontId="5" fillId="2" borderId="2" xfId="0" applyFont="1" applyFill="1" applyBorder="1" applyAlignment="1">
      <alignment horizontal="center"/>
    </xf>
    <xf numFmtId="167" fontId="0" fillId="0" borderId="1" xfId="0" applyNumberFormat="1" applyBorder="1"/>
    <xf numFmtId="167" fontId="5" fillId="0" borderId="1" xfId="0" applyNumberFormat="1" applyFont="1" applyBorder="1"/>
    <xf numFmtId="0" fontId="5" fillId="2" borderId="1" xfId="0" applyFont="1" applyFill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0" fontId="0" fillId="0" borderId="1" xfId="0" applyNumberFormat="1" applyBorder="1"/>
    <xf numFmtId="2" fontId="5" fillId="0" borderId="1" xfId="0" applyNumberFormat="1" applyFont="1" applyBorder="1"/>
    <xf numFmtId="164" fontId="0" fillId="0" borderId="1" xfId="0" applyNumberFormat="1" applyBorder="1"/>
    <xf numFmtId="9" fontId="0" fillId="0" borderId="0" xfId="0" applyNumberFormat="1" applyAlignment="1">
      <alignment horizontal="center"/>
    </xf>
    <xf numFmtId="2" fontId="0" fillId="2" borderId="1" xfId="0" applyNumberFormat="1" applyFill="1" applyBorder="1"/>
    <xf numFmtId="164" fontId="0" fillId="0" borderId="0" xfId="0" applyNumberFormat="1"/>
    <xf numFmtId="2" fontId="0" fillId="0" borderId="0" xfId="0" applyNumberFormat="1"/>
    <xf numFmtId="0" fontId="0" fillId="2" borderId="1" xfId="0" applyFill="1" applyBorder="1"/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7" fontId="0" fillId="0" borderId="1" xfId="0" applyNumberFormat="1" applyBorder="1" applyAlignment="1">
      <alignment horizontal="right"/>
    </xf>
    <xf numFmtId="10" fontId="5" fillId="0" borderId="1" xfId="0" applyNumberFormat="1" applyFont="1" applyBorder="1"/>
    <xf numFmtId="10" fontId="0" fillId="0" borderId="1" xfId="0" applyNumberFormat="1" applyBorder="1" applyAlignment="1">
      <alignment horizontal="center"/>
    </xf>
    <xf numFmtId="10" fontId="5" fillId="2" borderId="1" xfId="0" applyNumberFormat="1" applyFont="1" applyFill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2" fontId="5" fillId="0" borderId="6" xfId="0" applyNumberFormat="1" applyFont="1" applyBorder="1"/>
    <xf numFmtId="44" fontId="3" fillId="0" borderId="1" xfId="1" applyFont="1" applyBorder="1" applyAlignment="1">
      <alignment horizontal="center"/>
    </xf>
    <xf numFmtId="44" fontId="3" fillId="0" borderId="1" xfId="1" applyFont="1" applyBorder="1"/>
    <xf numFmtId="44" fontId="3" fillId="0" borderId="0" xfId="1" applyFont="1"/>
    <xf numFmtId="44" fontId="5" fillId="2" borderId="1" xfId="1" applyFont="1" applyFill="1" applyBorder="1"/>
    <xf numFmtId="44" fontId="5" fillId="2" borderId="1" xfId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8" fontId="0" fillId="2" borderId="1" xfId="0" applyNumberFormat="1" applyFill="1" applyBorder="1"/>
    <xf numFmtId="0" fontId="0" fillId="0" borderId="0" xfId="0" applyAlignment="1">
      <alignment horizontal="center"/>
    </xf>
    <xf numFmtId="0" fontId="0" fillId="5" borderId="0" xfId="0" applyFill="1"/>
    <xf numFmtId="168" fontId="0" fillId="5" borderId="0" xfId="0" applyNumberFormat="1" applyFill="1"/>
    <xf numFmtId="0" fontId="0" fillId="0" borderId="0" xfId="0" applyAlignment="1">
      <alignment horizontal="right"/>
    </xf>
    <xf numFmtId="0" fontId="4" fillId="3" borderId="7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right"/>
    </xf>
    <xf numFmtId="168" fontId="0" fillId="5" borderId="0" xfId="0" applyNumberFormat="1" applyFill="1" applyAlignment="1">
      <alignment horizontal="center"/>
    </xf>
    <xf numFmtId="0" fontId="0" fillId="5" borderId="1" xfId="0" applyFill="1" applyBorder="1" applyAlignment="1">
      <alignment horizontal="center" vertical="center"/>
    </xf>
    <xf numFmtId="168" fontId="0" fillId="5" borderId="1" xfId="0" applyNumberForma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9" fontId="0" fillId="5" borderId="0" xfId="0" applyNumberFormat="1" applyFill="1" applyAlignment="1">
      <alignment horizontal="center"/>
    </xf>
    <xf numFmtId="0" fontId="4" fillId="3" borderId="1" xfId="2" applyFont="1" applyFill="1" applyBorder="1" applyAlignment="1">
      <alignment horizontal="center"/>
    </xf>
    <xf numFmtId="43" fontId="4" fillId="3" borderId="1" xfId="4" applyFont="1" applyFill="1" applyBorder="1" applyAlignment="1">
      <alignment horizontal="center"/>
    </xf>
    <xf numFmtId="0" fontId="4" fillId="3" borderId="1" xfId="4" applyNumberFormat="1" applyFont="1" applyFill="1" applyBorder="1" applyAlignment="1">
      <alignment horizontal="center"/>
    </xf>
    <xf numFmtId="43" fontId="5" fillId="0" borderId="1" xfId="4" applyFont="1" applyBorder="1" applyAlignment="1">
      <alignment horizontal="center" vertical="center"/>
    </xf>
    <xf numFmtId="43" fontId="0" fillId="0" borderId="1" xfId="4" applyFont="1" applyBorder="1" applyAlignment="1">
      <alignment horizontal="center" vertical="center"/>
    </xf>
    <xf numFmtId="10" fontId="0" fillId="0" borderId="7" xfId="4" applyNumberFormat="1" applyFont="1" applyBorder="1" applyAlignment="1">
      <alignment horizontal="center" vertical="center"/>
    </xf>
    <xf numFmtId="43" fontId="0" fillId="0" borderId="7" xfId="4" applyFont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43" fontId="0" fillId="2" borderId="1" xfId="4" applyFont="1" applyFill="1" applyBorder="1" applyAlignment="1">
      <alignment horizontal="center"/>
    </xf>
    <xf numFmtId="10" fontId="0" fillId="0" borderId="1" xfId="4" applyNumberFormat="1" applyFont="1" applyBorder="1" applyAlignment="1">
      <alignment horizontal="center"/>
    </xf>
    <xf numFmtId="43" fontId="0" fillId="0" borderId="1" xfId="4" applyFont="1" applyBorder="1" applyAlignment="1">
      <alignment horizontal="center"/>
    </xf>
    <xf numFmtId="43" fontId="0" fillId="0" borderId="0" xfId="4" applyFont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7" fontId="5" fillId="2" borderId="1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5" fillId="2" borderId="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8" fontId="0" fillId="0" borderId="2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68" fontId="0" fillId="0" borderId="5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168" fontId="0" fillId="5" borderId="2" xfId="0" applyNumberFormat="1" applyFill="1" applyBorder="1" applyAlignment="1">
      <alignment horizontal="center" vertical="center"/>
    </xf>
    <xf numFmtId="168" fontId="0" fillId="5" borderId="6" xfId="0" applyNumberForma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43" fontId="4" fillId="3" borderId="1" xfId="4" applyFont="1" applyFill="1" applyBorder="1" applyAlignment="1">
      <alignment horizontal="center" vertical="center"/>
    </xf>
    <xf numFmtId="43" fontId="5" fillId="6" borderId="1" xfId="4" applyFont="1" applyFill="1" applyBorder="1" applyAlignment="1">
      <alignment horizontal="center"/>
    </xf>
    <xf numFmtId="43" fontId="5" fillId="0" borderId="2" xfId="4" applyFont="1" applyBorder="1" applyAlignment="1">
      <alignment horizontal="center" vertical="center"/>
    </xf>
    <xf numFmtId="43" fontId="5" fillId="0" borderId="5" xfId="4" applyFont="1" applyBorder="1" applyAlignment="1">
      <alignment horizontal="center" vertical="center"/>
    </xf>
    <xf numFmtId="43" fontId="5" fillId="0" borderId="6" xfId="4" applyFont="1" applyBorder="1" applyAlignment="1">
      <alignment horizontal="center" vertical="center"/>
    </xf>
    <xf numFmtId="43" fontId="0" fillId="0" borderId="1" xfId="4" applyFont="1" applyBorder="1" applyAlignment="1">
      <alignment horizontal="center"/>
    </xf>
    <xf numFmtId="43" fontId="0" fillId="0" borderId="2" xfId="4" applyFont="1" applyBorder="1" applyAlignment="1">
      <alignment horizontal="center" vertical="center"/>
    </xf>
    <xf numFmtId="43" fontId="0" fillId="0" borderId="5" xfId="4" applyFont="1" applyBorder="1" applyAlignment="1">
      <alignment horizontal="center" vertical="center"/>
    </xf>
    <xf numFmtId="43" fontId="0" fillId="0" borderId="6" xfId="4" applyFont="1" applyBorder="1" applyAlignment="1">
      <alignment horizontal="center" vertical="center"/>
    </xf>
    <xf numFmtId="43" fontId="0" fillId="0" borderId="2" xfId="4" applyFont="1" applyBorder="1" applyAlignment="1">
      <alignment horizontal="center"/>
    </xf>
    <xf numFmtId="43" fontId="0" fillId="0" borderId="5" xfId="4" applyFont="1" applyBorder="1" applyAlignment="1">
      <alignment horizontal="center"/>
    </xf>
    <xf numFmtId="43" fontId="0" fillId="0" borderId="6" xfId="4" applyFont="1" applyBorder="1" applyAlignment="1">
      <alignment horizontal="center"/>
    </xf>
  </cellXfs>
  <cellStyles count="5">
    <cellStyle name="Hiperlink" xfId="2" builtinId="8"/>
    <cellStyle name="Moeda" xfId="1" builtinId="4"/>
    <cellStyle name="Moeda 2" xfId="3" xr:uid="{00000000-0005-0000-0000-000030000000}"/>
    <cellStyle name="Normal" xfId="0" builtinId="0"/>
    <cellStyle name="Vírgula" xfId="4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jpeg"/><Relationship Id="rId13" Type="http://schemas.openxmlformats.org/officeDocument/2006/relationships/image" Target="../media/image49.png"/><Relationship Id="rId18" Type="http://schemas.openxmlformats.org/officeDocument/2006/relationships/image" Target="../media/image54.jpeg"/><Relationship Id="rId26" Type="http://schemas.openxmlformats.org/officeDocument/2006/relationships/image" Target="../media/image62.jpeg"/><Relationship Id="rId3" Type="http://schemas.openxmlformats.org/officeDocument/2006/relationships/image" Target="../media/image39.jpeg"/><Relationship Id="rId21" Type="http://schemas.openxmlformats.org/officeDocument/2006/relationships/image" Target="../media/image57.jpeg"/><Relationship Id="rId7" Type="http://schemas.openxmlformats.org/officeDocument/2006/relationships/image" Target="../media/image43.jpeg"/><Relationship Id="rId12" Type="http://schemas.openxmlformats.org/officeDocument/2006/relationships/image" Target="../media/image48.png"/><Relationship Id="rId17" Type="http://schemas.openxmlformats.org/officeDocument/2006/relationships/image" Target="../media/image53.jpeg"/><Relationship Id="rId25" Type="http://schemas.openxmlformats.org/officeDocument/2006/relationships/image" Target="../media/image61.jpeg"/><Relationship Id="rId2" Type="http://schemas.openxmlformats.org/officeDocument/2006/relationships/image" Target="../media/image38.jpeg"/><Relationship Id="rId16" Type="http://schemas.openxmlformats.org/officeDocument/2006/relationships/image" Target="../media/image52.jpeg"/><Relationship Id="rId20" Type="http://schemas.openxmlformats.org/officeDocument/2006/relationships/image" Target="../media/image56.jpeg"/><Relationship Id="rId29" Type="http://schemas.openxmlformats.org/officeDocument/2006/relationships/image" Target="../media/image65.jpeg"/><Relationship Id="rId1" Type="http://schemas.openxmlformats.org/officeDocument/2006/relationships/image" Target="../media/image37.jpeg"/><Relationship Id="rId6" Type="http://schemas.openxmlformats.org/officeDocument/2006/relationships/image" Target="../media/image42.jpeg"/><Relationship Id="rId11" Type="http://schemas.openxmlformats.org/officeDocument/2006/relationships/image" Target="../media/image47.png"/><Relationship Id="rId24" Type="http://schemas.openxmlformats.org/officeDocument/2006/relationships/image" Target="../media/image60.jpeg"/><Relationship Id="rId5" Type="http://schemas.openxmlformats.org/officeDocument/2006/relationships/image" Target="../media/image41.jpeg"/><Relationship Id="rId15" Type="http://schemas.openxmlformats.org/officeDocument/2006/relationships/image" Target="../media/image51.jpeg"/><Relationship Id="rId23" Type="http://schemas.openxmlformats.org/officeDocument/2006/relationships/image" Target="../media/image59.jpeg"/><Relationship Id="rId28" Type="http://schemas.openxmlformats.org/officeDocument/2006/relationships/image" Target="../media/image64.jpeg"/><Relationship Id="rId10" Type="http://schemas.openxmlformats.org/officeDocument/2006/relationships/image" Target="../media/image46.png"/><Relationship Id="rId19" Type="http://schemas.openxmlformats.org/officeDocument/2006/relationships/image" Target="../media/image55.jpeg"/><Relationship Id="rId4" Type="http://schemas.openxmlformats.org/officeDocument/2006/relationships/image" Target="../media/image40.jpeg"/><Relationship Id="rId9" Type="http://schemas.openxmlformats.org/officeDocument/2006/relationships/image" Target="../media/image45.png"/><Relationship Id="rId14" Type="http://schemas.openxmlformats.org/officeDocument/2006/relationships/image" Target="../media/image50.jpeg"/><Relationship Id="rId22" Type="http://schemas.openxmlformats.org/officeDocument/2006/relationships/image" Target="../media/image58.jpeg"/><Relationship Id="rId27" Type="http://schemas.openxmlformats.org/officeDocument/2006/relationships/image" Target="../media/image6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8.jpeg"/><Relationship Id="rId7" Type="http://schemas.openxmlformats.org/officeDocument/2006/relationships/image" Target="../media/image72.jpeg"/><Relationship Id="rId2" Type="http://schemas.openxmlformats.org/officeDocument/2006/relationships/image" Target="../media/image67.jpeg"/><Relationship Id="rId1" Type="http://schemas.openxmlformats.org/officeDocument/2006/relationships/image" Target="../media/image66.jpeg"/><Relationship Id="rId6" Type="http://schemas.openxmlformats.org/officeDocument/2006/relationships/image" Target="../media/image71.jpeg"/><Relationship Id="rId5" Type="http://schemas.openxmlformats.org/officeDocument/2006/relationships/image" Target="../media/image70.jpeg"/><Relationship Id="rId4" Type="http://schemas.openxmlformats.org/officeDocument/2006/relationships/image" Target="../media/image69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jpeg"/><Relationship Id="rId13" Type="http://schemas.openxmlformats.org/officeDocument/2006/relationships/image" Target="../media/image85.jpeg"/><Relationship Id="rId18" Type="http://schemas.openxmlformats.org/officeDocument/2006/relationships/image" Target="../media/image90.jpeg"/><Relationship Id="rId3" Type="http://schemas.openxmlformats.org/officeDocument/2006/relationships/image" Target="../media/image75.jpeg"/><Relationship Id="rId7" Type="http://schemas.openxmlformats.org/officeDocument/2006/relationships/image" Target="../media/image79.jpeg"/><Relationship Id="rId12" Type="http://schemas.openxmlformats.org/officeDocument/2006/relationships/image" Target="../media/image84.jpeg"/><Relationship Id="rId17" Type="http://schemas.openxmlformats.org/officeDocument/2006/relationships/image" Target="../media/image89.jpeg"/><Relationship Id="rId2" Type="http://schemas.openxmlformats.org/officeDocument/2006/relationships/image" Target="../media/image74.jpeg"/><Relationship Id="rId16" Type="http://schemas.openxmlformats.org/officeDocument/2006/relationships/image" Target="../media/image88.jpeg"/><Relationship Id="rId1" Type="http://schemas.openxmlformats.org/officeDocument/2006/relationships/image" Target="../media/image73.jpeg"/><Relationship Id="rId6" Type="http://schemas.openxmlformats.org/officeDocument/2006/relationships/image" Target="../media/image78.jpeg"/><Relationship Id="rId11" Type="http://schemas.openxmlformats.org/officeDocument/2006/relationships/image" Target="../media/image83.jpeg"/><Relationship Id="rId5" Type="http://schemas.openxmlformats.org/officeDocument/2006/relationships/image" Target="../media/image77.jpeg"/><Relationship Id="rId15" Type="http://schemas.openxmlformats.org/officeDocument/2006/relationships/image" Target="../media/image87.jpeg"/><Relationship Id="rId10" Type="http://schemas.openxmlformats.org/officeDocument/2006/relationships/image" Target="../media/image82.jpeg"/><Relationship Id="rId19" Type="http://schemas.openxmlformats.org/officeDocument/2006/relationships/image" Target="../media/image91.jpeg"/><Relationship Id="rId4" Type="http://schemas.openxmlformats.org/officeDocument/2006/relationships/image" Target="../media/image76.jpeg"/><Relationship Id="rId9" Type="http://schemas.openxmlformats.org/officeDocument/2006/relationships/image" Target="../media/image81.jpeg"/><Relationship Id="rId14" Type="http://schemas.openxmlformats.org/officeDocument/2006/relationships/image" Target="../media/image86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9.jpeg"/><Relationship Id="rId13" Type="http://schemas.openxmlformats.org/officeDocument/2006/relationships/image" Target="../media/image104.jpeg"/><Relationship Id="rId18" Type="http://schemas.openxmlformats.org/officeDocument/2006/relationships/image" Target="../media/image109.jpeg"/><Relationship Id="rId3" Type="http://schemas.openxmlformats.org/officeDocument/2006/relationships/image" Target="../media/image94.jpeg"/><Relationship Id="rId21" Type="http://schemas.openxmlformats.org/officeDocument/2006/relationships/image" Target="../media/image112.png"/><Relationship Id="rId7" Type="http://schemas.openxmlformats.org/officeDocument/2006/relationships/image" Target="../media/image98.jpeg"/><Relationship Id="rId12" Type="http://schemas.openxmlformats.org/officeDocument/2006/relationships/image" Target="../media/image103.jpeg"/><Relationship Id="rId17" Type="http://schemas.openxmlformats.org/officeDocument/2006/relationships/image" Target="../media/image108.jpeg"/><Relationship Id="rId2" Type="http://schemas.openxmlformats.org/officeDocument/2006/relationships/image" Target="../media/image93.jpeg"/><Relationship Id="rId16" Type="http://schemas.openxmlformats.org/officeDocument/2006/relationships/image" Target="../media/image107.jpeg"/><Relationship Id="rId20" Type="http://schemas.openxmlformats.org/officeDocument/2006/relationships/image" Target="../media/image111.jpeg"/><Relationship Id="rId1" Type="http://schemas.openxmlformats.org/officeDocument/2006/relationships/image" Target="../media/image92.png"/><Relationship Id="rId6" Type="http://schemas.openxmlformats.org/officeDocument/2006/relationships/image" Target="../media/image97.png"/><Relationship Id="rId11" Type="http://schemas.openxmlformats.org/officeDocument/2006/relationships/image" Target="../media/image102.jpeg"/><Relationship Id="rId5" Type="http://schemas.openxmlformats.org/officeDocument/2006/relationships/image" Target="../media/image96.png"/><Relationship Id="rId15" Type="http://schemas.openxmlformats.org/officeDocument/2006/relationships/image" Target="../media/image106.jpeg"/><Relationship Id="rId10" Type="http://schemas.openxmlformats.org/officeDocument/2006/relationships/image" Target="../media/image101.png"/><Relationship Id="rId19" Type="http://schemas.openxmlformats.org/officeDocument/2006/relationships/image" Target="../media/image110.jpeg"/><Relationship Id="rId4" Type="http://schemas.openxmlformats.org/officeDocument/2006/relationships/image" Target="../media/image95.png"/><Relationship Id="rId9" Type="http://schemas.openxmlformats.org/officeDocument/2006/relationships/image" Target="../media/image100.jpeg"/><Relationship Id="rId14" Type="http://schemas.openxmlformats.org/officeDocument/2006/relationships/image" Target="../media/image105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0.jpeg"/><Relationship Id="rId13" Type="http://schemas.openxmlformats.org/officeDocument/2006/relationships/image" Target="../media/image125.jpeg"/><Relationship Id="rId3" Type="http://schemas.openxmlformats.org/officeDocument/2006/relationships/image" Target="../media/image115.jpeg"/><Relationship Id="rId7" Type="http://schemas.openxmlformats.org/officeDocument/2006/relationships/image" Target="../media/image119.jpeg"/><Relationship Id="rId12" Type="http://schemas.openxmlformats.org/officeDocument/2006/relationships/image" Target="../media/image124.jpeg"/><Relationship Id="rId2" Type="http://schemas.openxmlformats.org/officeDocument/2006/relationships/image" Target="../media/image114.jpeg"/><Relationship Id="rId1" Type="http://schemas.openxmlformats.org/officeDocument/2006/relationships/image" Target="../media/image113.jpeg"/><Relationship Id="rId6" Type="http://schemas.openxmlformats.org/officeDocument/2006/relationships/image" Target="../media/image118.jpeg"/><Relationship Id="rId11" Type="http://schemas.openxmlformats.org/officeDocument/2006/relationships/image" Target="../media/image123.jpeg"/><Relationship Id="rId5" Type="http://schemas.openxmlformats.org/officeDocument/2006/relationships/image" Target="../media/image117.jpeg"/><Relationship Id="rId10" Type="http://schemas.openxmlformats.org/officeDocument/2006/relationships/image" Target="../media/image122.jpeg"/><Relationship Id="rId4" Type="http://schemas.openxmlformats.org/officeDocument/2006/relationships/image" Target="../media/image116.jpeg"/><Relationship Id="rId9" Type="http://schemas.openxmlformats.org/officeDocument/2006/relationships/image" Target="../media/image12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8.jpeg"/><Relationship Id="rId2" Type="http://schemas.openxmlformats.org/officeDocument/2006/relationships/image" Target="../media/image127.jpeg"/><Relationship Id="rId1" Type="http://schemas.openxmlformats.org/officeDocument/2006/relationships/image" Target="../media/image126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6.jpeg"/><Relationship Id="rId13" Type="http://schemas.openxmlformats.org/officeDocument/2006/relationships/image" Target="../media/image141.jpeg"/><Relationship Id="rId3" Type="http://schemas.openxmlformats.org/officeDocument/2006/relationships/image" Target="../media/image131.jpeg"/><Relationship Id="rId7" Type="http://schemas.openxmlformats.org/officeDocument/2006/relationships/image" Target="../media/image135.jpeg"/><Relationship Id="rId12" Type="http://schemas.openxmlformats.org/officeDocument/2006/relationships/image" Target="../media/image140.jpeg"/><Relationship Id="rId2" Type="http://schemas.openxmlformats.org/officeDocument/2006/relationships/image" Target="../media/image130.jpeg"/><Relationship Id="rId1" Type="http://schemas.openxmlformats.org/officeDocument/2006/relationships/image" Target="../media/image129.jpeg"/><Relationship Id="rId6" Type="http://schemas.openxmlformats.org/officeDocument/2006/relationships/image" Target="../media/image134.jpeg"/><Relationship Id="rId11" Type="http://schemas.openxmlformats.org/officeDocument/2006/relationships/image" Target="../media/image139.jpeg"/><Relationship Id="rId5" Type="http://schemas.openxmlformats.org/officeDocument/2006/relationships/image" Target="../media/image133.jpeg"/><Relationship Id="rId15" Type="http://schemas.openxmlformats.org/officeDocument/2006/relationships/image" Target="../media/image143.jpeg"/><Relationship Id="rId10" Type="http://schemas.openxmlformats.org/officeDocument/2006/relationships/image" Target="../media/image138.jpeg"/><Relationship Id="rId4" Type="http://schemas.openxmlformats.org/officeDocument/2006/relationships/image" Target="../media/image132.jpeg"/><Relationship Id="rId9" Type="http://schemas.openxmlformats.org/officeDocument/2006/relationships/image" Target="../media/image137.jpeg"/><Relationship Id="rId14" Type="http://schemas.openxmlformats.org/officeDocument/2006/relationships/image" Target="../media/image142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6.jpeg"/><Relationship Id="rId7" Type="http://schemas.openxmlformats.org/officeDocument/2006/relationships/image" Target="../media/image150.jpeg"/><Relationship Id="rId2" Type="http://schemas.openxmlformats.org/officeDocument/2006/relationships/image" Target="../media/image145.jpeg"/><Relationship Id="rId1" Type="http://schemas.openxmlformats.org/officeDocument/2006/relationships/image" Target="../media/image144.jpeg"/><Relationship Id="rId6" Type="http://schemas.openxmlformats.org/officeDocument/2006/relationships/image" Target="../media/image149.jpeg"/><Relationship Id="rId5" Type="http://schemas.openxmlformats.org/officeDocument/2006/relationships/image" Target="../media/image148.jpeg"/><Relationship Id="rId4" Type="http://schemas.openxmlformats.org/officeDocument/2006/relationships/image" Target="../media/image147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3.jpeg"/><Relationship Id="rId2" Type="http://schemas.openxmlformats.org/officeDocument/2006/relationships/image" Target="../media/image152.jpeg"/><Relationship Id="rId1" Type="http://schemas.openxmlformats.org/officeDocument/2006/relationships/image" Target="../media/image151.jpeg"/><Relationship Id="rId6" Type="http://schemas.openxmlformats.org/officeDocument/2006/relationships/image" Target="../media/image156.jpeg"/><Relationship Id="rId5" Type="http://schemas.openxmlformats.org/officeDocument/2006/relationships/image" Target="../media/image155.jpeg"/><Relationship Id="rId4" Type="http://schemas.openxmlformats.org/officeDocument/2006/relationships/image" Target="../media/image154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4.jpeg"/><Relationship Id="rId13" Type="http://schemas.openxmlformats.org/officeDocument/2006/relationships/image" Target="../media/image169.jpeg"/><Relationship Id="rId3" Type="http://schemas.openxmlformats.org/officeDocument/2006/relationships/image" Target="../media/image159.jpeg"/><Relationship Id="rId7" Type="http://schemas.openxmlformats.org/officeDocument/2006/relationships/image" Target="../media/image163.jpeg"/><Relationship Id="rId12" Type="http://schemas.openxmlformats.org/officeDocument/2006/relationships/image" Target="../media/image168.jpeg"/><Relationship Id="rId2" Type="http://schemas.openxmlformats.org/officeDocument/2006/relationships/image" Target="../media/image158.jpeg"/><Relationship Id="rId1" Type="http://schemas.openxmlformats.org/officeDocument/2006/relationships/image" Target="../media/image157.jpeg"/><Relationship Id="rId6" Type="http://schemas.openxmlformats.org/officeDocument/2006/relationships/image" Target="../media/image162.jpeg"/><Relationship Id="rId11" Type="http://schemas.openxmlformats.org/officeDocument/2006/relationships/image" Target="../media/image167.jpeg"/><Relationship Id="rId5" Type="http://schemas.openxmlformats.org/officeDocument/2006/relationships/image" Target="../media/image161.jpeg"/><Relationship Id="rId10" Type="http://schemas.openxmlformats.org/officeDocument/2006/relationships/image" Target="../media/image166.jpeg"/><Relationship Id="rId4" Type="http://schemas.openxmlformats.org/officeDocument/2006/relationships/image" Target="../media/image160.jpeg"/><Relationship Id="rId9" Type="http://schemas.openxmlformats.org/officeDocument/2006/relationships/image" Target="../media/image165.jpeg"/><Relationship Id="rId14" Type="http://schemas.openxmlformats.org/officeDocument/2006/relationships/image" Target="../media/image170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2.jpeg"/><Relationship Id="rId1" Type="http://schemas.openxmlformats.org/officeDocument/2006/relationships/image" Target="../media/image171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0.jpeg"/><Relationship Id="rId13" Type="http://schemas.openxmlformats.org/officeDocument/2006/relationships/image" Target="../media/image185.jpeg"/><Relationship Id="rId3" Type="http://schemas.openxmlformats.org/officeDocument/2006/relationships/image" Target="../media/image175.jpeg"/><Relationship Id="rId7" Type="http://schemas.openxmlformats.org/officeDocument/2006/relationships/image" Target="../media/image179.jpeg"/><Relationship Id="rId12" Type="http://schemas.openxmlformats.org/officeDocument/2006/relationships/image" Target="../media/image184.jpeg"/><Relationship Id="rId17" Type="http://schemas.openxmlformats.org/officeDocument/2006/relationships/image" Target="../media/image189.jpeg"/><Relationship Id="rId2" Type="http://schemas.openxmlformats.org/officeDocument/2006/relationships/image" Target="../media/image174.jpeg"/><Relationship Id="rId16" Type="http://schemas.openxmlformats.org/officeDocument/2006/relationships/image" Target="../media/image188.jpeg"/><Relationship Id="rId1" Type="http://schemas.openxmlformats.org/officeDocument/2006/relationships/image" Target="../media/image173.jpeg"/><Relationship Id="rId6" Type="http://schemas.openxmlformats.org/officeDocument/2006/relationships/image" Target="../media/image178.jpeg"/><Relationship Id="rId11" Type="http://schemas.openxmlformats.org/officeDocument/2006/relationships/image" Target="../media/image183.jpeg"/><Relationship Id="rId5" Type="http://schemas.openxmlformats.org/officeDocument/2006/relationships/image" Target="../media/image177.jpeg"/><Relationship Id="rId15" Type="http://schemas.openxmlformats.org/officeDocument/2006/relationships/image" Target="../media/image187.jpeg"/><Relationship Id="rId10" Type="http://schemas.openxmlformats.org/officeDocument/2006/relationships/image" Target="../media/image182.jpeg"/><Relationship Id="rId4" Type="http://schemas.openxmlformats.org/officeDocument/2006/relationships/image" Target="../media/image176.jpeg"/><Relationship Id="rId9" Type="http://schemas.openxmlformats.org/officeDocument/2006/relationships/image" Target="../media/image181.jpeg"/><Relationship Id="rId14" Type="http://schemas.openxmlformats.org/officeDocument/2006/relationships/image" Target="../media/image186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2.jpeg"/><Relationship Id="rId2" Type="http://schemas.openxmlformats.org/officeDocument/2006/relationships/image" Target="../media/image191.jpeg"/><Relationship Id="rId1" Type="http://schemas.openxmlformats.org/officeDocument/2006/relationships/image" Target="../media/image190.jpeg"/><Relationship Id="rId4" Type="http://schemas.openxmlformats.org/officeDocument/2006/relationships/image" Target="../media/image193.jpe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1.jpeg"/><Relationship Id="rId3" Type="http://schemas.openxmlformats.org/officeDocument/2006/relationships/image" Target="../media/image196.jpeg"/><Relationship Id="rId7" Type="http://schemas.openxmlformats.org/officeDocument/2006/relationships/image" Target="../media/image200.jpeg"/><Relationship Id="rId2" Type="http://schemas.openxmlformats.org/officeDocument/2006/relationships/image" Target="../media/image195.jpeg"/><Relationship Id="rId1" Type="http://schemas.openxmlformats.org/officeDocument/2006/relationships/image" Target="../media/image194.jpeg"/><Relationship Id="rId6" Type="http://schemas.openxmlformats.org/officeDocument/2006/relationships/image" Target="../media/image199.jpeg"/><Relationship Id="rId5" Type="http://schemas.openxmlformats.org/officeDocument/2006/relationships/image" Target="../media/image198.jpeg"/><Relationship Id="rId4" Type="http://schemas.openxmlformats.org/officeDocument/2006/relationships/image" Target="../media/image197.jpeg"/><Relationship Id="rId9" Type="http://schemas.openxmlformats.org/officeDocument/2006/relationships/image" Target="../media/image20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7</xdr:row>
      <xdr:rowOff>28575</xdr:rowOff>
    </xdr:from>
    <xdr:to>
      <xdr:col>2</xdr:col>
      <xdr:colOff>375800</xdr:colOff>
      <xdr:row>7</xdr:row>
      <xdr:rowOff>152400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51DF861C-CC17-BA37-F436-25241BEAF626}"/>
            </a:ext>
          </a:extLst>
        </xdr:cNvPr>
        <xdr:cNvSpPr/>
      </xdr:nvSpPr>
      <xdr:spPr>
        <a:xfrm>
          <a:off x="1981200" y="1743075"/>
          <a:ext cx="28575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>
    <xdr:from>
      <xdr:col>2</xdr:col>
      <xdr:colOff>114300</xdr:colOff>
      <xdr:row>4</xdr:row>
      <xdr:rowOff>11430</xdr:rowOff>
    </xdr:from>
    <xdr:to>
      <xdr:col>2</xdr:col>
      <xdr:colOff>400050</xdr:colOff>
      <xdr:row>4</xdr:row>
      <xdr:rowOff>151458</xdr:rowOff>
    </xdr:to>
    <xdr:sp macro="" textlink="">
      <xdr:nvSpPr>
        <xdr:cNvPr id="5" name="Seta para a direita 4">
          <a:extLst>
            <a:ext uri="{FF2B5EF4-FFF2-40B4-BE49-F238E27FC236}">
              <a16:creationId xmlns:a16="http://schemas.microsoft.com/office/drawing/2014/main" id="{669FA3D6-6E33-F9A9-9C1C-4C6EFACEBE19}"/>
            </a:ext>
          </a:extLst>
        </xdr:cNvPr>
        <xdr:cNvSpPr/>
      </xdr:nvSpPr>
      <xdr:spPr>
        <a:xfrm>
          <a:off x="2000250" y="781050"/>
          <a:ext cx="28575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3</xdr:row>
      <xdr:rowOff>180975</xdr:rowOff>
    </xdr:from>
    <xdr:to>
      <xdr:col>0</xdr:col>
      <xdr:colOff>1066800</xdr:colOff>
      <xdr:row>9</xdr:row>
      <xdr:rowOff>29450</xdr:rowOff>
    </xdr:to>
    <xdr:pic>
      <xdr:nvPicPr>
        <xdr:cNvPr id="14445" name="Imagem 1">
          <a:extLst>
            <a:ext uri="{FF2B5EF4-FFF2-40B4-BE49-F238E27FC236}">
              <a16:creationId xmlns:a16="http://schemas.microsoft.com/office/drawing/2014/main" id="{976D4A7B-2568-3B49-70B4-B207B4E2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52475"/>
          <a:ext cx="962025" cy="99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76200</xdr:rowOff>
    </xdr:from>
    <xdr:to>
      <xdr:col>0</xdr:col>
      <xdr:colOff>1162050</xdr:colOff>
      <xdr:row>20</xdr:row>
      <xdr:rowOff>123825</xdr:rowOff>
    </xdr:to>
    <xdr:pic>
      <xdr:nvPicPr>
        <xdr:cNvPr id="14446" name="Imagem 2">
          <a:extLst>
            <a:ext uri="{FF2B5EF4-FFF2-40B4-BE49-F238E27FC236}">
              <a16:creationId xmlns:a16="http://schemas.microsoft.com/office/drawing/2014/main" id="{EB8A0E4F-806E-394C-357B-344D13A3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11620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47625</xdr:rowOff>
    </xdr:from>
    <xdr:to>
      <xdr:col>0</xdr:col>
      <xdr:colOff>1152525</xdr:colOff>
      <xdr:row>31</xdr:row>
      <xdr:rowOff>76200</xdr:rowOff>
    </xdr:to>
    <xdr:pic>
      <xdr:nvPicPr>
        <xdr:cNvPr id="14447" name="Imagem 3">
          <a:extLst>
            <a:ext uri="{FF2B5EF4-FFF2-40B4-BE49-F238E27FC236}">
              <a16:creationId xmlns:a16="http://schemas.microsoft.com/office/drawing/2014/main" id="{44766B7B-2EF8-43E4-1C26-142E45392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0125"/>
          <a:ext cx="11525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37</xdr:row>
      <xdr:rowOff>123825</xdr:rowOff>
    </xdr:from>
    <xdr:to>
      <xdr:col>0</xdr:col>
      <xdr:colOff>1162050</xdr:colOff>
      <xdr:row>43</xdr:row>
      <xdr:rowOff>161925</xdr:rowOff>
    </xdr:to>
    <xdr:pic>
      <xdr:nvPicPr>
        <xdr:cNvPr id="14448" name="Imagem 4">
          <a:extLst>
            <a:ext uri="{FF2B5EF4-FFF2-40B4-BE49-F238E27FC236}">
              <a16:creationId xmlns:a16="http://schemas.microsoft.com/office/drawing/2014/main" id="{6C3A38A3-BE0C-8186-DEC1-DBB06D72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2325"/>
          <a:ext cx="11620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48</xdr:row>
      <xdr:rowOff>95250</xdr:rowOff>
    </xdr:from>
    <xdr:to>
      <xdr:col>0</xdr:col>
      <xdr:colOff>1143000</xdr:colOff>
      <xdr:row>54</xdr:row>
      <xdr:rowOff>104775</xdr:rowOff>
    </xdr:to>
    <xdr:pic>
      <xdr:nvPicPr>
        <xdr:cNvPr id="14449" name="Imagem 5">
          <a:extLst>
            <a:ext uri="{FF2B5EF4-FFF2-40B4-BE49-F238E27FC236}">
              <a16:creationId xmlns:a16="http://schemas.microsoft.com/office/drawing/2014/main" id="{A451920F-615F-930B-89B3-7BB4E402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239250"/>
          <a:ext cx="113347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59</xdr:row>
      <xdr:rowOff>161925</xdr:rowOff>
    </xdr:from>
    <xdr:to>
      <xdr:col>0</xdr:col>
      <xdr:colOff>1076325</xdr:colOff>
      <xdr:row>65</xdr:row>
      <xdr:rowOff>47625</xdr:rowOff>
    </xdr:to>
    <xdr:pic>
      <xdr:nvPicPr>
        <xdr:cNvPr id="14450" name="Imagem 6">
          <a:extLst>
            <a:ext uri="{FF2B5EF4-FFF2-40B4-BE49-F238E27FC236}">
              <a16:creationId xmlns:a16="http://schemas.microsoft.com/office/drawing/2014/main" id="{879D3CB0-3F94-A1D1-C9EB-2D08039CD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01425"/>
          <a:ext cx="9525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70</xdr:row>
      <xdr:rowOff>114300</xdr:rowOff>
    </xdr:from>
    <xdr:to>
      <xdr:col>0</xdr:col>
      <xdr:colOff>1133475</xdr:colOff>
      <xdr:row>76</xdr:row>
      <xdr:rowOff>180975</xdr:rowOff>
    </xdr:to>
    <xdr:pic>
      <xdr:nvPicPr>
        <xdr:cNvPr id="14451" name="Imagem 4">
          <a:extLst>
            <a:ext uri="{FF2B5EF4-FFF2-40B4-BE49-F238E27FC236}">
              <a16:creationId xmlns:a16="http://schemas.microsoft.com/office/drawing/2014/main" id="{2D033771-F60B-CEE0-23B5-911C99769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49300"/>
          <a:ext cx="11334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81</xdr:row>
      <xdr:rowOff>133350</xdr:rowOff>
    </xdr:from>
    <xdr:to>
      <xdr:col>0</xdr:col>
      <xdr:colOff>1104900</xdr:colOff>
      <xdr:row>87</xdr:row>
      <xdr:rowOff>123825</xdr:rowOff>
    </xdr:to>
    <xdr:pic>
      <xdr:nvPicPr>
        <xdr:cNvPr id="14452" name="Imagem 6">
          <a:extLst>
            <a:ext uri="{FF2B5EF4-FFF2-40B4-BE49-F238E27FC236}">
              <a16:creationId xmlns:a16="http://schemas.microsoft.com/office/drawing/2014/main" id="{9F45C5FE-F283-004C-C9DF-75CF5C0D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563850"/>
          <a:ext cx="105727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92</xdr:row>
      <xdr:rowOff>38100</xdr:rowOff>
    </xdr:from>
    <xdr:to>
      <xdr:col>0</xdr:col>
      <xdr:colOff>1133475</xdr:colOff>
      <xdr:row>98</xdr:row>
      <xdr:rowOff>104775</xdr:rowOff>
    </xdr:to>
    <xdr:pic>
      <xdr:nvPicPr>
        <xdr:cNvPr id="14453" name="Imagem 9">
          <a:extLst>
            <a:ext uri="{FF2B5EF4-FFF2-40B4-BE49-F238E27FC236}">
              <a16:creationId xmlns:a16="http://schemas.microsoft.com/office/drawing/2014/main" id="{186E34DD-FFC0-A033-8A70-0D8DC9A6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64100"/>
          <a:ext cx="11334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57150</xdr:rowOff>
    </xdr:from>
    <xdr:to>
      <xdr:col>0</xdr:col>
      <xdr:colOff>1162050</xdr:colOff>
      <xdr:row>109</xdr:row>
      <xdr:rowOff>161925</xdr:rowOff>
    </xdr:to>
    <xdr:pic>
      <xdr:nvPicPr>
        <xdr:cNvPr id="14454" name="Imagem 12">
          <a:extLst>
            <a:ext uri="{FF2B5EF4-FFF2-40B4-BE49-F238E27FC236}">
              <a16:creationId xmlns:a16="http://schemas.microsoft.com/office/drawing/2014/main" id="{2F9ED192-FE45-F77E-6E85-8BB070CF1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78650"/>
          <a:ext cx="11620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114</xdr:row>
      <xdr:rowOff>123825</xdr:rowOff>
    </xdr:from>
    <xdr:to>
      <xdr:col>0</xdr:col>
      <xdr:colOff>1133475</xdr:colOff>
      <xdr:row>120</xdr:row>
      <xdr:rowOff>123825</xdr:rowOff>
    </xdr:to>
    <xdr:pic>
      <xdr:nvPicPr>
        <xdr:cNvPr id="14455" name="Imagem 2">
          <a:extLst>
            <a:ext uri="{FF2B5EF4-FFF2-40B4-BE49-F238E27FC236}">
              <a16:creationId xmlns:a16="http://schemas.microsoft.com/office/drawing/2014/main" id="{8788EC11-E6F9-6271-9116-99BBA615B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840825"/>
          <a:ext cx="109537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136</xdr:row>
      <xdr:rowOff>161925</xdr:rowOff>
    </xdr:from>
    <xdr:to>
      <xdr:col>0</xdr:col>
      <xdr:colOff>1028700</xdr:colOff>
      <xdr:row>141</xdr:row>
      <xdr:rowOff>171450</xdr:rowOff>
    </xdr:to>
    <xdr:pic>
      <xdr:nvPicPr>
        <xdr:cNvPr id="14456" name="Imagem 3">
          <a:extLst>
            <a:ext uri="{FF2B5EF4-FFF2-40B4-BE49-F238E27FC236}">
              <a16:creationId xmlns:a16="http://schemas.microsoft.com/office/drawing/2014/main" id="{6525A967-7D2F-3388-9903-AA9110119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6069925"/>
          <a:ext cx="9048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158</xdr:row>
      <xdr:rowOff>95250</xdr:rowOff>
    </xdr:from>
    <xdr:to>
      <xdr:col>0</xdr:col>
      <xdr:colOff>1066800</xdr:colOff>
      <xdr:row>164</xdr:row>
      <xdr:rowOff>28575</xdr:rowOff>
    </xdr:to>
    <xdr:pic>
      <xdr:nvPicPr>
        <xdr:cNvPr id="14457" name="Imagem 2">
          <a:extLst>
            <a:ext uri="{FF2B5EF4-FFF2-40B4-BE49-F238E27FC236}">
              <a16:creationId xmlns:a16="http://schemas.microsoft.com/office/drawing/2014/main" id="{CD074088-2F64-2B1E-BB84-AE8A4AB88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0194250"/>
          <a:ext cx="10191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169</xdr:row>
      <xdr:rowOff>114300</xdr:rowOff>
    </xdr:from>
    <xdr:to>
      <xdr:col>0</xdr:col>
      <xdr:colOff>923925</xdr:colOff>
      <xdr:row>175</xdr:row>
      <xdr:rowOff>95250</xdr:rowOff>
    </xdr:to>
    <xdr:pic>
      <xdr:nvPicPr>
        <xdr:cNvPr id="14458" name="Imagem 3">
          <a:extLst>
            <a:ext uri="{FF2B5EF4-FFF2-40B4-BE49-F238E27FC236}">
              <a16:creationId xmlns:a16="http://schemas.microsoft.com/office/drawing/2014/main" id="{F76BF39F-290C-C82A-84BD-6CD263312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2308800"/>
          <a:ext cx="7905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</xdr:colOff>
      <xdr:row>180</xdr:row>
      <xdr:rowOff>76200</xdr:rowOff>
    </xdr:from>
    <xdr:to>
      <xdr:col>0</xdr:col>
      <xdr:colOff>1120140</xdr:colOff>
      <xdr:row>186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91F4158-1DB3-D2F9-7F06-AD145EDA5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2994600"/>
          <a:ext cx="1089660" cy="1089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60960</xdr:rowOff>
    </xdr:from>
    <xdr:to>
      <xdr:col>1</xdr:col>
      <xdr:colOff>0</xdr:colOff>
      <xdr:row>197</xdr:row>
      <xdr:rowOff>144780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B6AB5F4-A69D-F337-F2F2-603C70022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991040"/>
          <a:ext cx="1181100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121920</xdr:rowOff>
    </xdr:from>
    <xdr:to>
      <xdr:col>0</xdr:col>
      <xdr:colOff>1059180</xdr:colOff>
      <xdr:row>208</xdr:row>
      <xdr:rowOff>83820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0D343E5-8069-4C1D-A95C-D4C7A7456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063680"/>
          <a:ext cx="1059180" cy="105918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213</xdr:row>
      <xdr:rowOff>121920</xdr:rowOff>
    </xdr:from>
    <xdr:to>
      <xdr:col>0</xdr:col>
      <xdr:colOff>1074420</xdr:colOff>
      <xdr:row>219</xdr:row>
      <xdr:rowOff>76200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08B9F26-AE3A-4E39-B570-512169F1B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39075360"/>
          <a:ext cx="1051560" cy="1051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1076325</xdr:colOff>
      <xdr:row>230</xdr:row>
      <xdr:rowOff>123825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35390E5-B530-4B36-E8C3-A21877CF2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862500"/>
          <a:ext cx="1076325" cy="1076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152399</xdr:rowOff>
    </xdr:from>
    <xdr:to>
      <xdr:col>1</xdr:col>
      <xdr:colOff>1</xdr:colOff>
      <xdr:row>242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63F1BAF-004E-0541-92A8-BB24D360D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919899"/>
          <a:ext cx="1181101" cy="118110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246</xdr:row>
      <xdr:rowOff>152399</xdr:rowOff>
    </xdr:from>
    <xdr:to>
      <xdr:col>0</xdr:col>
      <xdr:colOff>1143000</xdr:colOff>
      <xdr:row>252</xdr:row>
      <xdr:rowOff>47624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A5F293C-A3D1-9C29-BEDA-9D1FCE78A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7015399"/>
          <a:ext cx="1038225" cy="10382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257</xdr:row>
      <xdr:rowOff>123825</xdr:rowOff>
    </xdr:from>
    <xdr:to>
      <xdr:col>0</xdr:col>
      <xdr:colOff>1152525</xdr:colOff>
      <xdr:row>263</xdr:row>
      <xdr:rowOff>114300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1E2F039-562C-D9D9-9C47-BFE506BBC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9082325"/>
          <a:ext cx="1133475" cy="1133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133349</xdr:rowOff>
    </xdr:from>
    <xdr:to>
      <xdr:col>0</xdr:col>
      <xdr:colOff>1162051</xdr:colOff>
      <xdr:row>274</xdr:row>
      <xdr:rowOff>152400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524B9AD-7933-8D23-C0B6-CF3BFB665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187349"/>
          <a:ext cx="1162051" cy="116205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279</xdr:row>
      <xdr:rowOff>142874</xdr:rowOff>
    </xdr:from>
    <xdr:to>
      <xdr:col>0</xdr:col>
      <xdr:colOff>1162050</xdr:colOff>
      <xdr:row>285</xdr:row>
      <xdr:rowOff>95249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CAE5161A-EE95-3ADD-CB4B-7DEB69A3D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3292374"/>
          <a:ext cx="1095375" cy="1095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</xdr:row>
      <xdr:rowOff>114301</xdr:rowOff>
    </xdr:from>
    <xdr:to>
      <xdr:col>0</xdr:col>
      <xdr:colOff>1143000</xdr:colOff>
      <xdr:row>296</xdr:row>
      <xdr:rowOff>114301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92512B8-4278-106F-3FA8-546038FA5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359301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301</xdr:row>
      <xdr:rowOff>133351</xdr:rowOff>
    </xdr:from>
    <xdr:to>
      <xdr:col>0</xdr:col>
      <xdr:colOff>1104899</xdr:colOff>
      <xdr:row>307</xdr:row>
      <xdr:rowOff>38100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FD6E48F-8EC5-2039-FE1F-CCFB766EE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7473851"/>
          <a:ext cx="1047749" cy="104774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312</xdr:row>
      <xdr:rowOff>133350</xdr:rowOff>
    </xdr:from>
    <xdr:to>
      <xdr:col>0</xdr:col>
      <xdr:colOff>1143000</xdr:colOff>
      <xdr:row>318</xdr:row>
      <xdr:rowOff>114300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F79897B7-5A9D-0CC6-166F-99EDF29FB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9569350"/>
          <a:ext cx="1123950" cy="1123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</xdr:row>
      <xdr:rowOff>133351</xdr:rowOff>
    </xdr:from>
    <xdr:to>
      <xdr:col>0</xdr:col>
      <xdr:colOff>1152524</xdr:colOff>
      <xdr:row>329</xdr:row>
      <xdr:rowOff>142875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CD30DE2-74B9-AEDD-23C4-6FCDC0CD3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664851"/>
          <a:ext cx="1152524" cy="1152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334</xdr:row>
      <xdr:rowOff>104776</xdr:rowOff>
    </xdr:from>
    <xdr:to>
      <xdr:col>1</xdr:col>
      <xdr:colOff>0</xdr:colOff>
      <xdr:row>340</xdr:row>
      <xdr:rowOff>142876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3EAA5C-7D6D-4810-ABB5-D5D39949C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731776"/>
          <a:ext cx="1181100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9526</xdr:colOff>
      <xdr:row>345</xdr:row>
      <xdr:rowOff>66676</xdr:rowOff>
    </xdr:from>
    <xdr:to>
      <xdr:col>0</xdr:col>
      <xdr:colOff>1162050</xdr:colOff>
      <xdr:row>351</xdr:row>
      <xdr:rowOff>76200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1CFCE6A2-4840-ED03-BEB4-482DA3E13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6" y="65789176"/>
          <a:ext cx="1152524" cy="1152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356</xdr:row>
      <xdr:rowOff>38100</xdr:rowOff>
    </xdr:from>
    <xdr:to>
      <xdr:col>1</xdr:col>
      <xdr:colOff>0</xdr:colOff>
      <xdr:row>362</xdr:row>
      <xdr:rowOff>76200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2C2B245A-47D4-CB41-FA2A-FBF32726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856100"/>
          <a:ext cx="1181100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367</xdr:row>
      <xdr:rowOff>114300</xdr:rowOff>
    </xdr:from>
    <xdr:to>
      <xdr:col>0</xdr:col>
      <xdr:colOff>1143000</xdr:colOff>
      <xdr:row>373</xdr:row>
      <xdr:rowOff>66675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FC6D3575-11C8-A91C-AD23-845C6D829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70027800"/>
          <a:ext cx="1095375" cy="109537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378</xdr:row>
      <xdr:rowOff>114300</xdr:rowOff>
    </xdr:from>
    <xdr:to>
      <xdr:col>0</xdr:col>
      <xdr:colOff>1143000</xdr:colOff>
      <xdr:row>384</xdr:row>
      <xdr:rowOff>47625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42992EFA-504B-543C-C6BD-710917C32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72123300"/>
          <a:ext cx="1076325" cy="10763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389</xdr:row>
      <xdr:rowOff>85726</xdr:rowOff>
    </xdr:from>
    <xdr:to>
      <xdr:col>0</xdr:col>
      <xdr:colOff>1162051</xdr:colOff>
      <xdr:row>395</xdr:row>
      <xdr:rowOff>104776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3F5E7A74-A47B-E567-8280-43F717D27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74190226"/>
          <a:ext cx="1162050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400</xdr:row>
      <xdr:rowOff>66676</xdr:rowOff>
    </xdr:from>
    <xdr:to>
      <xdr:col>0</xdr:col>
      <xdr:colOff>1171575</xdr:colOff>
      <xdr:row>406</xdr:row>
      <xdr:rowOff>66675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DDBD194E-C005-DC88-C06C-EDB7C0C41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76266676"/>
          <a:ext cx="1142999" cy="114299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411</xdr:row>
      <xdr:rowOff>104775</xdr:rowOff>
    </xdr:from>
    <xdr:to>
      <xdr:col>0</xdr:col>
      <xdr:colOff>1162050</xdr:colOff>
      <xdr:row>417</xdr:row>
      <xdr:rowOff>114300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3BF58DFF-A8B2-D587-A54D-05ACE41D2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78400275"/>
          <a:ext cx="1152525" cy="1152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123825</xdr:rowOff>
    </xdr:from>
    <xdr:to>
      <xdr:col>0</xdr:col>
      <xdr:colOff>1085850</xdr:colOff>
      <xdr:row>9</xdr:row>
      <xdr:rowOff>76200</xdr:rowOff>
    </xdr:to>
    <xdr:pic>
      <xdr:nvPicPr>
        <xdr:cNvPr id="13584" name="Imagem 1">
          <a:extLst>
            <a:ext uri="{FF2B5EF4-FFF2-40B4-BE49-F238E27FC236}">
              <a16:creationId xmlns:a16="http://schemas.microsoft.com/office/drawing/2014/main" id="{8ABD9D95-FB9A-5A07-B951-482EE0C2A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325"/>
          <a:ext cx="10858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66675</xdr:rowOff>
    </xdr:from>
    <xdr:to>
      <xdr:col>0</xdr:col>
      <xdr:colOff>1104900</xdr:colOff>
      <xdr:row>31</xdr:row>
      <xdr:rowOff>28575</xdr:rowOff>
    </xdr:to>
    <xdr:pic>
      <xdr:nvPicPr>
        <xdr:cNvPr id="13586" name="Imagem 3">
          <a:extLst>
            <a:ext uri="{FF2B5EF4-FFF2-40B4-BE49-F238E27FC236}">
              <a16:creationId xmlns:a16="http://schemas.microsoft.com/office/drawing/2014/main" id="{6FFDCCFC-AD87-ECAF-677D-14959D55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9175"/>
          <a:ext cx="11049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36</xdr:row>
      <xdr:rowOff>104775</xdr:rowOff>
    </xdr:from>
    <xdr:to>
      <xdr:col>0</xdr:col>
      <xdr:colOff>1085850</xdr:colOff>
      <xdr:row>42</xdr:row>
      <xdr:rowOff>47625</xdr:rowOff>
    </xdr:to>
    <xdr:pic>
      <xdr:nvPicPr>
        <xdr:cNvPr id="13587" name="Imagem 4">
          <a:extLst>
            <a:ext uri="{FF2B5EF4-FFF2-40B4-BE49-F238E27FC236}">
              <a16:creationId xmlns:a16="http://schemas.microsoft.com/office/drawing/2014/main" id="{3F00DD80-9FBF-C36A-D5E1-7AB3B911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5"/>
          <a:ext cx="10858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47</xdr:row>
      <xdr:rowOff>123825</xdr:rowOff>
    </xdr:from>
    <xdr:to>
      <xdr:col>0</xdr:col>
      <xdr:colOff>1066800</xdr:colOff>
      <xdr:row>53</xdr:row>
      <xdr:rowOff>19050</xdr:rowOff>
    </xdr:to>
    <xdr:pic>
      <xdr:nvPicPr>
        <xdr:cNvPr id="13588" name="Imagem 5">
          <a:extLst>
            <a:ext uri="{FF2B5EF4-FFF2-40B4-BE49-F238E27FC236}">
              <a16:creationId xmlns:a16="http://schemas.microsoft.com/office/drawing/2014/main" id="{39163A7A-E697-EEF9-BE42-3EF456972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077325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59</xdr:row>
      <xdr:rowOff>28575</xdr:rowOff>
    </xdr:from>
    <xdr:to>
      <xdr:col>0</xdr:col>
      <xdr:colOff>1028700</xdr:colOff>
      <xdr:row>64</xdr:row>
      <xdr:rowOff>57150</xdr:rowOff>
    </xdr:to>
    <xdr:pic>
      <xdr:nvPicPr>
        <xdr:cNvPr id="13589" name="Imagem 6">
          <a:extLst>
            <a:ext uri="{FF2B5EF4-FFF2-40B4-BE49-F238E27FC236}">
              <a16:creationId xmlns:a16="http://schemas.microsoft.com/office/drawing/2014/main" id="{CE702DAD-F783-6B67-9B4E-D648B2920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268075"/>
          <a:ext cx="9906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69</xdr:row>
      <xdr:rowOff>133350</xdr:rowOff>
    </xdr:from>
    <xdr:to>
      <xdr:col>0</xdr:col>
      <xdr:colOff>1076325</xdr:colOff>
      <xdr:row>75</xdr:row>
      <xdr:rowOff>66675</xdr:rowOff>
    </xdr:to>
    <xdr:pic>
      <xdr:nvPicPr>
        <xdr:cNvPr id="13590" name="Imagem 7">
          <a:extLst>
            <a:ext uri="{FF2B5EF4-FFF2-40B4-BE49-F238E27FC236}">
              <a16:creationId xmlns:a16="http://schemas.microsoft.com/office/drawing/2014/main" id="{F680CB47-53FA-18B5-079F-D2564B8E4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77850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80</xdr:row>
      <xdr:rowOff>152400</xdr:rowOff>
    </xdr:from>
    <xdr:to>
      <xdr:col>0</xdr:col>
      <xdr:colOff>1076325</xdr:colOff>
      <xdr:row>86</xdr:row>
      <xdr:rowOff>76200</xdr:rowOff>
    </xdr:to>
    <xdr:pic>
      <xdr:nvPicPr>
        <xdr:cNvPr id="13592" name="Imagem 9">
          <a:extLst>
            <a:ext uri="{FF2B5EF4-FFF2-40B4-BE49-F238E27FC236}">
              <a16:creationId xmlns:a16="http://schemas.microsoft.com/office/drawing/2014/main" id="{E7E36921-A26A-8945-D5C8-E8CB9A8AD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7487900"/>
          <a:ext cx="10382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91</xdr:row>
      <xdr:rowOff>114300</xdr:rowOff>
    </xdr:from>
    <xdr:to>
      <xdr:col>0</xdr:col>
      <xdr:colOff>1085850</xdr:colOff>
      <xdr:row>97</xdr:row>
      <xdr:rowOff>57150</xdr:rowOff>
    </xdr:to>
    <xdr:pic>
      <xdr:nvPicPr>
        <xdr:cNvPr id="13593" name="Imagem 10">
          <a:extLst>
            <a:ext uri="{FF2B5EF4-FFF2-40B4-BE49-F238E27FC236}">
              <a16:creationId xmlns:a16="http://schemas.microsoft.com/office/drawing/2014/main" id="{ECA8EB34-B626-CF0D-D385-5FFBF5D76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5300"/>
          <a:ext cx="10858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102</xdr:row>
      <xdr:rowOff>142875</xdr:rowOff>
    </xdr:from>
    <xdr:to>
      <xdr:col>0</xdr:col>
      <xdr:colOff>1171575</xdr:colOff>
      <xdr:row>108</xdr:row>
      <xdr:rowOff>47625</xdr:rowOff>
    </xdr:to>
    <xdr:pic>
      <xdr:nvPicPr>
        <xdr:cNvPr id="13594" name="Imagem 2">
          <a:extLst>
            <a:ext uri="{FF2B5EF4-FFF2-40B4-BE49-F238E27FC236}">
              <a16:creationId xmlns:a16="http://schemas.microsoft.com/office/drawing/2014/main" id="{60CF6393-BBAC-BCEE-0F6A-AE9FB2645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669375"/>
          <a:ext cx="10572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1009650</xdr:colOff>
      <xdr:row>119</xdr:row>
      <xdr:rowOff>161925</xdr:rowOff>
    </xdr:to>
    <xdr:pic>
      <xdr:nvPicPr>
        <xdr:cNvPr id="13595" name="Imagem 4">
          <a:extLst>
            <a:ext uri="{FF2B5EF4-FFF2-40B4-BE49-F238E27FC236}">
              <a16:creationId xmlns:a16="http://schemas.microsoft.com/office/drawing/2014/main" id="{60BC972B-1E14-0C07-B977-CA9AA6F0A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t="6299" r="15749" b="11810"/>
        <a:stretch>
          <a:fillRect/>
        </a:stretch>
      </xdr:blipFill>
      <xdr:spPr bwMode="auto">
        <a:xfrm>
          <a:off x="0" y="23812500"/>
          <a:ext cx="10096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1190625</xdr:colOff>
      <xdr:row>131</xdr:row>
      <xdr:rowOff>95250</xdr:rowOff>
    </xdr:to>
    <xdr:pic>
      <xdr:nvPicPr>
        <xdr:cNvPr id="13596" name="Imagem 6">
          <a:extLst>
            <a:ext uri="{FF2B5EF4-FFF2-40B4-BE49-F238E27FC236}">
              <a16:creationId xmlns:a16="http://schemas.microsoft.com/office/drawing/2014/main" id="{8F354477-12AB-89EF-CCCD-7F7118AAD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00"/>
          <a:ext cx="11906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137</xdr:row>
      <xdr:rowOff>161925</xdr:rowOff>
    </xdr:from>
    <xdr:to>
      <xdr:col>0</xdr:col>
      <xdr:colOff>1162050</xdr:colOff>
      <xdr:row>143</xdr:row>
      <xdr:rowOff>76200</xdr:rowOff>
    </xdr:to>
    <xdr:pic>
      <xdr:nvPicPr>
        <xdr:cNvPr id="13597" name="Imagem 8">
          <a:extLst>
            <a:ext uri="{FF2B5EF4-FFF2-40B4-BE49-F238E27FC236}">
              <a16:creationId xmlns:a16="http://schemas.microsoft.com/office/drawing/2014/main" id="{4D4EE221-CECD-6099-51F0-06D68F0A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1" t="3053" r="6871" b="12215"/>
        <a:stretch>
          <a:fillRect/>
        </a:stretch>
      </xdr:blipFill>
      <xdr:spPr bwMode="auto">
        <a:xfrm>
          <a:off x="123825" y="28355925"/>
          <a:ext cx="10382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148</xdr:row>
      <xdr:rowOff>76200</xdr:rowOff>
    </xdr:from>
    <xdr:to>
      <xdr:col>0</xdr:col>
      <xdr:colOff>1190625</xdr:colOff>
      <xdr:row>154</xdr:row>
      <xdr:rowOff>142875</xdr:rowOff>
    </xdr:to>
    <xdr:pic>
      <xdr:nvPicPr>
        <xdr:cNvPr id="13598" name="Imagem 3">
          <a:extLst>
            <a:ext uri="{FF2B5EF4-FFF2-40B4-BE49-F238E27FC236}">
              <a16:creationId xmlns:a16="http://schemas.microsoft.com/office/drawing/2014/main" id="{055968F0-FD38-C2F1-081A-FE489260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0365700"/>
          <a:ext cx="11334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160</xdr:row>
      <xdr:rowOff>0</xdr:rowOff>
    </xdr:from>
    <xdr:to>
      <xdr:col>0</xdr:col>
      <xdr:colOff>1043940</xdr:colOff>
      <xdr:row>165</xdr:row>
      <xdr:rowOff>53340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436B45-C660-4A18-86D2-67DFF68C4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1272480"/>
          <a:ext cx="967740" cy="967740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170</xdr:row>
      <xdr:rowOff>121920</xdr:rowOff>
    </xdr:from>
    <xdr:to>
      <xdr:col>0</xdr:col>
      <xdr:colOff>1173480</xdr:colOff>
      <xdr:row>176</xdr:row>
      <xdr:rowOff>114300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BE51ECC-582C-4B7E-9044-BE9340E84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33223200"/>
          <a:ext cx="1089660" cy="1089660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181</xdr:row>
      <xdr:rowOff>144780</xdr:rowOff>
    </xdr:from>
    <xdr:to>
      <xdr:col>0</xdr:col>
      <xdr:colOff>1127760</xdr:colOff>
      <xdr:row>187</xdr:row>
      <xdr:rowOff>68580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04D779B-28AB-401B-A5C6-DD24376E1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35257740"/>
          <a:ext cx="1021080" cy="102108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193</xdr:row>
      <xdr:rowOff>38100</xdr:rowOff>
    </xdr:from>
    <xdr:to>
      <xdr:col>0</xdr:col>
      <xdr:colOff>1059180</xdr:colOff>
      <xdr:row>198</xdr:row>
      <xdr:rowOff>22860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C849EA3-EA8E-4904-A210-8A6757E46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37345620"/>
          <a:ext cx="899160" cy="89916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203</xdr:row>
      <xdr:rowOff>167640</xdr:rowOff>
    </xdr:from>
    <xdr:to>
      <xdr:col>0</xdr:col>
      <xdr:colOff>1165860</xdr:colOff>
      <xdr:row>209</xdr:row>
      <xdr:rowOff>91440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F362C1F-887C-46B7-9993-B08A6648D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39303960"/>
          <a:ext cx="1021080" cy="102108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214</xdr:row>
      <xdr:rowOff>60960</xdr:rowOff>
    </xdr:from>
    <xdr:to>
      <xdr:col>0</xdr:col>
      <xdr:colOff>1089660</xdr:colOff>
      <xdr:row>220</xdr:row>
      <xdr:rowOff>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A992BCC-B03F-44D3-9524-D72B61D69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1208960"/>
          <a:ext cx="1036320" cy="103632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15</xdr:row>
      <xdr:rowOff>7620</xdr:rowOff>
    </xdr:from>
    <xdr:to>
      <xdr:col>0</xdr:col>
      <xdr:colOff>1089660</xdr:colOff>
      <xdr:row>20</xdr:row>
      <xdr:rowOff>60960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92D16472-A1DF-4F55-A8D6-7EC0A255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2750820"/>
          <a:ext cx="967740" cy="96774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225</xdr:row>
      <xdr:rowOff>152400</xdr:rowOff>
    </xdr:from>
    <xdr:to>
      <xdr:col>0</xdr:col>
      <xdr:colOff>1143000</xdr:colOff>
      <xdr:row>231</xdr:row>
      <xdr:rowOff>68580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D1826567-FBAC-400C-A5CE-546145623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41300400"/>
          <a:ext cx="1013460" cy="101346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236</xdr:row>
      <xdr:rowOff>38100</xdr:rowOff>
    </xdr:from>
    <xdr:to>
      <xdr:col>0</xdr:col>
      <xdr:colOff>1135380</xdr:colOff>
      <xdr:row>242</xdr:row>
      <xdr:rowOff>22860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6F183EDC-9BA0-43C5-AC5A-5B9FDC9D2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3197780"/>
          <a:ext cx="1082040" cy="108204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247</xdr:row>
      <xdr:rowOff>121920</xdr:rowOff>
    </xdr:from>
    <xdr:to>
      <xdr:col>0</xdr:col>
      <xdr:colOff>1120140</xdr:colOff>
      <xdr:row>253</xdr:row>
      <xdr:rowOff>91440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F576904-9E8C-4D07-8299-4824EFF2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5293280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258</xdr:row>
      <xdr:rowOff>137160</xdr:rowOff>
    </xdr:from>
    <xdr:to>
      <xdr:col>0</xdr:col>
      <xdr:colOff>1089660</xdr:colOff>
      <xdr:row>264</xdr:row>
      <xdr:rowOff>68580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E6715866-8290-45B0-A3D2-9DBA6B2F7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47320200"/>
          <a:ext cx="1028700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270</xdr:row>
      <xdr:rowOff>76200</xdr:rowOff>
    </xdr:from>
    <xdr:to>
      <xdr:col>0</xdr:col>
      <xdr:colOff>1173480</xdr:colOff>
      <xdr:row>276</xdr:row>
      <xdr:rowOff>53340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A190768B-3C97-47E1-8EEC-2BDA44D85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49453800"/>
          <a:ext cx="1074420" cy="107442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281</xdr:row>
      <xdr:rowOff>167640</xdr:rowOff>
    </xdr:from>
    <xdr:to>
      <xdr:col>0</xdr:col>
      <xdr:colOff>1066800</xdr:colOff>
      <xdr:row>287</xdr:row>
      <xdr:rowOff>38100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B7A9259A-00BD-4926-9AD1-E8212E88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51556920"/>
          <a:ext cx="967740" cy="96774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292</xdr:row>
      <xdr:rowOff>152400</xdr:rowOff>
    </xdr:from>
    <xdr:to>
      <xdr:col>0</xdr:col>
      <xdr:colOff>1127760</xdr:colOff>
      <xdr:row>298</xdr:row>
      <xdr:rowOff>30480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12E9EB9-B9DD-4F8B-B546-F1A85862D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3553360"/>
          <a:ext cx="975360" cy="9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30480</xdr:rowOff>
    </xdr:from>
    <xdr:to>
      <xdr:col>0</xdr:col>
      <xdr:colOff>1234440</xdr:colOff>
      <xdr:row>309</xdr:row>
      <xdr:rowOff>167640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BBEF7B33-3B2D-49E6-8B3E-18E8421CB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443120"/>
          <a:ext cx="1234440" cy="123444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314</xdr:row>
      <xdr:rowOff>121920</xdr:rowOff>
    </xdr:from>
    <xdr:to>
      <xdr:col>0</xdr:col>
      <xdr:colOff>1112520</xdr:colOff>
      <xdr:row>320</xdr:row>
      <xdr:rowOff>68580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F25EB158-7D7B-439F-97FE-70B651E11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57546240"/>
          <a:ext cx="1043940" cy="10439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</xdr:row>
      <xdr:rowOff>47625</xdr:rowOff>
    </xdr:from>
    <xdr:to>
      <xdr:col>0</xdr:col>
      <xdr:colOff>1266825</xdr:colOff>
      <xdr:row>10</xdr:row>
      <xdr:rowOff>85725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DAA4403-0912-0D6B-8916-E1012B7E2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810125"/>
          <a:ext cx="1181100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15</xdr:row>
      <xdr:rowOff>114297</xdr:rowOff>
    </xdr:from>
    <xdr:to>
      <xdr:col>0</xdr:col>
      <xdr:colOff>1295400</xdr:colOff>
      <xdr:row>21</xdr:row>
      <xdr:rowOff>142872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A5F68D76-AB79-C1A6-B4A7-1ECE5A62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6781797"/>
          <a:ext cx="1171575" cy="11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26</xdr:row>
      <xdr:rowOff>19050</xdr:rowOff>
    </xdr:from>
    <xdr:to>
      <xdr:col>0</xdr:col>
      <xdr:colOff>1352550</xdr:colOff>
      <xdr:row>32</xdr:row>
      <xdr:rowOff>114300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A4CA552F-B772-198B-7898-9D5A01CF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4972050"/>
          <a:ext cx="1238250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37</xdr:row>
      <xdr:rowOff>104774</xdr:rowOff>
    </xdr:from>
    <xdr:to>
      <xdr:col>0</xdr:col>
      <xdr:colOff>1247775</xdr:colOff>
      <xdr:row>43</xdr:row>
      <xdr:rowOff>38099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CE3E06E-8C7E-F521-F2A2-738E8684B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153274"/>
          <a:ext cx="1076325" cy="107632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49</xdr:row>
      <xdr:rowOff>76200</xdr:rowOff>
    </xdr:from>
    <xdr:to>
      <xdr:col>0</xdr:col>
      <xdr:colOff>1362075</xdr:colOff>
      <xdr:row>55</xdr:row>
      <xdr:rowOff>66674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3E14D647-C97B-3EE0-74C4-7525BD21A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9410700"/>
          <a:ext cx="1133474" cy="113347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60</xdr:row>
      <xdr:rowOff>95248</xdr:rowOff>
    </xdr:from>
    <xdr:to>
      <xdr:col>0</xdr:col>
      <xdr:colOff>1304925</xdr:colOff>
      <xdr:row>66</xdr:row>
      <xdr:rowOff>161923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D4123027-2B55-9A40-9164-296AD8AB9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1525248"/>
          <a:ext cx="1209675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71</xdr:row>
      <xdr:rowOff>76200</xdr:rowOff>
    </xdr:from>
    <xdr:to>
      <xdr:col>0</xdr:col>
      <xdr:colOff>1314449</xdr:colOff>
      <xdr:row>77</xdr:row>
      <xdr:rowOff>95249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E2804A13-0FEC-4217-8A77-34B8BDF96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601700"/>
          <a:ext cx="1162049" cy="11620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95250</xdr:rowOff>
    </xdr:from>
    <xdr:to>
      <xdr:col>0</xdr:col>
      <xdr:colOff>1133475</xdr:colOff>
      <xdr:row>9</xdr:row>
      <xdr:rowOff>85725</xdr:rowOff>
    </xdr:to>
    <xdr:pic>
      <xdr:nvPicPr>
        <xdr:cNvPr id="8105" name="Imagem 14">
          <a:extLst>
            <a:ext uri="{FF2B5EF4-FFF2-40B4-BE49-F238E27FC236}">
              <a16:creationId xmlns:a16="http://schemas.microsoft.com/office/drawing/2014/main" id="{6B384499-9EE2-37D5-29B7-38AA18638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"/>
          <a:ext cx="113347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76200</xdr:rowOff>
    </xdr:from>
    <xdr:to>
      <xdr:col>0</xdr:col>
      <xdr:colOff>1066800</xdr:colOff>
      <xdr:row>31</xdr:row>
      <xdr:rowOff>0</xdr:rowOff>
    </xdr:to>
    <xdr:pic>
      <xdr:nvPicPr>
        <xdr:cNvPr id="8106" name="Imagem 15">
          <a:extLst>
            <a:ext uri="{FF2B5EF4-FFF2-40B4-BE49-F238E27FC236}">
              <a16:creationId xmlns:a16="http://schemas.microsoft.com/office/drawing/2014/main" id="{6988D0BD-6CA2-0582-65B9-5D90595FC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700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36</xdr:row>
      <xdr:rowOff>47625</xdr:rowOff>
    </xdr:from>
    <xdr:to>
      <xdr:col>0</xdr:col>
      <xdr:colOff>1133475</xdr:colOff>
      <xdr:row>42</xdr:row>
      <xdr:rowOff>38100</xdr:rowOff>
    </xdr:to>
    <xdr:pic>
      <xdr:nvPicPr>
        <xdr:cNvPr id="8107" name="Imagem 16">
          <a:extLst>
            <a:ext uri="{FF2B5EF4-FFF2-40B4-BE49-F238E27FC236}">
              <a16:creationId xmlns:a16="http://schemas.microsoft.com/office/drawing/2014/main" id="{B2CA258C-91EF-FC18-BDF4-00FD8A37B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5625"/>
          <a:ext cx="113347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48</xdr:row>
      <xdr:rowOff>38100</xdr:rowOff>
    </xdr:from>
    <xdr:to>
      <xdr:col>0</xdr:col>
      <xdr:colOff>1143000</xdr:colOff>
      <xdr:row>54</xdr:row>
      <xdr:rowOff>38100</xdr:rowOff>
    </xdr:to>
    <xdr:pic>
      <xdr:nvPicPr>
        <xdr:cNvPr id="8109" name="Imagem 18">
          <a:extLst>
            <a:ext uri="{FF2B5EF4-FFF2-40B4-BE49-F238E27FC236}">
              <a16:creationId xmlns:a16="http://schemas.microsoft.com/office/drawing/2014/main" id="{02FA3AF0-3E96-C622-C547-3BCF337C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82600"/>
          <a:ext cx="1143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70</xdr:row>
      <xdr:rowOff>9525</xdr:rowOff>
    </xdr:from>
    <xdr:to>
      <xdr:col>0</xdr:col>
      <xdr:colOff>1133475</xdr:colOff>
      <xdr:row>75</xdr:row>
      <xdr:rowOff>152400</xdr:rowOff>
    </xdr:to>
    <xdr:pic>
      <xdr:nvPicPr>
        <xdr:cNvPr id="8110" name="Imagem 19">
          <a:extLst>
            <a:ext uri="{FF2B5EF4-FFF2-40B4-BE49-F238E27FC236}">
              <a16:creationId xmlns:a16="http://schemas.microsoft.com/office/drawing/2014/main" id="{F49CA348-3483-9DDC-8422-5558A436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7345025"/>
          <a:ext cx="10953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104775</xdr:rowOff>
    </xdr:from>
    <xdr:to>
      <xdr:col>0</xdr:col>
      <xdr:colOff>1133475</xdr:colOff>
      <xdr:row>20</xdr:row>
      <xdr:rowOff>123825</xdr:rowOff>
    </xdr:to>
    <xdr:pic>
      <xdr:nvPicPr>
        <xdr:cNvPr id="8111" name="Imagem 20">
          <a:extLst>
            <a:ext uri="{FF2B5EF4-FFF2-40B4-BE49-F238E27FC236}">
              <a16:creationId xmlns:a16="http://schemas.microsoft.com/office/drawing/2014/main" id="{FACBE58B-8652-B313-0E77-3127073A7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1775"/>
          <a:ext cx="113347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81</xdr:row>
      <xdr:rowOff>142875</xdr:rowOff>
    </xdr:from>
    <xdr:to>
      <xdr:col>0</xdr:col>
      <xdr:colOff>1038225</xdr:colOff>
      <xdr:row>86</xdr:row>
      <xdr:rowOff>152400</xdr:rowOff>
    </xdr:to>
    <xdr:pic>
      <xdr:nvPicPr>
        <xdr:cNvPr id="8113" name="Imagem 22">
          <a:extLst>
            <a:ext uri="{FF2B5EF4-FFF2-40B4-BE49-F238E27FC236}">
              <a16:creationId xmlns:a16="http://schemas.microsoft.com/office/drawing/2014/main" id="{871B085B-C384-BF4D-4C8A-6144199B4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573875"/>
          <a:ext cx="9334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93</xdr:row>
      <xdr:rowOff>19050</xdr:rowOff>
    </xdr:from>
    <xdr:to>
      <xdr:col>0</xdr:col>
      <xdr:colOff>1076325</xdr:colOff>
      <xdr:row>98</xdr:row>
      <xdr:rowOff>38100</xdr:rowOff>
    </xdr:to>
    <xdr:pic>
      <xdr:nvPicPr>
        <xdr:cNvPr id="8114" name="Imagem 23">
          <a:extLst>
            <a:ext uri="{FF2B5EF4-FFF2-40B4-BE49-F238E27FC236}">
              <a16:creationId xmlns:a16="http://schemas.microsoft.com/office/drawing/2014/main" id="{0F11BE01-72AE-F0C7-8BBE-01105DA31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736050"/>
          <a:ext cx="9429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115</xdr:row>
      <xdr:rowOff>161925</xdr:rowOff>
    </xdr:from>
    <xdr:to>
      <xdr:col>0</xdr:col>
      <xdr:colOff>1038225</xdr:colOff>
      <xdr:row>121</xdr:row>
      <xdr:rowOff>0</xdr:rowOff>
    </xdr:to>
    <xdr:pic>
      <xdr:nvPicPr>
        <xdr:cNvPr id="8116" name="Imagem 25">
          <a:extLst>
            <a:ext uri="{FF2B5EF4-FFF2-40B4-BE49-F238E27FC236}">
              <a16:creationId xmlns:a16="http://schemas.microsoft.com/office/drawing/2014/main" id="{9EFE7CFB-9E04-0D3F-0B15-EA6950E82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5879425"/>
          <a:ext cx="9429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59</xdr:row>
      <xdr:rowOff>38100</xdr:rowOff>
    </xdr:from>
    <xdr:to>
      <xdr:col>0</xdr:col>
      <xdr:colOff>1181100</xdr:colOff>
      <xdr:row>65</xdr:row>
      <xdr:rowOff>0</xdr:rowOff>
    </xdr:to>
    <xdr:pic>
      <xdr:nvPicPr>
        <xdr:cNvPr id="8117" name="Imagem 26">
          <a:extLst>
            <a:ext uri="{FF2B5EF4-FFF2-40B4-BE49-F238E27FC236}">
              <a16:creationId xmlns:a16="http://schemas.microsoft.com/office/drawing/2014/main" id="{A204F522-6B1C-C682-179E-9A1FC93BF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78100"/>
          <a:ext cx="11811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83820</xdr:colOff>
      <xdr:row>103</xdr:row>
      <xdr:rowOff>160020</xdr:rowOff>
    </xdr:from>
    <xdr:to>
      <xdr:col>0</xdr:col>
      <xdr:colOff>1043940</xdr:colOff>
      <xdr:row>109</xdr:row>
      <xdr:rowOff>22860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AB283F-0DB4-4EB4-AE51-8BE5E9C75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2837140"/>
          <a:ext cx="960120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126</xdr:row>
      <xdr:rowOff>114300</xdr:rowOff>
    </xdr:from>
    <xdr:to>
      <xdr:col>0</xdr:col>
      <xdr:colOff>1135380</xdr:colOff>
      <xdr:row>132</xdr:row>
      <xdr:rowOff>60960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DA556A8-AC3F-433A-B6C0-8C0FD22B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8826460"/>
          <a:ext cx="1043940" cy="104394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137</xdr:row>
      <xdr:rowOff>160020</xdr:rowOff>
    </xdr:from>
    <xdr:to>
      <xdr:col>0</xdr:col>
      <xdr:colOff>1112520</xdr:colOff>
      <xdr:row>143</xdr:row>
      <xdr:rowOff>45720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BEF80AD-B11C-46B3-971A-3516111A2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30883860"/>
          <a:ext cx="982980" cy="98298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149</xdr:row>
      <xdr:rowOff>30480</xdr:rowOff>
    </xdr:from>
    <xdr:to>
      <xdr:col>0</xdr:col>
      <xdr:colOff>1013460</xdr:colOff>
      <xdr:row>154</xdr:row>
      <xdr:rowOff>60960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65D96E0-5314-4956-8B04-C392CD50C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32948880"/>
          <a:ext cx="944880" cy="94488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159</xdr:row>
      <xdr:rowOff>152400</xdr:rowOff>
    </xdr:from>
    <xdr:to>
      <xdr:col>0</xdr:col>
      <xdr:colOff>1089660</xdr:colOff>
      <xdr:row>165</xdr:row>
      <xdr:rowOff>45720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3589254-5497-4555-BA9D-31D621EBB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48996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170</xdr:row>
      <xdr:rowOff>114300</xdr:rowOff>
    </xdr:from>
    <xdr:to>
      <xdr:col>0</xdr:col>
      <xdr:colOff>1104900</xdr:colOff>
      <xdr:row>176</xdr:row>
      <xdr:rowOff>68580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3C61E70-F8C0-45D2-8BDB-00D9E8323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36873180"/>
          <a:ext cx="1051560" cy="105156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181</xdr:row>
      <xdr:rowOff>99060</xdr:rowOff>
    </xdr:from>
    <xdr:to>
      <xdr:col>0</xdr:col>
      <xdr:colOff>1135380</xdr:colOff>
      <xdr:row>187</xdr:row>
      <xdr:rowOff>76200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45020DA-3126-4929-83E1-9D223EA3E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38869620"/>
          <a:ext cx="1074420" cy="107442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193</xdr:row>
      <xdr:rowOff>0</xdr:rowOff>
    </xdr:from>
    <xdr:to>
      <xdr:col>0</xdr:col>
      <xdr:colOff>1089660</xdr:colOff>
      <xdr:row>198</xdr:row>
      <xdr:rowOff>60960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FFC9C92-7652-4BBC-9B60-5E1C44DB3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40965120"/>
          <a:ext cx="975360" cy="9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203</xdr:row>
      <xdr:rowOff>99060</xdr:rowOff>
    </xdr:from>
    <xdr:to>
      <xdr:col>0</xdr:col>
      <xdr:colOff>1165860</xdr:colOff>
      <xdr:row>209</xdr:row>
      <xdr:rowOff>129540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94E0301D-7D9D-426D-B32E-2E368BDE2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9052500"/>
          <a:ext cx="1127760" cy="11277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1123950</xdr:colOff>
      <xdr:row>9</xdr:row>
      <xdr:rowOff>104775</xdr:rowOff>
    </xdr:to>
    <xdr:pic>
      <xdr:nvPicPr>
        <xdr:cNvPr id="9675" name="Imagem 3">
          <a:extLst>
            <a:ext uri="{FF2B5EF4-FFF2-40B4-BE49-F238E27FC236}">
              <a16:creationId xmlns:a16="http://schemas.microsoft.com/office/drawing/2014/main" id="{AB67E416-7DBE-E3EC-582F-4B84C629F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175"/>
          <a:ext cx="11239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14</xdr:row>
      <xdr:rowOff>152400</xdr:rowOff>
    </xdr:from>
    <xdr:to>
      <xdr:col>0</xdr:col>
      <xdr:colOff>981075</xdr:colOff>
      <xdr:row>20</xdr:row>
      <xdr:rowOff>85725</xdr:rowOff>
    </xdr:to>
    <xdr:pic>
      <xdr:nvPicPr>
        <xdr:cNvPr id="9676" name="Imagem 8">
          <a:extLst>
            <a:ext uri="{FF2B5EF4-FFF2-40B4-BE49-F238E27FC236}">
              <a16:creationId xmlns:a16="http://schemas.microsoft.com/office/drawing/2014/main" id="{5B6103D7-FB54-5EC2-6725-B00A3E28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819400"/>
          <a:ext cx="8858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25</xdr:row>
      <xdr:rowOff>104775</xdr:rowOff>
    </xdr:from>
    <xdr:to>
      <xdr:col>0</xdr:col>
      <xdr:colOff>1104900</xdr:colOff>
      <xdr:row>31</xdr:row>
      <xdr:rowOff>19050</xdr:rowOff>
    </xdr:to>
    <xdr:pic>
      <xdr:nvPicPr>
        <xdr:cNvPr id="9677" name="Imagem 5">
          <a:extLst>
            <a:ext uri="{FF2B5EF4-FFF2-40B4-BE49-F238E27FC236}">
              <a16:creationId xmlns:a16="http://schemas.microsoft.com/office/drawing/2014/main" id="{F9D6CAF5-5764-4397-FF69-DAB19DE42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867275"/>
          <a:ext cx="100965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1095375</xdr:colOff>
      <xdr:row>52</xdr:row>
      <xdr:rowOff>133350</xdr:rowOff>
    </xdr:to>
    <xdr:pic>
      <xdr:nvPicPr>
        <xdr:cNvPr id="9679" name="Imagem 7">
          <a:extLst>
            <a:ext uri="{FF2B5EF4-FFF2-40B4-BE49-F238E27FC236}">
              <a16:creationId xmlns:a16="http://schemas.microsoft.com/office/drawing/2014/main" id="{7A272E79-F95B-E9B2-1E97-4EB191D5A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0953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1123950</xdr:colOff>
      <xdr:row>74</xdr:row>
      <xdr:rowOff>152400</xdr:rowOff>
    </xdr:to>
    <xdr:pic>
      <xdr:nvPicPr>
        <xdr:cNvPr id="9681" name="Imagem 10">
          <a:extLst>
            <a:ext uri="{FF2B5EF4-FFF2-40B4-BE49-F238E27FC236}">
              <a16:creationId xmlns:a16="http://schemas.microsoft.com/office/drawing/2014/main" id="{01B998A9-9E23-6C7B-0CEB-6D9664DD0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1239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80</xdr:row>
      <xdr:rowOff>152400</xdr:rowOff>
    </xdr:from>
    <xdr:to>
      <xdr:col>0</xdr:col>
      <xdr:colOff>1085850</xdr:colOff>
      <xdr:row>86</xdr:row>
      <xdr:rowOff>9525</xdr:rowOff>
    </xdr:to>
    <xdr:pic>
      <xdr:nvPicPr>
        <xdr:cNvPr id="9682" name="Imagem 12">
          <a:extLst>
            <a:ext uri="{FF2B5EF4-FFF2-40B4-BE49-F238E27FC236}">
              <a16:creationId xmlns:a16="http://schemas.microsoft.com/office/drawing/2014/main" id="{64597EE5-5012-828A-E684-F2F705E41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5392400"/>
          <a:ext cx="1009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91</xdr:row>
      <xdr:rowOff>47625</xdr:rowOff>
    </xdr:from>
    <xdr:to>
      <xdr:col>0</xdr:col>
      <xdr:colOff>1143000</xdr:colOff>
      <xdr:row>97</xdr:row>
      <xdr:rowOff>47625</xdr:rowOff>
    </xdr:to>
    <xdr:pic>
      <xdr:nvPicPr>
        <xdr:cNvPr id="9683" name="Imagem 15">
          <a:extLst>
            <a:ext uri="{FF2B5EF4-FFF2-40B4-BE49-F238E27FC236}">
              <a16:creationId xmlns:a16="http://schemas.microsoft.com/office/drawing/2014/main" id="{370E25F0-B951-3405-D70C-DF37C35C4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83125"/>
          <a:ext cx="1143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152400</xdr:rowOff>
    </xdr:from>
    <xdr:to>
      <xdr:col>0</xdr:col>
      <xdr:colOff>1104900</xdr:colOff>
      <xdr:row>108</xdr:row>
      <xdr:rowOff>114300</xdr:rowOff>
    </xdr:to>
    <xdr:pic>
      <xdr:nvPicPr>
        <xdr:cNvPr id="9684" name="Imagem 18">
          <a:extLst>
            <a:ext uri="{FF2B5EF4-FFF2-40B4-BE49-F238E27FC236}">
              <a16:creationId xmlns:a16="http://schemas.microsoft.com/office/drawing/2014/main" id="{78B47D7D-51C9-4A07-CFAE-627FBF62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83400"/>
          <a:ext cx="11049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113</xdr:row>
      <xdr:rowOff>171450</xdr:rowOff>
    </xdr:from>
    <xdr:to>
      <xdr:col>0</xdr:col>
      <xdr:colOff>1057275</xdr:colOff>
      <xdr:row>119</xdr:row>
      <xdr:rowOff>66675</xdr:rowOff>
    </xdr:to>
    <xdr:pic>
      <xdr:nvPicPr>
        <xdr:cNvPr id="9685" name="Imagem 3">
          <a:extLst>
            <a:ext uri="{FF2B5EF4-FFF2-40B4-BE49-F238E27FC236}">
              <a16:creationId xmlns:a16="http://schemas.microsoft.com/office/drawing/2014/main" id="{E88ECA73-CB29-EB98-8C9B-C1050B9FA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1697950"/>
          <a:ext cx="9715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121920</xdr:colOff>
      <xdr:row>37</xdr:row>
      <xdr:rowOff>22860</xdr:rowOff>
    </xdr:from>
    <xdr:to>
      <xdr:col>0</xdr:col>
      <xdr:colOff>1043940</xdr:colOff>
      <xdr:row>42</xdr:row>
      <xdr:rowOff>30480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26F502-323B-A062-6A11-0B0969794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6789420"/>
          <a:ext cx="922020" cy="92202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125</xdr:row>
      <xdr:rowOff>53340</xdr:rowOff>
    </xdr:from>
    <xdr:to>
      <xdr:col>0</xdr:col>
      <xdr:colOff>960120</xdr:colOff>
      <xdr:row>129</xdr:row>
      <xdr:rowOff>91440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75B7504-F37C-2AD5-B4DA-8072D8C86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2913340"/>
          <a:ext cx="769620" cy="7696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104775</xdr:rowOff>
    </xdr:from>
    <xdr:to>
      <xdr:col>0</xdr:col>
      <xdr:colOff>1085850</xdr:colOff>
      <xdr:row>141</xdr:row>
      <xdr:rowOff>95250</xdr:rowOff>
    </xdr:to>
    <xdr:pic>
      <xdr:nvPicPr>
        <xdr:cNvPr id="14" name="Imagem 24">
          <a:extLst>
            <a:ext uri="{FF2B5EF4-FFF2-40B4-BE49-F238E27FC236}">
              <a16:creationId xmlns:a16="http://schemas.microsoft.com/office/drawing/2014/main" id="{7E1578ED-4129-493E-A76D-192B808AB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3095"/>
          <a:ext cx="1085850" cy="108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147</xdr:row>
      <xdr:rowOff>0</xdr:rowOff>
    </xdr:from>
    <xdr:to>
      <xdr:col>0</xdr:col>
      <xdr:colOff>1143000</xdr:colOff>
      <xdr:row>152</xdr:row>
      <xdr:rowOff>97155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5BEE45F8-2FDF-4A7D-B13E-01367669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6883360"/>
          <a:ext cx="1057275" cy="101155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158</xdr:row>
      <xdr:rowOff>154305</xdr:rowOff>
    </xdr:from>
    <xdr:to>
      <xdr:col>0</xdr:col>
      <xdr:colOff>1143000</xdr:colOff>
      <xdr:row>164</xdr:row>
      <xdr:rowOff>49530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1453839-1D5B-493E-A71E-CAD8F9A8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9049345"/>
          <a:ext cx="1038225" cy="992505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</xdr:colOff>
      <xdr:row>171</xdr:row>
      <xdr:rowOff>32387</xdr:rowOff>
    </xdr:from>
    <xdr:to>
      <xdr:col>0</xdr:col>
      <xdr:colOff>1082039</xdr:colOff>
      <xdr:row>176</xdr:row>
      <xdr:rowOff>110491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41DD229-CDF8-4C41-992E-DA6AC5F3F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" y="31304867"/>
          <a:ext cx="1038224" cy="9925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78107</xdr:rowOff>
    </xdr:from>
    <xdr:to>
      <xdr:col>0</xdr:col>
      <xdr:colOff>1076324</xdr:colOff>
      <xdr:row>186</xdr:row>
      <xdr:rowOff>11431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D12975D-D640-47C2-A895-9CA432953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996507"/>
          <a:ext cx="1076324" cy="10306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163832</xdr:rowOff>
    </xdr:from>
    <xdr:to>
      <xdr:col>0</xdr:col>
      <xdr:colOff>1085848</xdr:colOff>
      <xdr:row>197</xdr:row>
      <xdr:rowOff>106680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B920D4-E0B8-4628-88BB-28A406EDA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093912"/>
          <a:ext cx="1085848" cy="1040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78106</xdr:rowOff>
    </xdr:from>
    <xdr:to>
      <xdr:col>0</xdr:col>
      <xdr:colOff>1123949</xdr:colOff>
      <xdr:row>208</xdr:row>
      <xdr:rowOff>59055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C9CAF364-85CE-4961-844B-075B11F4C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019866"/>
          <a:ext cx="1123949" cy="1078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135257</xdr:rowOff>
    </xdr:from>
    <xdr:to>
      <xdr:col>0</xdr:col>
      <xdr:colOff>1076324</xdr:colOff>
      <xdr:row>219</xdr:row>
      <xdr:rowOff>68581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4D7FD9F-B352-49D1-A0EE-1C9849772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088697"/>
          <a:ext cx="1076324" cy="10306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68581</xdr:rowOff>
    </xdr:from>
    <xdr:to>
      <xdr:col>0</xdr:col>
      <xdr:colOff>1123950</xdr:colOff>
      <xdr:row>230</xdr:row>
      <xdr:rowOff>49531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9EBC8187-4AFC-4A74-81C5-DB8405BC5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033701"/>
          <a:ext cx="1123950" cy="107823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58</xdr:row>
      <xdr:rowOff>121920</xdr:rowOff>
    </xdr:from>
    <xdr:to>
      <xdr:col>0</xdr:col>
      <xdr:colOff>1120140</xdr:colOff>
      <xdr:row>64</xdr:row>
      <xdr:rowOff>99060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58F82E-4499-45FE-AEFA-5C50EC9DB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10728960"/>
          <a:ext cx="1074420" cy="1074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</xdr:row>
      <xdr:rowOff>161925</xdr:rowOff>
    </xdr:from>
    <xdr:to>
      <xdr:col>0</xdr:col>
      <xdr:colOff>990600</xdr:colOff>
      <xdr:row>8</xdr:row>
      <xdr:rowOff>133350</xdr:rowOff>
    </xdr:to>
    <xdr:pic>
      <xdr:nvPicPr>
        <xdr:cNvPr id="10400" name="Imagem 1">
          <a:extLst>
            <a:ext uri="{FF2B5EF4-FFF2-40B4-BE49-F238E27FC236}">
              <a16:creationId xmlns:a16="http://schemas.microsoft.com/office/drawing/2014/main" id="{50C30507-24D2-4187-8CEE-EABD0E789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33425"/>
          <a:ext cx="92392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15</xdr:row>
      <xdr:rowOff>19050</xdr:rowOff>
    </xdr:from>
    <xdr:to>
      <xdr:col>0</xdr:col>
      <xdr:colOff>1019175</xdr:colOff>
      <xdr:row>20</xdr:row>
      <xdr:rowOff>28575</xdr:rowOff>
    </xdr:to>
    <xdr:pic>
      <xdr:nvPicPr>
        <xdr:cNvPr id="10402" name="Imagem 3">
          <a:extLst>
            <a:ext uri="{FF2B5EF4-FFF2-40B4-BE49-F238E27FC236}">
              <a16:creationId xmlns:a16="http://schemas.microsoft.com/office/drawing/2014/main" id="{5198A8FA-5B2F-059D-5419-8E7A92FF6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40480"/>
          <a:ext cx="92392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137160</xdr:colOff>
      <xdr:row>25</xdr:row>
      <xdr:rowOff>137160</xdr:rowOff>
    </xdr:from>
    <xdr:to>
      <xdr:col>0</xdr:col>
      <xdr:colOff>1059180</xdr:colOff>
      <xdr:row>30</xdr:row>
      <xdr:rowOff>144780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4E9D393-BE6E-4A9C-9743-4AB7E368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6720840"/>
          <a:ext cx="922020" cy="922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91440</xdr:rowOff>
    </xdr:from>
    <xdr:to>
      <xdr:col>0</xdr:col>
      <xdr:colOff>1066800</xdr:colOff>
      <xdr:row>42</xdr:row>
      <xdr:rowOff>60960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D41194B-1C94-4202-A982-6C9FB9DFA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86800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47</xdr:row>
      <xdr:rowOff>160020</xdr:rowOff>
    </xdr:from>
    <xdr:to>
      <xdr:col>0</xdr:col>
      <xdr:colOff>1089660</xdr:colOff>
      <xdr:row>53</xdr:row>
      <xdr:rowOff>99060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D4DF529-0B45-41DA-BB41-8C9BB6219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10767060"/>
          <a:ext cx="1036320" cy="1036320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58</xdr:row>
      <xdr:rowOff>137160</xdr:rowOff>
    </xdr:from>
    <xdr:to>
      <xdr:col>0</xdr:col>
      <xdr:colOff>1135380</xdr:colOff>
      <xdr:row>64</xdr:row>
      <xdr:rowOff>68580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FD97538-6E22-4304-911F-F89100F1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12755880"/>
          <a:ext cx="1028700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69</xdr:row>
      <xdr:rowOff>45720</xdr:rowOff>
    </xdr:from>
    <xdr:to>
      <xdr:col>0</xdr:col>
      <xdr:colOff>1188720</xdr:colOff>
      <xdr:row>75</xdr:row>
      <xdr:rowOff>99060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383326B5-BA5B-4063-84BE-1EF840F6A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4676120"/>
          <a:ext cx="1150620" cy="115062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80</xdr:row>
      <xdr:rowOff>114300</xdr:rowOff>
    </xdr:from>
    <xdr:to>
      <xdr:col>0</xdr:col>
      <xdr:colOff>1165860</xdr:colOff>
      <xdr:row>86</xdr:row>
      <xdr:rowOff>91440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C3270C4-1C6C-44D7-A3E5-39247355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16756380"/>
          <a:ext cx="1074420" cy="1074420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91</xdr:row>
      <xdr:rowOff>121920</xdr:rowOff>
    </xdr:from>
    <xdr:to>
      <xdr:col>0</xdr:col>
      <xdr:colOff>1173480</xdr:colOff>
      <xdr:row>97</xdr:row>
      <xdr:rowOff>91440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447FCBFA-1DCE-4C61-8088-D35C59458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18775680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102</xdr:row>
      <xdr:rowOff>129540</xdr:rowOff>
    </xdr:from>
    <xdr:to>
      <xdr:col>0</xdr:col>
      <xdr:colOff>1059180</xdr:colOff>
      <xdr:row>107</xdr:row>
      <xdr:rowOff>152400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1A101C5-EB83-42D2-A2BA-EE045DEA4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20794980"/>
          <a:ext cx="93726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113</xdr:row>
      <xdr:rowOff>114300</xdr:rowOff>
    </xdr:from>
    <xdr:to>
      <xdr:col>0</xdr:col>
      <xdr:colOff>1150620</xdr:colOff>
      <xdr:row>119</xdr:row>
      <xdr:rowOff>99060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FF538275-8701-4BA3-AFF2-9CD163C1D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22791420"/>
          <a:ext cx="1082040" cy="1082040"/>
        </a:xfrm>
        <a:prstGeom prst="rect">
          <a:avLst/>
        </a:prstGeom>
      </xdr:spPr>
    </xdr:pic>
    <xdr:clientData/>
  </xdr:twoCellAnchor>
  <xdr:oneCellAnchor>
    <xdr:from>
      <xdr:col>0</xdr:col>
      <xdr:colOff>68580</xdr:colOff>
      <xdr:row>124</xdr:row>
      <xdr:rowOff>114300</xdr:rowOff>
    </xdr:from>
    <xdr:ext cx="1082040" cy="1082040"/>
    <xdr:pic>
      <xdr:nvPicPr>
        <xdr:cNvPr id="34" name="Imagem 33">
          <a:extLst>
            <a:ext uri="{FF2B5EF4-FFF2-40B4-BE49-F238E27FC236}">
              <a16:creationId xmlns:a16="http://schemas.microsoft.com/office/drawing/2014/main" id="{866150C6-6B27-428B-87A7-80B3F6A5D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22791420"/>
          <a:ext cx="1082040" cy="1082040"/>
        </a:xfrm>
        <a:prstGeom prst="rect">
          <a:avLst/>
        </a:prstGeom>
      </xdr:spPr>
    </xdr:pic>
    <xdr:clientData/>
  </xdr:oneCellAnchor>
  <xdr:twoCellAnchor editAs="oneCell">
    <xdr:from>
      <xdr:col>0</xdr:col>
      <xdr:colOff>53340</xdr:colOff>
      <xdr:row>135</xdr:row>
      <xdr:rowOff>99060</xdr:rowOff>
    </xdr:from>
    <xdr:to>
      <xdr:col>0</xdr:col>
      <xdr:colOff>1143000</xdr:colOff>
      <xdr:row>141</xdr:row>
      <xdr:rowOff>91440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9975BC8-635B-456D-A1A9-D9A3E72C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6799540"/>
          <a:ext cx="1089660" cy="108966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146</xdr:row>
      <xdr:rowOff>160020</xdr:rowOff>
    </xdr:from>
    <xdr:to>
      <xdr:col>0</xdr:col>
      <xdr:colOff>1203960</xdr:colOff>
      <xdr:row>152</xdr:row>
      <xdr:rowOff>99060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C59E655-26B1-4D0A-AAAA-127F8D94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6860500"/>
          <a:ext cx="1036320" cy="10363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3</xdr:row>
      <xdr:rowOff>85725</xdr:rowOff>
    </xdr:from>
    <xdr:to>
      <xdr:col>0</xdr:col>
      <xdr:colOff>1152525</xdr:colOff>
      <xdr:row>8</xdr:row>
      <xdr:rowOff>142875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5D24852-FE1A-5CE8-3318-F03876373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57225"/>
          <a:ext cx="1009650" cy="10096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15</xdr:row>
      <xdr:rowOff>0</xdr:rowOff>
    </xdr:from>
    <xdr:to>
      <xdr:col>0</xdr:col>
      <xdr:colOff>1057274</xdr:colOff>
      <xdr:row>20</xdr:row>
      <xdr:rowOff>57149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20A45CD-C9D0-1681-4E18-B0E30961C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857500"/>
          <a:ext cx="1009649" cy="1009649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25</xdr:row>
      <xdr:rowOff>76199</xdr:rowOff>
    </xdr:from>
    <xdr:to>
      <xdr:col>0</xdr:col>
      <xdr:colOff>1228724</xdr:colOff>
      <xdr:row>31</xdr:row>
      <xdr:rowOff>57148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AAD834C-51B3-6BD7-4C7C-E1C6F03BD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838699"/>
          <a:ext cx="1123949" cy="11239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</xdr:row>
      <xdr:rowOff>180975</xdr:rowOff>
    </xdr:from>
    <xdr:to>
      <xdr:col>0</xdr:col>
      <xdr:colOff>1123950</xdr:colOff>
      <xdr:row>9</xdr:row>
      <xdr:rowOff>85725</xdr:rowOff>
    </xdr:to>
    <xdr:pic>
      <xdr:nvPicPr>
        <xdr:cNvPr id="11465" name="Imagem 1">
          <a:extLst>
            <a:ext uri="{FF2B5EF4-FFF2-40B4-BE49-F238E27FC236}">
              <a16:creationId xmlns:a16="http://schemas.microsoft.com/office/drawing/2014/main" id="{102160BB-5FBF-23E5-3EC9-C7C5A6C96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52475"/>
          <a:ext cx="10477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152400</xdr:rowOff>
    </xdr:from>
    <xdr:to>
      <xdr:col>0</xdr:col>
      <xdr:colOff>1066800</xdr:colOff>
      <xdr:row>20</xdr:row>
      <xdr:rowOff>76200</xdr:rowOff>
    </xdr:to>
    <xdr:pic>
      <xdr:nvPicPr>
        <xdr:cNvPr id="11466" name="Imagem 2">
          <a:extLst>
            <a:ext uri="{FF2B5EF4-FFF2-40B4-BE49-F238E27FC236}">
              <a16:creationId xmlns:a16="http://schemas.microsoft.com/office/drawing/2014/main" id="{C5CC7EAF-69A7-BFB1-E9B6-600A090C3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9400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66675</xdr:rowOff>
    </xdr:from>
    <xdr:to>
      <xdr:col>0</xdr:col>
      <xdr:colOff>1095375</xdr:colOff>
      <xdr:row>31</xdr:row>
      <xdr:rowOff>19050</xdr:rowOff>
    </xdr:to>
    <xdr:pic>
      <xdr:nvPicPr>
        <xdr:cNvPr id="11467" name="Imagem 3">
          <a:extLst>
            <a:ext uri="{FF2B5EF4-FFF2-40B4-BE49-F238E27FC236}">
              <a16:creationId xmlns:a16="http://schemas.microsoft.com/office/drawing/2014/main" id="{9A14AA8B-4B07-652A-0DEC-A5D0A06B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9175"/>
          <a:ext cx="10953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36</xdr:row>
      <xdr:rowOff>85725</xdr:rowOff>
    </xdr:from>
    <xdr:to>
      <xdr:col>0</xdr:col>
      <xdr:colOff>1047750</xdr:colOff>
      <xdr:row>42</xdr:row>
      <xdr:rowOff>866</xdr:rowOff>
    </xdr:to>
    <xdr:pic>
      <xdr:nvPicPr>
        <xdr:cNvPr id="11468" name="Imagem 4">
          <a:extLst>
            <a:ext uri="{FF2B5EF4-FFF2-40B4-BE49-F238E27FC236}">
              <a16:creationId xmlns:a16="http://schemas.microsoft.com/office/drawing/2014/main" id="{C576A9DF-D05E-5398-E690-E41406DB2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3725"/>
          <a:ext cx="10477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45720</xdr:colOff>
      <xdr:row>47</xdr:row>
      <xdr:rowOff>114300</xdr:rowOff>
    </xdr:from>
    <xdr:to>
      <xdr:col>0</xdr:col>
      <xdr:colOff>1104900</xdr:colOff>
      <xdr:row>53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9623B2-4A89-41FD-A084-8D64E246C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10721340"/>
          <a:ext cx="1059180" cy="105918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58</xdr:row>
      <xdr:rowOff>91440</xdr:rowOff>
    </xdr:from>
    <xdr:to>
      <xdr:col>0</xdr:col>
      <xdr:colOff>1158240</xdr:colOff>
      <xdr:row>64</xdr:row>
      <xdr:rowOff>76200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2A4F046-77BA-4EC7-A60E-D2589B94D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710160"/>
          <a:ext cx="1082040" cy="108204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69</xdr:row>
      <xdr:rowOff>91440</xdr:rowOff>
    </xdr:from>
    <xdr:to>
      <xdr:col>0</xdr:col>
      <xdr:colOff>1120140</xdr:colOff>
      <xdr:row>75</xdr:row>
      <xdr:rowOff>99060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C31594E-5B5E-4002-98DC-B472CAEFB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12710160"/>
          <a:ext cx="1104900" cy="1104900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80</xdr:row>
      <xdr:rowOff>121920</xdr:rowOff>
    </xdr:from>
    <xdr:to>
      <xdr:col>0</xdr:col>
      <xdr:colOff>1097280</xdr:colOff>
      <xdr:row>86</xdr:row>
      <xdr:rowOff>38100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C93C86F-F2A2-4E3E-9F9D-988DDE3B2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14752320"/>
          <a:ext cx="1013460" cy="101346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91</xdr:row>
      <xdr:rowOff>106680</xdr:rowOff>
    </xdr:from>
    <xdr:to>
      <xdr:col>0</xdr:col>
      <xdr:colOff>1089660</xdr:colOff>
      <xdr:row>97</xdr:row>
      <xdr:rowOff>45720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867B1BD-6BC1-4421-815C-64B7D8A1B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16748760"/>
          <a:ext cx="1036320" cy="103632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102</xdr:row>
      <xdr:rowOff>152400</xdr:rowOff>
    </xdr:from>
    <xdr:to>
      <xdr:col>0</xdr:col>
      <xdr:colOff>1082040</xdr:colOff>
      <xdr:row>108</xdr:row>
      <xdr:rowOff>60960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F8F0A02E-D349-4DF7-878D-772D7EC2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806160"/>
          <a:ext cx="1005840" cy="1005840"/>
        </a:xfrm>
        <a:prstGeom prst="rect">
          <a:avLst/>
        </a:prstGeom>
      </xdr:spPr>
    </xdr:pic>
    <xdr:clientData/>
  </xdr:twoCellAnchor>
  <xdr:twoCellAnchor editAs="oneCell">
    <xdr:from>
      <xdr:col>0</xdr:col>
      <xdr:colOff>55419</xdr:colOff>
      <xdr:row>113</xdr:row>
      <xdr:rowOff>131618</xdr:rowOff>
    </xdr:from>
    <xdr:to>
      <xdr:col>0</xdr:col>
      <xdr:colOff>1115292</xdr:colOff>
      <xdr:row>119</xdr:row>
      <xdr:rowOff>110836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851E7BA4-D5CD-4D0D-941A-6B72B61F6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9" y="20483945"/>
          <a:ext cx="1059873" cy="1059873"/>
        </a:xfrm>
        <a:prstGeom prst="rect">
          <a:avLst/>
        </a:prstGeom>
      </xdr:spPr>
    </xdr:pic>
    <xdr:clientData/>
  </xdr:twoCellAnchor>
  <xdr:twoCellAnchor editAs="oneCell">
    <xdr:from>
      <xdr:col>0</xdr:col>
      <xdr:colOff>124691</xdr:colOff>
      <xdr:row>125</xdr:row>
      <xdr:rowOff>1</xdr:rowOff>
    </xdr:from>
    <xdr:to>
      <xdr:col>0</xdr:col>
      <xdr:colOff>1087582</xdr:colOff>
      <xdr:row>130</xdr:row>
      <xdr:rowOff>62346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E54D6FE6-CA4A-4717-B415-2926DCA21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91" y="22513637"/>
          <a:ext cx="962891" cy="962891"/>
        </a:xfrm>
        <a:prstGeom prst="rect">
          <a:avLst/>
        </a:prstGeom>
      </xdr:spPr>
    </xdr:pic>
    <xdr:clientData/>
  </xdr:twoCellAnchor>
  <xdr:twoCellAnchor editAs="oneCell">
    <xdr:from>
      <xdr:col>0</xdr:col>
      <xdr:colOff>90055</xdr:colOff>
      <xdr:row>136</xdr:row>
      <xdr:rowOff>41564</xdr:rowOff>
    </xdr:from>
    <xdr:to>
      <xdr:col>0</xdr:col>
      <xdr:colOff>983673</xdr:colOff>
      <xdr:row>141</xdr:row>
      <xdr:rowOff>34636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209F6832-BDFE-484A-B3E1-4A5D8FC2C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55" y="24536400"/>
          <a:ext cx="893618" cy="8936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117762</xdr:rowOff>
    </xdr:from>
    <xdr:to>
      <xdr:col>0</xdr:col>
      <xdr:colOff>1186294</xdr:colOff>
      <xdr:row>152</xdr:row>
      <xdr:rowOff>161056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7473F6CE-7899-4A77-B15F-EBCA8D397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402"/>
          <a:ext cx="1186294" cy="1140574"/>
        </a:xfrm>
        <a:prstGeom prst="rect">
          <a:avLst/>
        </a:prstGeom>
      </xdr:spPr>
    </xdr:pic>
    <xdr:clientData/>
  </xdr:twoCellAnchor>
  <xdr:twoCellAnchor editAs="oneCell">
    <xdr:from>
      <xdr:col>0</xdr:col>
      <xdr:colOff>43296</xdr:colOff>
      <xdr:row>157</xdr:row>
      <xdr:rowOff>103908</xdr:rowOff>
    </xdr:from>
    <xdr:to>
      <xdr:col>0</xdr:col>
      <xdr:colOff>1110093</xdr:colOff>
      <xdr:row>163</xdr:row>
      <xdr:rowOff>27705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C4CA22BB-ACF4-4AD1-B63F-8A5EC1A93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96" y="2664228"/>
          <a:ext cx="1066797" cy="102107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9524</xdr:rowOff>
    </xdr:from>
    <xdr:to>
      <xdr:col>0</xdr:col>
      <xdr:colOff>1209675</xdr:colOff>
      <xdr:row>9</xdr:row>
      <xdr:rowOff>76199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039B16-0DF8-4EFD-95F5-D78DA0169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8164"/>
          <a:ext cx="1209675" cy="1163955"/>
        </a:xfrm>
        <a:prstGeom prst="rect">
          <a:avLst/>
        </a:prstGeom>
      </xdr:spPr>
    </xdr:pic>
    <xdr:clientData/>
  </xdr:twoCellAnchor>
  <xdr:twoCellAnchor editAs="oneCell">
    <xdr:from>
      <xdr:col>0</xdr:col>
      <xdr:colOff>9526</xdr:colOff>
      <xdr:row>14</xdr:row>
      <xdr:rowOff>76200</xdr:rowOff>
    </xdr:from>
    <xdr:to>
      <xdr:col>0</xdr:col>
      <xdr:colOff>1190626</xdr:colOff>
      <xdr:row>20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793864-F654-40C1-AAAC-8893083A1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6" y="2636520"/>
          <a:ext cx="1181100" cy="113538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25</xdr:row>
      <xdr:rowOff>123825</xdr:rowOff>
    </xdr:from>
    <xdr:to>
      <xdr:col>0</xdr:col>
      <xdr:colOff>1162049</xdr:colOff>
      <xdr:row>31</xdr:row>
      <xdr:rowOff>85724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4B0C322-B1AE-47C0-BD2B-5C2334D7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695825"/>
          <a:ext cx="1104899" cy="1059179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36</xdr:row>
      <xdr:rowOff>152399</xdr:rowOff>
    </xdr:from>
    <xdr:to>
      <xdr:col>0</xdr:col>
      <xdr:colOff>1190625</xdr:colOff>
      <xdr:row>42</xdr:row>
      <xdr:rowOff>95249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818013F-B670-4731-9BAB-4D669AF00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736079"/>
          <a:ext cx="1085850" cy="1040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38100</xdr:rowOff>
    </xdr:from>
    <xdr:to>
      <xdr:col>0</xdr:col>
      <xdr:colOff>1219200</xdr:colOff>
      <xdr:row>53</xdr:row>
      <xdr:rowOff>114300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0DE855D-5340-4F1E-BE64-87DBB752A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33460"/>
          <a:ext cx="1219200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104775</xdr:rowOff>
    </xdr:from>
    <xdr:to>
      <xdr:col>0</xdr:col>
      <xdr:colOff>1228724</xdr:colOff>
      <xdr:row>65</xdr:row>
      <xdr:rowOff>7619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8D280BA-67A5-4352-9FC0-D69A53CB4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11815"/>
          <a:ext cx="1228724" cy="1183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47625</xdr:rowOff>
    </xdr:from>
    <xdr:to>
      <xdr:col>0</xdr:col>
      <xdr:colOff>1209673</xdr:colOff>
      <xdr:row>75</xdr:row>
      <xdr:rowOff>114298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8B32900-E2A5-4F57-BEA7-F8F30C13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66345"/>
          <a:ext cx="1209673" cy="11639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85725</xdr:rowOff>
    </xdr:from>
    <xdr:to>
      <xdr:col>0</xdr:col>
      <xdr:colOff>1219200</xdr:colOff>
      <xdr:row>9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1042EE-AB9A-4BC6-A9F0-5ACE74182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4365"/>
          <a:ext cx="1219200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14</xdr:row>
      <xdr:rowOff>133349</xdr:rowOff>
    </xdr:from>
    <xdr:to>
      <xdr:col>0</xdr:col>
      <xdr:colOff>1190625</xdr:colOff>
      <xdr:row>20</xdr:row>
      <xdr:rowOff>19048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0ED7B9D-BE22-421E-9B51-CC576E62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2693669"/>
          <a:ext cx="1028699" cy="98297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25</xdr:row>
      <xdr:rowOff>171450</xdr:rowOff>
    </xdr:from>
    <xdr:to>
      <xdr:col>0</xdr:col>
      <xdr:colOff>1123949</xdr:colOff>
      <xdr:row>31</xdr:row>
      <xdr:rowOff>85723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8E67FF7-9F26-44FB-932B-98ACB7FCF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4743450"/>
          <a:ext cx="1057273" cy="1011553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36</xdr:row>
      <xdr:rowOff>76200</xdr:rowOff>
    </xdr:from>
    <xdr:to>
      <xdr:col>0</xdr:col>
      <xdr:colOff>1181099</xdr:colOff>
      <xdr:row>42</xdr:row>
      <xdr:rowOff>28574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90B6C2D-5E9A-4784-9031-2C4100A33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659880"/>
          <a:ext cx="1095374" cy="104965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47</xdr:row>
      <xdr:rowOff>171451</xdr:rowOff>
    </xdr:from>
    <xdr:to>
      <xdr:col>0</xdr:col>
      <xdr:colOff>1200149</xdr:colOff>
      <xdr:row>53</xdr:row>
      <xdr:rowOff>152399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DE195B9-DFA8-44C4-845F-44CD42C2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8766811"/>
          <a:ext cx="1123948" cy="10782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161924</xdr:rowOff>
    </xdr:from>
    <xdr:to>
      <xdr:col>0</xdr:col>
      <xdr:colOff>1114425</xdr:colOff>
      <xdr:row>64</xdr:row>
      <xdr:rowOff>133349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3DDDE27-F9E6-403C-B72F-988DE87D4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8964"/>
          <a:ext cx="1114425" cy="10687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38100</xdr:rowOff>
    </xdr:from>
    <xdr:to>
      <xdr:col>0</xdr:col>
      <xdr:colOff>1200150</xdr:colOff>
      <xdr:row>20</xdr:row>
      <xdr:rowOff>95250</xdr:rowOff>
    </xdr:to>
    <xdr:pic>
      <xdr:nvPicPr>
        <xdr:cNvPr id="12474" name="Imagem 10">
          <a:extLst>
            <a:ext uri="{FF2B5EF4-FFF2-40B4-BE49-F238E27FC236}">
              <a16:creationId xmlns:a16="http://schemas.microsoft.com/office/drawing/2014/main" id="{7F5F798A-FFEF-3A5F-CB00-4EA81ADF6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1600"/>
          <a:ext cx="12001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137160</xdr:colOff>
      <xdr:row>26</xdr:row>
      <xdr:rowOff>7620</xdr:rowOff>
    </xdr:from>
    <xdr:to>
      <xdr:col>0</xdr:col>
      <xdr:colOff>1082040</xdr:colOff>
      <xdr:row>31</xdr:row>
      <xdr:rowOff>38100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F5F78D4-95B5-4AF6-866D-DA3B69EB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12809220"/>
          <a:ext cx="944880" cy="94488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36</xdr:row>
      <xdr:rowOff>152400</xdr:rowOff>
    </xdr:from>
    <xdr:to>
      <xdr:col>0</xdr:col>
      <xdr:colOff>1089660</xdr:colOff>
      <xdr:row>42</xdr:row>
      <xdr:rowOff>68580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7FC6966-1C3F-43BC-BA6D-9F50AFBD1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782800"/>
          <a:ext cx="1013460" cy="101346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47</xdr:row>
      <xdr:rowOff>76200</xdr:rowOff>
    </xdr:from>
    <xdr:to>
      <xdr:col>0</xdr:col>
      <xdr:colOff>1196340</xdr:colOff>
      <xdr:row>53</xdr:row>
      <xdr:rowOff>121920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88EE1AA-3854-4717-A647-28D3A107E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16718280"/>
          <a:ext cx="1143000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58</xdr:row>
      <xdr:rowOff>91440</xdr:rowOff>
    </xdr:from>
    <xdr:to>
      <xdr:col>0</xdr:col>
      <xdr:colOff>1158240</xdr:colOff>
      <xdr:row>64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609D48-DA90-477D-A77E-C7B7E8495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745200"/>
          <a:ext cx="1082040" cy="10820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69</xdr:row>
      <xdr:rowOff>160020</xdr:rowOff>
    </xdr:from>
    <xdr:to>
      <xdr:col>0</xdr:col>
      <xdr:colOff>1097280</xdr:colOff>
      <xdr:row>75</xdr:row>
      <xdr:rowOff>121920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A0AF76-560F-40E3-9B31-623D588A7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825460"/>
          <a:ext cx="1059180" cy="1059180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80</xdr:row>
      <xdr:rowOff>106680</xdr:rowOff>
    </xdr:from>
    <xdr:to>
      <xdr:col>0</xdr:col>
      <xdr:colOff>1143000</xdr:colOff>
      <xdr:row>86</xdr:row>
      <xdr:rowOff>68580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BE4B84A-7A35-47AF-86E9-8A29C8DAB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0955000"/>
          <a:ext cx="1059180" cy="1059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53340</xdr:rowOff>
    </xdr:from>
    <xdr:to>
      <xdr:col>0</xdr:col>
      <xdr:colOff>1165860</xdr:colOff>
      <xdr:row>9</xdr:row>
      <xdr:rowOff>121920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BE63CFA4-9FC4-4EA9-8D29-B0719EC1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08220"/>
          <a:ext cx="1165860" cy="116586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91</xdr:row>
      <xdr:rowOff>76199</xdr:rowOff>
    </xdr:from>
    <xdr:to>
      <xdr:col>0</xdr:col>
      <xdr:colOff>1228725</xdr:colOff>
      <xdr:row>97</xdr:row>
      <xdr:rowOff>123823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A222B96-BBFF-4FF5-9EB0-C134F28AE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624839"/>
          <a:ext cx="1190624" cy="11449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47624</xdr:rowOff>
    </xdr:from>
    <xdr:to>
      <xdr:col>0</xdr:col>
      <xdr:colOff>1247774</xdr:colOff>
      <xdr:row>108</xdr:row>
      <xdr:rowOff>152398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F6F9592-CB22-4837-A69A-66F697C18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07944"/>
          <a:ext cx="1247774" cy="1202054"/>
        </a:xfrm>
        <a:prstGeom prst="rect">
          <a:avLst/>
        </a:prstGeom>
      </xdr:spPr>
    </xdr:pic>
    <xdr:clientData/>
  </xdr:twoCellAnchor>
  <xdr:twoCellAnchor editAs="oneCell">
    <xdr:from>
      <xdr:col>0</xdr:col>
      <xdr:colOff>61577</xdr:colOff>
      <xdr:row>113</xdr:row>
      <xdr:rowOff>92364</xdr:rowOff>
    </xdr:from>
    <xdr:to>
      <xdr:col>0</xdr:col>
      <xdr:colOff>1123759</xdr:colOff>
      <xdr:row>119</xdr:row>
      <xdr:rowOff>46183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95F249E-998F-492C-89CC-7DCE1BDB7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61577" y="20966546"/>
          <a:ext cx="1062182" cy="1062182"/>
        </a:xfrm>
        <a:prstGeom prst="rect">
          <a:avLst/>
        </a:prstGeom>
      </xdr:spPr>
    </xdr:pic>
    <xdr:clientData/>
  </xdr:twoCellAnchor>
  <xdr:twoCellAnchor editAs="oneCell">
    <xdr:from>
      <xdr:col>0</xdr:col>
      <xdr:colOff>15394</xdr:colOff>
      <xdr:row>135</xdr:row>
      <xdr:rowOff>84667</xdr:rowOff>
    </xdr:from>
    <xdr:to>
      <xdr:col>0</xdr:col>
      <xdr:colOff>1146849</xdr:colOff>
      <xdr:row>141</xdr:row>
      <xdr:rowOff>107759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2B401DD-73E4-47B5-B30D-07F459928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4" y="25022849"/>
          <a:ext cx="1131455" cy="11314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38485</xdr:rowOff>
    </xdr:from>
    <xdr:to>
      <xdr:col>0</xdr:col>
      <xdr:colOff>1239212</xdr:colOff>
      <xdr:row>130</xdr:row>
      <xdr:rowOff>169334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37DE425-5249-4F2D-8BF7-7EF9E4EE1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944667"/>
          <a:ext cx="1239212" cy="1239212"/>
        </a:xfrm>
        <a:prstGeom prst="rect">
          <a:avLst/>
        </a:prstGeom>
      </xdr:spPr>
    </xdr:pic>
    <xdr:clientData/>
  </xdr:twoCellAnchor>
  <xdr:twoCellAnchor editAs="oneCell">
    <xdr:from>
      <xdr:col>0</xdr:col>
      <xdr:colOff>38485</xdr:colOff>
      <xdr:row>146</xdr:row>
      <xdr:rowOff>92364</xdr:rowOff>
    </xdr:from>
    <xdr:to>
      <xdr:col>0</xdr:col>
      <xdr:colOff>1146849</xdr:colOff>
      <xdr:row>152</xdr:row>
      <xdr:rowOff>92365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A0EDCCFE-ABDD-4E93-AE83-F52AFEB2C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5" y="27062546"/>
          <a:ext cx="1108364" cy="11083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161926</xdr:colOff>
      <xdr:row>3</xdr:row>
      <xdr:rowOff>104775</xdr:rowOff>
    </xdr:from>
    <xdr:to>
      <xdr:col>0</xdr:col>
      <xdr:colOff>1381125</xdr:colOff>
      <xdr:row>9</xdr:row>
      <xdr:rowOff>180974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1FFFBAB-BDA8-0DCF-52B6-82AB5CBF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676275"/>
          <a:ext cx="1219199" cy="121919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14</xdr:row>
      <xdr:rowOff>47625</xdr:rowOff>
    </xdr:from>
    <xdr:to>
      <xdr:col>0</xdr:col>
      <xdr:colOff>1390650</xdr:colOff>
      <xdr:row>20</xdr:row>
      <xdr:rowOff>104775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A7387A8-DA69-128B-ABD2-E93FC2759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714625"/>
          <a:ext cx="1200150" cy="12001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15</xdr:row>
      <xdr:rowOff>66673</xdr:rowOff>
    </xdr:from>
    <xdr:to>
      <xdr:col>0</xdr:col>
      <xdr:colOff>1362076</xdr:colOff>
      <xdr:row>21</xdr:row>
      <xdr:rowOff>142873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928BDB-1B87-4C15-9CE9-12C2F295D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2992753"/>
          <a:ext cx="1219200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</xdr:row>
      <xdr:rowOff>66675</xdr:rowOff>
    </xdr:from>
    <xdr:to>
      <xdr:col>0</xdr:col>
      <xdr:colOff>1314450</xdr:colOff>
      <xdr:row>9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A1CA43-680F-4246-A07D-B1131905B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98195"/>
          <a:ext cx="1143000" cy="109728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27</xdr:row>
      <xdr:rowOff>123825</xdr:rowOff>
    </xdr:from>
    <xdr:to>
      <xdr:col>0</xdr:col>
      <xdr:colOff>1371600</xdr:colOff>
      <xdr:row>33</xdr:row>
      <xdr:rowOff>180975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5795BDB-388A-4438-8F04-F13B48FF2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5244465"/>
          <a:ext cx="1200150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38</xdr:row>
      <xdr:rowOff>57150</xdr:rowOff>
    </xdr:from>
    <xdr:to>
      <xdr:col>0</xdr:col>
      <xdr:colOff>1362075</xdr:colOff>
      <xdr:row>44</xdr:row>
      <xdr:rowOff>104774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60AEBC9-F3C2-46F0-B22D-D143280C2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7189470"/>
          <a:ext cx="1190624" cy="114490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95252</xdr:colOff>
      <xdr:row>49</xdr:row>
      <xdr:rowOff>95249</xdr:rowOff>
    </xdr:from>
    <xdr:to>
      <xdr:col>0</xdr:col>
      <xdr:colOff>1285876</xdr:colOff>
      <xdr:row>55</xdr:row>
      <xdr:rowOff>142873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2AFBEB3-B82B-4965-A7C7-D590E0FF5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2" y="9056369"/>
          <a:ext cx="1190624" cy="1144904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60</xdr:row>
      <xdr:rowOff>38099</xdr:rowOff>
    </xdr:from>
    <xdr:to>
      <xdr:col>0</xdr:col>
      <xdr:colOff>1350645</xdr:colOff>
      <xdr:row>66</xdr:row>
      <xdr:rowOff>85724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56D1B97-BC5B-4D3A-98EF-ACE72A10B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1010899"/>
          <a:ext cx="1190625" cy="114490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71</xdr:row>
      <xdr:rowOff>47625</xdr:rowOff>
    </xdr:from>
    <xdr:to>
      <xdr:col>0</xdr:col>
      <xdr:colOff>1234440</xdr:colOff>
      <xdr:row>77</xdr:row>
      <xdr:rowOff>123825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E25279A-B267-42FC-8728-51718370F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13032105"/>
          <a:ext cx="1219200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82</xdr:row>
      <xdr:rowOff>142874</xdr:rowOff>
    </xdr:from>
    <xdr:to>
      <xdr:col>0</xdr:col>
      <xdr:colOff>1228726</xdr:colOff>
      <xdr:row>88</xdr:row>
      <xdr:rowOff>57150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71F189F-4029-4A2C-BBFD-1AD9F1CE2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139034"/>
          <a:ext cx="1057276" cy="1011556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93</xdr:row>
      <xdr:rowOff>28575</xdr:rowOff>
    </xdr:from>
    <xdr:to>
      <xdr:col>0</xdr:col>
      <xdr:colOff>1323974</xdr:colOff>
      <xdr:row>99</xdr:row>
      <xdr:rowOff>104774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1E956C9-9E7A-4D9A-9229-8130F4214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7036415"/>
          <a:ext cx="1219199" cy="117347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104</xdr:row>
      <xdr:rowOff>28573</xdr:rowOff>
    </xdr:from>
    <xdr:to>
      <xdr:col>0</xdr:col>
      <xdr:colOff>1291589</xdr:colOff>
      <xdr:row>110</xdr:row>
      <xdr:rowOff>161922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E0FE54B-41E4-4636-99A5-9A9BEB935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19048093"/>
          <a:ext cx="1276349" cy="123062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115</xdr:row>
      <xdr:rowOff>104775</xdr:rowOff>
    </xdr:from>
    <xdr:to>
      <xdr:col>0</xdr:col>
      <xdr:colOff>1142999</xdr:colOff>
      <xdr:row>121</xdr:row>
      <xdr:rowOff>47624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2466EFB3-B6A7-4059-9227-495BB9895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53415"/>
          <a:ext cx="1085849" cy="10401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171449</xdr:rowOff>
    </xdr:from>
    <xdr:to>
      <xdr:col>0</xdr:col>
      <xdr:colOff>1028699</xdr:colOff>
      <xdr:row>132</xdr:row>
      <xdr:rowOff>57148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97A60EEF-1332-49B8-A033-8FE5E3095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31769"/>
          <a:ext cx="1028699" cy="98297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137</xdr:row>
      <xdr:rowOff>123823</xdr:rowOff>
    </xdr:from>
    <xdr:to>
      <xdr:col>0</xdr:col>
      <xdr:colOff>1152525</xdr:colOff>
      <xdr:row>143</xdr:row>
      <xdr:rowOff>76198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92286CA7-EF13-4CBB-B80A-13A80655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695823"/>
          <a:ext cx="1095375" cy="10496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152399</xdr:rowOff>
    </xdr:from>
    <xdr:to>
      <xdr:col>0</xdr:col>
      <xdr:colOff>1085850</xdr:colOff>
      <xdr:row>155</xdr:row>
      <xdr:rowOff>95249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98C40C82-BC04-41F4-B989-E0C5CA233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8959"/>
          <a:ext cx="1085850" cy="104013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160</xdr:row>
      <xdr:rowOff>152400</xdr:rowOff>
    </xdr:from>
    <xdr:to>
      <xdr:col>0</xdr:col>
      <xdr:colOff>1085850</xdr:colOff>
      <xdr:row>166</xdr:row>
      <xdr:rowOff>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C549699-0091-4733-A3ED-A7F0B0D68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930640"/>
          <a:ext cx="990600" cy="9448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142875</xdr:rowOff>
    </xdr:from>
    <xdr:to>
      <xdr:col>0</xdr:col>
      <xdr:colOff>1152525</xdr:colOff>
      <xdr:row>177</xdr:row>
      <xdr:rowOff>152400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65C60823-3921-41DA-BF64-F67B15B34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32795"/>
          <a:ext cx="1152525" cy="1106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76200</xdr:rowOff>
    </xdr:from>
    <xdr:to>
      <xdr:col>0</xdr:col>
      <xdr:colOff>1133474</xdr:colOff>
      <xdr:row>188</xdr:row>
      <xdr:rowOff>66674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BB292DE0-74A5-4412-B1A7-549EC41EC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77800"/>
          <a:ext cx="1133474" cy="108775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76199</xdr:rowOff>
    </xdr:from>
    <xdr:to>
      <xdr:col>0</xdr:col>
      <xdr:colOff>1171574</xdr:colOff>
      <xdr:row>9</xdr:row>
      <xdr:rowOff>104774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A21D12-F03C-4A1A-8103-B94387B3A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4839"/>
          <a:ext cx="1171574" cy="112585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14</xdr:row>
      <xdr:rowOff>123825</xdr:rowOff>
    </xdr:from>
    <xdr:to>
      <xdr:col>0</xdr:col>
      <xdr:colOff>1133475</xdr:colOff>
      <xdr:row>19</xdr:row>
      <xdr:rowOff>152399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EFE5039-190F-4E2B-AC14-0F901185D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2684145"/>
          <a:ext cx="981074" cy="94297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</xdr:row>
      <xdr:rowOff>114299</xdr:rowOff>
    </xdr:from>
    <xdr:to>
      <xdr:col>0</xdr:col>
      <xdr:colOff>1171573</xdr:colOff>
      <xdr:row>31</xdr:row>
      <xdr:rowOff>66672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A1C9053-5941-4D41-9398-C1BC135BC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686299"/>
          <a:ext cx="1095373" cy="10496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85724</xdr:rowOff>
    </xdr:from>
    <xdr:to>
      <xdr:col>1</xdr:col>
      <xdr:colOff>11430</xdr:colOff>
      <xdr:row>42</xdr:row>
      <xdr:rowOff>142874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4AB7829-F2CA-4822-946C-44AD6AB06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9404"/>
          <a:ext cx="1200150" cy="11544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14</xdr:row>
      <xdr:rowOff>160020</xdr:rowOff>
    </xdr:from>
    <xdr:to>
      <xdr:col>0</xdr:col>
      <xdr:colOff>1082040</xdr:colOff>
      <xdr:row>20</xdr:row>
      <xdr:rowOff>22860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0F755B8-9E0B-4AE0-BB1F-F06861FCA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2720340"/>
          <a:ext cx="960120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25</xdr:row>
      <xdr:rowOff>129540</xdr:rowOff>
    </xdr:from>
    <xdr:to>
      <xdr:col>0</xdr:col>
      <xdr:colOff>1089660</xdr:colOff>
      <xdr:row>31</xdr:row>
      <xdr:rowOff>76200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6D9B18D-AFFB-407C-A5B8-12DCD0063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4701540"/>
          <a:ext cx="1043940" cy="104394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36</xdr:row>
      <xdr:rowOff>99060</xdr:rowOff>
    </xdr:from>
    <xdr:to>
      <xdr:col>0</xdr:col>
      <xdr:colOff>1112520</xdr:colOff>
      <xdr:row>42</xdr:row>
      <xdr:rowOff>53340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D802D87-6453-4B14-A507-67096BE33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6682740"/>
          <a:ext cx="1051560" cy="105156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47</xdr:row>
      <xdr:rowOff>68580</xdr:rowOff>
    </xdr:from>
    <xdr:to>
      <xdr:col>0</xdr:col>
      <xdr:colOff>1143000</xdr:colOff>
      <xdr:row>53</xdr:row>
      <xdr:rowOff>91440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195A16E-8837-4340-8E60-22C91518B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8663940"/>
          <a:ext cx="1120140" cy="112014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3</xdr:row>
      <xdr:rowOff>83820</xdr:rowOff>
    </xdr:from>
    <xdr:to>
      <xdr:col>0</xdr:col>
      <xdr:colOff>1104900</xdr:colOff>
      <xdr:row>9</xdr:row>
      <xdr:rowOff>38100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4ECF21E7-9476-4AEC-988C-A2467D55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632460"/>
          <a:ext cx="1051560" cy="105156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58</xdr:row>
      <xdr:rowOff>99060</xdr:rowOff>
    </xdr:from>
    <xdr:to>
      <xdr:col>0</xdr:col>
      <xdr:colOff>1181100</xdr:colOff>
      <xdr:row>64</xdr:row>
      <xdr:rowOff>114300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243947A-C76E-4DAA-9D7C-EFF2A3676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10706100"/>
          <a:ext cx="1112520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69</xdr:row>
      <xdr:rowOff>53340</xdr:rowOff>
    </xdr:from>
    <xdr:to>
      <xdr:col>0</xdr:col>
      <xdr:colOff>1173480</xdr:colOff>
      <xdr:row>75</xdr:row>
      <xdr:rowOff>106680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6BC5994-FB78-4E7E-B2EB-D047DD29D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12672060"/>
          <a:ext cx="1150620" cy="115062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81</xdr:row>
      <xdr:rowOff>7620</xdr:rowOff>
    </xdr:from>
    <xdr:to>
      <xdr:col>0</xdr:col>
      <xdr:colOff>1089660</xdr:colOff>
      <xdr:row>86</xdr:row>
      <xdr:rowOff>22860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6A5814B0-CCDA-4B83-80FC-B5318F01A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4820900"/>
          <a:ext cx="929640" cy="92964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92</xdr:row>
      <xdr:rowOff>7620</xdr:rowOff>
    </xdr:from>
    <xdr:to>
      <xdr:col>0</xdr:col>
      <xdr:colOff>1021080</xdr:colOff>
      <xdr:row>97</xdr:row>
      <xdr:rowOff>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73333A49-7FF5-41C5-B41A-061282F85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6832580"/>
          <a:ext cx="906780" cy="906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9129-332F-47EA-882D-A4AA001C4ADC}">
  <dimension ref="B2:O23"/>
  <sheetViews>
    <sheetView zoomScaleNormal="100" workbookViewId="0">
      <selection activeCell="H27" sqref="H27"/>
    </sheetView>
  </sheetViews>
  <sheetFormatPr defaultRowHeight="14.4" x14ac:dyDescent="0.3"/>
  <cols>
    <col min="1" max="1" width="1.44140625" customWidth="1"/>
    <col min="2" max="2" width="28" bestFit="1" customWidth="1"/>
    <col min="3" max="12" width="13.109375" bestFit="1" customWidth="1"/>
    <col min="13" max="13" width="13.6640625" customWidth="1"/>
    <col min="14" max="14" width="13.33203125" bestFit="1" customWidth="1"/>
    <col min="15" max="15" width="14.109375" bestFit="1" customWidth="1"/>
  </cols>
  <sheetData>
    <row r="2" spans="2:15" x14ac:dyDescent="0.3">
      <c r="B2" s="20" t="s">
        <v>41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25</v>
      </c>
      <c r="I2" s="8" t="s">
        <v>26</v>
      </c>
      <c r="J2" s="8" t="s">
        <v>27</v>
      </c>
      <c r="K2" s="8" t="s">
        <v>28</v>
      </c>
      <c r="L2" s="8" t="s">
        <v>29</v>
      </c>
      <c r="M2" s="8" t="s">
        <v>44</v>
      </c>
      <c r="N2" s="8" t="s">
        <v>45</v>
      </c>
      <c r="O2" s="8" t="s">
        <v>40</v>
      </c>
    </row>
    <row r="3" spans="2:15" x14ac:dyDescent="0.3">
      <c r="B3" s="2" t="s">
        <v>33</v>
      </c>
      <c r="C3" s="40">
        <v>6500</v>
      </c>
      <c r="D3" s="40">
        <v>6500</v>
      </c>
      <c r="E3" s="40">
        <v>6500</v>
      </c>
      <c r="F3" s="40">
        <v>6500</v>
      </c>
      <c r="G3" s="40">
        <v>6500</v>
      </c>
      <c r="H3" s="40">
        <v>6500</v>
      </c>
      <c r="I3" s="40">
        <v>6500</v>
      </c>
      <c r="J3" s="40">
        <v>6500</v>
      </c>
      <c r="K3" s="40">
        <v>6500</v>
      </c>
      <c r="L3" s="40">
        <v>6500</v>
      </c>
      <c r="M3" s="40">
        <v>6500</v>
      </c>
      <c r="N3" s="40">
        <v>6500</v>
      </c>
      <c r="O3" s="40">
        <f>SUM(C3:N3)</f>
        <v>78000</v>
      </c>
    </row>
    <row r="4" spans="2:15" x14ac:dyDescent="0.3">
      <c r="B4" s="2" t="s">
        <v>34</v>
      </c>
      <c r="C4" s="40">
        <v>11000</v>
      </c>
      <c r="D4" s="40">
        <v>11000</v>
      </c>
      <c r="E4" s="40">
        <v>11000</v>
      </c>
      <c r="F4" s="40">
        <v>11000</v>
      </c>
      <c r="G4" s="40">
        <v>11000</v>
      </c>
      <c r="H4" s="40">
        <v>11000</v>
      </c>
      <c r="I4" s="40">
        <v>11000</v>
      </c>
      <c r="J4" s="40">
        <v>11000</v>
      </c>
      <c r="K4" s="40">
        <v>11000</v>
      </c>
      <c r="L4" s="40">
        <v>11000</v>
      </c>
      <c r="M4" s="40">
        <v>11000</v>
      </c>
      <c r="N4" s="40">
        <v>11000</v>
      </c>
      <c r="O4" s="40">
        <f>SUM(C4:N4)</f>
        <v>132000</v>
      </c>
    </row>
    <row r="5" spans="2:15" x14ac:dyDescent="0.3">
      <c r="B5" s="2" t="s">
        <v>35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>
        <f t="shared" ref="O5:O22" si="0">SUM(C5:N5)</f>
        <v>0</v>
      </c>
    </row>
    <row r="6" spans="2:15" x14ac:dyDescent="0.3">
      <c r="B6" s="2" t="s">
        <v>36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>
        <f t="shared" si="0"/>
        <v>0</v>
      </c>
    </row>
    <row r="7" spans="2:15" x14ac:dyDescent="0.3">
      <c r="B7" s="2" t="s">
        <v>37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>
        <f t="shared" si="0"/>
        <v>0</v>
      </c>
    </row>
    <row r="8" spans="2:15" x14ac:dyDescent="0.3">
      <c r="B8" s="2" t="s">
        <v>38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>
        <f t="shared" si="0"/>
        <v>0</v>
      </c>
    </row>
    <row r="9" spans="2:15" x14ac:dyDescent="0.3">
      <c r="B9" s="2" t="s">
        <v>46</v>
      </c>
      <c r="C9" s="41">
        <v>2600</v>
      </c>
      <c r="D9" s="41">
        <v>2600</v>
      </c>
      <c r="E9" s="41">
        <v>2600</v>
      </c>
      <c r="F9" s="41">
        <v>2600</v>
      </c>
      <c r="G9" s="41">
        <v>2600</v>
      </c>
      <c r="H9" s="41">
        <v>2600</v>
      </c>
      <c r="I9" s="41">
        <v>2600</v>
      </c>
      <c r="J9" s="41">
        <v>2600</v>
      </c>
      <c r="K9" s="41">
        <v>2600</v>
      </c>
      <c r="L9" s="41">
        <v>2600</v>
      </c>
      <c r="M9" s="41">
        <v>2600</v>
      </c>
      <c r="N9" s="41">
        <v>2600</v>
      </c>
      <c r="O9" s="40">
        <f t="shared" si="0"/>
        <v>31200</v>
      </c>
    </row>
    <row r="10" spans="2:15" x14ac:dyDescent="0.3">
      <c r="B10" s="2" t="s">
        <v>47</v>
      </c>
      <c r="C10" s="41">
        <v>120</v>
      </c>
      <c r="D10" s="41">
        <v>120</v>
      </c>
      <c r="E10" s="41">
        <v>120</v>
      </c>
      <c r="F10" s="41">
        <v>120</v>
      </c>
      <c r="G10" s="41">
        <v>120</v>
      </c>
      <c r="H10" s="41">
        <v>120</v>
      </c>
      <c r="I10" s="41">
        <v>120</v>
      </c>
      <c r="J10" s="41">
        <v>120</v>
      </c>
      <c r="K10" s="41">
        <v>120</v>
      </c>
      <c r="L10" s="41">
        <v>120</v>
      </c>
      <c r="M10" s="41">
        <v>120</v>
      </c>
      <c r="N10" s="41">
        <v>120</v>
      </c>
      <c r="O10" s="40">
        <f t="shared" si="0"/>
        <v>1440</v>
      </c>
    </row>
    <row r="11" spans="2:15" x14ac:dyDescent="0.3">
      <c r="B11" s="2" t="s">
        <v>48</v>
      </c>
      <c r="C11" s="41">
        <v>300</v>
      </c>
      <c r="D11" s="41">
        <v>300</v>
      </c>
      <c r="E11" s="41">
        <v>300</v>
      </c>
      <c r="F11" s="41">
        <v>300</v>
      </c>
      <c r="G11" s="41">
        <v>300</v>
      </c>
      <c r="H11" s="41">
        <v>300</v>
      </c>
      <c r="I11" s="41">
        <v>300</v>
      </c>
      <c r="J11" s="41">
        <v>300</v>
      </c>
      <c r="K11" s="41">
        <v>300</v>
      </c>
      <c r="L11" s="41">
        <v>300</v>
      </c>
      <c r="M11" s="41">
        <v>300</v>
      </c>
      <c r="N11" s="41">
        <v>300</v>
      </c>
      <c r="O11" s="40">
        <f t="shared" si="0"/>
        <v>3600</v>
      </c>
    </row>
    <row r="12" spans="2:15" x14ac:dyDescent="0.3">
      <c r="B12" s="2" t="s">
        <v>49</v>
      </c>
      <c r="C12" s="41">
        <v>100</v>
      </c>
      <c r="D12" s="41">
        <v>100</v>
      </c>
      <c r="E12" s="41">
        <v>100</v>
      </c>
      <c r="F12" s="41">
        <v>100</v>
      </c>
      <c r="G12" s="41">
        <v>100</v>
      </c>
      <c r="H12" s="41">
        <v>100</v>
      </c>
      <c r="I12" s="41">
        <v>100</v>
      </c>
      <c r="J12" s="41">
        <v>100</v>
      </c>
      <c r="K12" s="41">
        <v>100</v>
      </c>
      <c r="L12" s="41">
        <v>100</v>
      </c>
      <c r="M12" s="41">
        <v>100</v>
      </c>
      <c r="N12" s="41">
        <v>100</v>
      </c>
      <c r="O12" s="40">
        <f t="shared" si="0"/>
        <v>1200</v>
      </c>
    </row>
    <row r="13" spans="2:15" x14ac:dyDescent="0.3">
      <c r="B13" s="2" t="s">
        <v>50</v>
      </c>
      <c r="C13" s="41">
        <v>280</v>
      </c>
      <c r="D13" s="41">
        <v>280</v>
      </c>
      <c r="E13" s="41">
        <v>280</v>
      </c>
      <c r="F13" s="41">
        <v>280</v>
      </c>
      <c r="G13" s="41">
        <v>280</v>
      </c>
      <c r="H13" s="41">
        <v>280</v>
      </c>
      <c r="I13" s="41">
        <v>280</v>
      </c>
      <c r="J13" s="41">
        <v>280</v>
      </c>
      <c r="K13" s="41">
        <v>280</v>
      </c>
      <c r="L13" s="41">
        <v>280</v>
      </c>
      <c r="M13" s="41">
        <v>280</v>
      </c>
      <c r="N13" s="41">
        <v>280</v>
      </c>
      <c r="O13" s="40">
        <f t="shared" si="0"/>
        <v>3360</v>
      </c>
    </row>
    <row r="14" spans="2:15" x14ac:dyDescent="0.3">
      <c r="B14" s="2" t="s">
        <v>51</v>
      </c>
      <c r="C14" s="41">
        <v>3100</v>
      </c>
      <c r="D14" s="41">
        <v>3100</v>
      </c>
      <c r="E14" s="41">
        <v>3100</v>
      </c>
      <c r="F14" s="41">
        <v>3100</v>
      </c>
      <c r="G14" s="41">
        <v>3100</v>
      </c>
      <c r="H14" s="41">
        <v>3100</v>
      </c>
      <c r="I14" s="41">
        <v>3100</v>
      </c>
      <c r="J14" s="41">
        <v>3100</v>
      </c>
      <c r="K14" s="41">
        <v>3100</v>
      </c>
      <c r="L14" s="41">
        <v>3100</v>
      </c>
      <c r="M14" s="41">
        <v>3100</v>
      </c>
      <c r="N14" s="41">
        <v>3100</v>
      </c>
      <c r="O14" s="40">
        <f t="shared" si="0"/>
        <v>37200</v>
      </c>
    </row>
    <row r="15" spans="2:15" x14ac:dyDescent="0.3">
      <c r="B15" s="2" t="s">
        <v>52</v>
      </c>
      <c r="C15" s="41">
        <v>300</v>
      </c>
      <c r="D15" s="41">
        <v>300</v>
      </c>
      <c r="E15" s="41">
        <v>300</v>
      </c>
      <c r="F15" s="41">
        <v>300</v>
      </c>
      <c r="G15" s="41">
        <v>300</v>
      </c>
      <c r="H15" s="41">
        <v>300</v>
      </c>
      <c r="I15" s="41">
        <v>300</v>
      </c>
      <c r="J15" s="41">
        <v>300</v>
      </c>
      <c r="K15" s="41">
        <v>300</v>
      </c>
      <c r="L15" s="41">
        <v>300</v>
      </c>
      <c r="M15" s="41">
        <v>300</v>
      </c>
      <c r="N15" s="41">
        <v>300</v>
      </c>
      <c r="O15" s="40">
        <f t="shared" si="0"/>
        <v>3600</v>
      </c>
    </row>
    <row r="16" spans="2:15" x14ac:dyDescent="0.3">
      <c r="B16" s="2" t="s">
        <v>53</v>
      </c>
      <c r="C16" s="41">
        <v>500</v>
      </c>
      <c r="D16" s="41">
        <v>500</v>
      </c>
      <c r="E16" s="41">
        <v>500</v>
      </c>
      <c r="F16" s="41">
        <v>500</v>
      </c>
      <c r="G16" s="41">
        <v>500</v>
      </c>
      <c r="H16" s="41">
        <v>500</v>
      </c>
      <c r="I16" s="41">
        <v>500</v>
      </c>
      <c r="J16" s="41">
        <v>500</v>
      </c>
      <c r="K16" s="41">
        <v>500</v>
      </c>
      <c r="L16" s="41">
        <v>500</v>
      </c>
      <c r="M16" s="41">
        <v>500</v>
      </c>
      <c r="N16" s="41">
        <v>500</v>
      </c>
      <c r="O16" s="40">
        <f t="shared" si="0"/>
        <v>6000</v>
      </c>
    </row>
    <row r="17" spans="2:15" x14ac:dyDescent="0.3">
      <c r="B17" s="2" t="s">
        <v>54</v>
      </c>
      <c r="C17" s="41">
        <v>300</v>
      </c>
      <c r="D17" s="41">
        <v>300</v>
      </c>
      <c r="E17" s="41">
        <v>300</v>
      </c>
      <c r="F17" s="41">
        <v>300</v>
      </c>
      <c r="G17" s="41">
        <v>300</v>
      </c>
      <c r="H17" s="41">
        <v>300</v>
      </c>
      <c r="I17" s="41">
        <v>300</v>
      </c>
      <c r="J17" s="41">
        <v>300</v>
      </c>
      <c r="K17" s="41">
        <v>300</v>
      </c>
      <c r="L17" s="41">
        <v>300</v>
      </c>
      <c r="M17" s="41">
        <v>300</v>
      </c>
      <c r="N17" s="41">
        <v>300</v>
      </c>
      <c r="O17" s="40">
        <f t="shared" si="0"/>
        <v>3600</v>
      </c>
    </row>
    <row r="18" spans="2:15" x14ac:dyDescent="0.3">
      <c r="B18" s="2" t="s">
        <v>55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0">
        <f t="shared" si="0"/>
        <v>0</v>
      </c>
    </row>
    <row r="19" spans="2:15" x14ac:dyDescent="0.3">
      <c r="B19" s="2" t="s">
        <v>56</v>
      </c>
      <c r="C19" s="41">
        <v>1000</v>
      </c>
      <c r="D19" s="41">
        <v>1000</v>
      </c>
      <c r="E19" s="41">
        <v>1000</v>
      </c>
      <c r="F19" s="41">
        <v>1000</v>
      </c>
      <c r="G19" s="41">
        <v>1000</v>
      </c>
      <c r="H19" s="41">
        <v>1000</v>
      </c>
      <c r="I19" s="41">
        <v>1000</v>
      </c>
      <c r="J19" s="41">
        <v>1000</v>
      </c>
      <c r="K19" s="41">
        <v>1000</v>
      </c>
      <c r="L19" s="41">
        <v>1000</v>
      </c>
      <c r="M19" s="41">
        <v>1000</v>
      </c>
      <c r="N19" s="41">
        <v>1000</v>
      </c>
      <c r="O19" s="40">
        <f t="shared" si="0"/>
        <v>12000</v>
      </c>
    </row>
    <row r="20" spans="2:15" x14ac:dyDescent="0.3">
      <c r="B20" s="2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0">
        <f t="shared" si="0"/>
        <v>0</v>
      </c>
    </row>
    <row r="21" spans="2:15" x14ac:dyDescent="0.3">
      <c r="B21" s="2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0">
        <f t="shared" si="0"/>
        <v>0</v>
      </c>
    </row>
    <row r="22" spans="2:15" ht="13.95" customHeight="1" x14ac:dyDescent="0.3"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0">
        <f t="shared" si="0"/>
        <v>0</v>
      </c>
    </row>
    <row r="23" spans="2:15" x14ac:dyDescent="0.3">
      <c r="B23" s="20" t="s">
        <v>39</v>
      </c>
      <c r="C23" s="43">
        <f>SUM(C3:C21)</f>
        <v>26100</v>
      </c>
      <c r="D23" s="43">
        <f t="shared" ref="C23:K23" si="1">SUM(D3:D21)</f>
        <v>26100</v>
      </c>
      <c r="E23" s="43">
        <f t="shared" si="1"/>
        <v>26100</v>
      </c>
      <c r="F23" s="43">
        <f t="shared" si="1"/>
        <v>26100</v>
      </c>
      <c r="G23" s="43">
        <f t="shared" si="1"/>
        <v>26100</v>
      </c>
      <c r="H23" s="43">
        <f t="shared" si="1"/>
        <v>26100</v>
      </c>
      <c r="I23" s="43">
        <f t="shared" si="1"/>
        <v>26100</v>
      </c>
      <c r="J23" s="43">
        <f t="shared" si="1"/>
        <v>26100</v>
      </c>
      <c r="K23" s="43">
        <f t="shared" si="1"/>
        <v>26100</v>
      </c>
      <c r="L23" s="43">
        <f>SUM(L3:L22)</f>
        <v>26100</v>
      </c>
      <c r="M23" s="43">
        <f>SUM(M3:M22)</f>
        <v>26100</v>
      </c>
      <c r="N23" s="43">
        <f>SUM(N3:N22)</f>
        <v>26100</v>
      </c>
      <c r="O23" s="44">
        <f>SUM(C23:N23)</f>
        <v>313200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CBE8-23B5-4DBD-8D8E-49C909C0E23C}">
  <dimension ref="A3:P7"/>
  <sheetViews>
    <sheetView zoomScaleNormal="100" workbookViewId="0">
      <selection activeCell="E7" sqref="E7"/>
    </sheetView>
  </sheetViews>
  <sheetFormatPr defaultRowHeight="14.4" x14ac:dyDescent="0.3"/>
  <cols>
    <col min="1" max="1" width="3.6640625" customWidth="1"/>
    <col min="2" max="2" width="41.33203125" bestFit="1" customWidth="1"/>
    <col min="3" max="3" width="12.109375" bestFit="1" customWidth="1"/>
    <col min="4" max="4" width="10.88671875" bestFit="1" customWidth="1"/>
    <col min="5" max="7" width="10.109375" bestFit="1" customWidth="1"/>
    <col min="8" max="12" width="10.109375" customWidth="1"/>
    <col min="13" max="13" width="11.33203125" bestFit="1" customWidth="1"/>
    <col min="14" max="14" width="10.109375" customWidth="1"/>
    <col min="15" max="15" width="29.44140625" bestFit="1" customWidth="1"/>
  </cols>
  <sheetData>
    <row r="3" spans="1:16" x14ac:dyDescent="0.3">
      <c r="C3" s="11" t="s">
        <v>16</v>
      </c>
      <c r="D3" s="11" t="s">
        <v>17</v>
      </c>
      <c r="E3" s="8" t="s">
        <v>18</v>
      </c>
      <c r="F3" s="8" t="s">
        <v>19</v>
      </c>
      <c r="G3" s="8" t="s">
        <v>20</v>
      </c>
      <c r="H3" s="8" t="s">
        <v>25</v>
      </c>
      <c r="I3" s="8" t="s">
        <v>26</v>
      </c>
      <c r="J3" s="8" t="s">
        <v>27</v>
      </c>
      <c r="K3" s="8" t="s">
        <v>28</v>
      </c>
      <c r="L3" s="8" t="s">
        <v>29</v>
      </c>
      <c r="M3" s="8" t="s">
        <v>44</v>
      </c>
      <c r="N3" s="8" t="s">
        <v>45</v>
      </c>
      <c r="O3" s="8" t="s">
        <v>32</v>
      </c>
    </row>
    <row r="4" spans="1:16" x14ac:dyDescent="0.3">
      <c r="B4" s="30" t="s">
        <v>23</v>
      </c>
      <c r="C4" s="31">
        <v>80000</v>
      </c>
      <c r="D4" s="31">
        <v>80000</v>
      </c>
      <c r="E4" s="31">
        <v>80000</v>
      </c>
      <c r="F4" s="31">
        <v>80000</v>
      </c>
      <c r="G4" s="31">
        <v>80000</v>
      </c>
      <c r="H4" s="31">
        <v>80000</v>
      </c>
      <c r="I4" s="31">
        <v>80000</v>
      </c>
      <c r="J4" s="31">
        <v>80000</v>
      </c>
      <c r="K4" s="31">
        <v>80000</v>
      </c>
      <c r="L4" s="31">
        <v>80000</v>
      </c>
      <c r="M4" s="31">
        <v>80000</v>
      </c>
      <c r="N4" s="31">
        <v>80000</v>
      </c>
      <c r="O4" s="31">
        <f>SUM(C4:N4)</f>
        <v>960000</v>
      </c>
    </row>
    <row r="5" spans="1:16" x14ac:dyDescent="0.3">
      <c r="A5" s="32"/>
      <c r="B5" s="30" t="s">
        <v>24</v>
      </c>
      <c r="C5" s="31">
        <v>26100</v>
      </c>
      <c r="D5" s="31">
        <v>26100</v>
      </c>
      <c r="E5" s="31">
        <v>26100</v>
      </c>
      <c r="F5" s="31">
        <v>26100</v>
      </c>
      <c r="G5" s="31">
        <v>26100</v>
      </c>
      <c r="H5" s="31">
        <v>26100</v>
      </c>
      <c r="I5" s="31">
        <v>26100</v>
      </c>
      <c r="J5" s="31">
        <v>26100</v>
      </c>
      <c r="K5" s="31">
        <v>26100</v>
      </c>
      <c r="L5" s="31">
        <f>'Despesas Fixas '!L23</f>
        <v>26100</v>
      </c>
      <c r="M5" s="31">
        <f>'Despesas Fixas '!M23</f>
        <v>26100</v>
      </c>
      <c r="N5" s="31">
        <f>'Despesas Fixas '!N23</f>
        <v>26100</v>
      </c>
      <c r="O5" s="31">
        <f>SUM(C5:N5)</f>
        <v>313200</v>
      </c>
    </row>
    <row r="6" spans="1:16" x14ac:dyDescent="0.3">
      <c r="B6" s="90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2"/>
    </row>
    <row r="7" spans="1:16" x14ac:dyDescent="0.3">
      <c r="B7" s="30" t="s">
        <v>15</v>
      </c>
      <c r="C7" s="35">
        <f>(C5/C4)</f>
        <v>0.32624999999999998</v>
      </c>
      <c r="D7" s="35">
        <f t="shared" ref="D7:M7" si="0">(D5/D4)</f>
        <v>0.32624999999999998</v>
      </c>
      <c r="E7" s="35">
        <f t="shared" si="0"/>
        <v>0.32624999999999998</v>
      </c>
      <c r="F7" s="35">
        <f t="shared" si="0"/>
        <v>0.32624999999999998</v>
      </c>
      <c r="G7" s="35">
        <f t="shared" si="0"/>
        <v>0.32624999999999998</v>
      </c>
      <c r="H7" s="35">
        <f t="shared" si="0"/>
        <v>0.32624999999999998</v>
      </c>
      <c r="I7" s="35">
        <f t="shared" si="0"/>
        <v>0.32624999999999998</v>
      </c>
      <c r="J7" s="35">
        <f t="shared" si="0"/>
        <v>0.32624999999999998</v>
      </c>
      <c r="K7" s="35">
        <f t="shared" si="0"/>
        <v>0.32624999999999998</v>
      </c>
      <c r="L7" s="35">
        <f t="shared" si="0"/>
        <v>0.32624999999999998</v>
      </c>
      <c r="M7" s="35">
        <f t="shared" si="0"/>
        <v>0.32624999999999998</v>
      </c>
      <c r="N7" s="35">
        <f>(N5/N4)</f>
        <v>0.32624999999999998</v>
      </c>
      <c r="O7" s="35">
        <f>(O5/O4)</f>
        <v>0.32624999999999998</v>
      </c>
      <c r="P7" s="1" t="s">
        <v>7</v>
      </c>
    </row>
  </sheetData>
  <mergeCells count="1">
    <mergeCell ref="B6:O6"/>
  </mergeCells>
  <pageMargins left="0.511811024" right="0.511811024" top="0.78740157499999996" bottom="0.78740157499999996" header="0.31496062000000002" footer="0.31496062000000002"/>
  <pageSetup paperSize="9" scale="67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308A-A618-4F14-A31A-FBE08FDC0CE9}">
  <dimension ref="B2:P31"/>
  <sheetViews>
    <sheetView topLeftCell="A13" zoomScale="110" zoomScaleNormal="110" workbookViewId="0">
      <selection activeCell="F30" sqref="F30"/>
    </sheetView>
  </sheetViews>
  <sheetFormatPr defaultRowHeight="14.4" x14ac:dyDescent="0.3"/>
  <cols>
    <col min="1" max="1" width="4.6640625" customWidth="1"/>
    <col min="2" max="2" width="41.109375" bestFit="1" customWidth="1"/>
    <col min="3" max="3" width="10.6640625" bestFit="1" customWidth="1"/>
    <col min="4" max="4" width="13.6640625" bestFit="1" customWidth="1"/>
    <col min="10" max="10" width="10" customWidth="1"/>
  </cols>
  <sheetData>
    <row r="2" spans="2:11" ht="15" customHeight="1" x14ac:dyDescent="0.3">
      <c r="B2" s="1"/>
      <c r="C2" s="1"/>
      <c r="D2" s="100" t="s">
        <v>21</v>
      </c>
      <c r="E2" s="101"/>
      <c r="F2" s="101"/>
      <c r="G2" s="101"/>
      <c r="H2" s="101"/>
      <c r="I2" s="101"/>
      <c r="J2" s="101"/>
      <c r="K2" s="102"/>
    </row>
    <row r="3" spans="2:11" x14ac:dyDescent="0.3">
      <c r="D3" s="103"/>
      <c r="E3" s="104"/>
      <c r="F3" s="104"/>
      <c r="G3" s="104"/>
      <c r="H3" s="104"/>
      <c r="I3" s="104"/>
      <c r="J3" s="104"/>
      <c r="K3" s="105"/>
    </row>
    <row r="4" spans="2:11" x14ac:dyDescent="0.3">
      <c r="D4" s="103"/>
      <c r="E4" s="104"/>
      <c r="F4" s="104"/>
      <c r="G4" s="104"/>
      <c r="H4" s="104"/>
      <c r="I4" s="104"/>
      <c r="J4" s="104"/>
      <c r="K4" s="105"/>
    </row>
    <row r="5" spans="2:11" x14ac:dyDescent="0.3">
      <c r="B5" s="1" t="s">
        <v>0</v>
      </c>
      <c r="D5" s="103"/>
      <c r="E5" s="104"/>
      <c r="F5" s="104"/>
      <c r="G5" s="104"/>
      <c r="H5" s="104"/>
      <c r="I5" s="104"/>
      <c r="J5" s="104"/>
      <c r="K5" s="105"/>
    </row>
    <row r="6" spans="2:11" x14ac:dyDescent="0.3">
      <c r="D6" s="106"/>
      <c r="E6" s="107"/>
      <c r="F6" s="107"/>
      <c r="G6" s="107"/>
      <c r="H6" s="107"/>
      <c r="I6" s="107"/>
      <c r="J6" s="107"/>
      <c r="K6" s="108"/>
    </row>
    <row r="7" spans="2:11" x14ac:dyDescent="0.3">
      <c r="D7" s="21"/>
      <c r="E7" s="21"/>
      <c r="F7" s="21"/>
      <c r="G7" s="21"/>
      <c r="H7" s="21"/>
      <c r="I7" s="21"/>
      <c r="J7" s="21"/>
      <c r="K7" s="21"/>
    </row>
    <row r="8" spans="2:11" ht="15" customHeight="1" x14ac:dyDescent="0.3">
      <c r="B8" s="1" t="s">
        <v>1</v>
      </c>
      <c r="C8" s="1"/>
      <c r="D8" s="112" t="s">
        <v>22</v>
      </c>
      <c r="E8" s="113"/>
      <c r="F8" s="113"/>
      <c r="G8" s="113"/>
      <c r="H8" s="113"/>
      <c r="I8" s="113"/>
      <c r="J8" s="113"/>
      <c r="K8" s="114"/>
    </row>
    <row r="9" spans="2:11" x14ac:dyDescent="0.3">
      <c r="D9" s="22"/>
      <c r="E9" s="22"/>
      <c r="F9" s="22"/>
      <c r="G9" s="22"/>
      <c r="H9" s="22"/>
      <c r="I9" s="22"/>
      <c r="J9" s="22"/>
      <c r="K9" s="22"/>
    </row>
    <row r="10" spans="2:11" ht="28.8" x14ac:dyDescent="0.3">
      <c r="B10" s="8" t="s">
        <v>11</v>
      </c>
      <c r="C10" s="12" t="s">
        <v>7</v>
      </c>
      <c r="D10" s="13" t="s">
        <v>8</v>
      </c>
      <c r="E10" s="22"/>
      <c r="F10" s="22"/>
      <c r="G10" s="22"/>
      <c r="H10" s="22"/>
      <c r="I10" s="22"/>
      <c r="J10" s="22"/>
      <c r="K10" s="22"/>
    </row>
    <row r="11" spans="2:11" x14ac:dyDescent="0.3">
      <c r="B11" s="2" t="s">
        <v>30</v>
      </c>
      <c r="C11" s="23">
        <v>0.09</v>
      </c>
      <c r="D11" s="6">
        <f>C11/1</f>
        <v>0.09</v>
      </c>
      <c r="E11" s="3"/>
      <c r="F11" s="3"/>
    </row>
    <row r="12" spans="2:11" x14ac:dyDescent="0.3">
      <c r="B12" s="90"/>
      <c r="C12" s="92"/>
      <c r="D12" s="4"/>
      <c r="E12" s="3"/>
      <c r="F12" s="3"/>
    </row>
    <row r="13" spans="2:11" ht="28.8" x14ac:dyDescent="0.3">
      <c r="B13" s="8" t="s">
        <v>12</v>
      </c>
      <c r="C13" s="12" t="s">
        <v>7</v>
      </c>
      <c r="D13" s="13" t="s">
        <v>8</v>
      </c>
      <c r="E13" s="3"/>
      <c r="F13" s="109"/>
      <c r="G13" s="110"/>
      <c r="H13" s="110"/>
      <c r="I13" s="110"/>
      <c r="J13" s="110"/>
      <c r="K13" s="111"/>
    </row>
    <row r="14" spans="2:11" ht="15.75" customHeight="1" x14ac:dyDescent="0.3">
      <c r="B14" s="2" t="s">
        <v>2</v>
      </c>
      <c r="C14" s="23">
        <v>0.03</v>
      </c>
      <c r="D14" s="6">
        <f>C14/1</f>
        <v>0.03</v>
      </c>
      <c r="E14" s="3"/>
      <c r="F14" s="93"/>
      <c r="G14" s="94"/>
      <c r="H14" s="94"/>
      <c r="I14" s="94"/>
      <c r="J14" s="95"/>
      <c r="K14" s="19"/>
    </row>
    <row r="15" spans="2:11" ht="15.75" customHeight="1" x14ac:dyDescent="0.3">
      <c r="B15" s="14" t="s">
        <v>5</v>
      </c>
      <c r="C15" s="15">
        <v>7.0000000000000007E-2</v>
      </c>
      <c r="D15" s="16">
        <f>C15/1</f>
        <v>7.0000000000000007E-2</v>
      </c>
      <c r="E15" s="3"/>
      <c r="F15" s="93"/>
      <c r="G15" s="94"/>
      <c r="H15" s="94"/>
      <c r="I15" s="94"/>
      <c r="J15" s="95"/>
      <c r="K15" s="34"/>
    </row>
    <row r="16" spans="2:11" x14ac:dyDescent="0.3">
      <c r="B16" s="2" t="s">
        <v>3</v>
      </c>
      <c r="C16" s="23">
        <v>0.32629999999999998</v>
      </c>
      <c r="D16" s="5">
        <f>C16</f>
        <v>0.32629999999999998</v>
      </c>
      <c r="E16" s="3"/>
      <c r="F16" s="118"/>
      <c r="G16" s="119"/>
      <c r="H16" s="119"/>
      <c r="I16" s="119"/>
      <c r="J16" s="120"/>
      <c r="K16" s="24"/>
    </row>
    <row r="17" spans="2:16" x14ac:dyDescent="0.3">
      <c r="B17" s="2" t="s">
        <v>38</v>
      </c>
      <c r="C17" s="23">
        <v>0</v>
      </c>
      <c r="D17" s="5">
        <f>C17</f>
        <v>0</v>
      </c>
      <c r="E17" s="3"/>
      <c r="F17" s="37"/>
      <c r="G17" s="38"/>
      <c r="H17" s="38"/>
      <c r="I17" s="38"/>
      <c r="J17" s="38"/>
      <c r="K17" s="39"/>
    </row>
    <row r="18" spans="2:16" x14ac:dyDescent="0.3">
      <c r="B18" s="2" t="s">
        <v>9</v>
      </c>
      <c r="C18" s="25">
        <v>3.3</v>
      </c>
      <c r="D18" s="7"/>
      <c r="E18" s="3"/>
      <c r="F18" s="96"/>
      <c r="G18" s="97"/>
      <c r="H18" s="97"/>
      <c r="I18" s="97"/>
      <c r="J18" s="97"/>
      <c r="K18" s="98"/>
    </row>
    <row r="19" spans="2:16" x14ac:dyDescent="0.3">
      <c r="B19" s="2" t="s">
        <v>14</v>
      </c>
      <c r="C19" s="25">
        <v>0</v>
      </c>
      <c r="D19" s="7"/>
      <c r="E19" s="3"/>
      <c r="F19" s="118"/>
      <c r="G19" s="119"/>
      <c r="H19" s="119"/>
      <c r="I19" s="119"/>
      <c r="J19" s="120"/>
      <c r="K19" s="24"/>
    </row>
    <row r="20" spans="2:16" x14ac:dyDescent="0.3">
      <c r="D20" s="3"/>
      <c r="E20" s="3"/>
      <c r="F20" s="3"/>
      <c r="I20" s="26"/>
    </row>
    <row r="21" spans="2:16" x14ac:dyDescent="0.3">
      <c r="B21" s="17" t="s">
        <v>10</v>
      </c>
      <c r="C21" s="27">
        <f>(1/(1-(D16+D14+D17+(D15*(D11)+D15))))</f>
        <v>1.7624250969333803</v>
      </c>
      <c r="D21" s="10">
        <f>C21/1</f>
        <v>1.7624250969333803</v>
      </c>
      <c r="E21" s="3"/>
      <c r="F21" s="3"/>
    </row>
    <row r="22" spans="2:16" x14ac:dyDescent="0.3">
      <c r="E22" s="3"/>
      <c r="F22" s="3"/>
    </row>
    <row r="23" spans="2:16" x14ac:dyDescent="0.3">
      <c r="B23" s="8" t="s">
        <v>6</v>
      </c>
      <c r="C23" s="9">
        <f>C18*D21+C19</f>
        <v>5.816002819880155</v>
      </c>
      <c r="E23" s="3"/>
      <c r="F23" s="3"/>
    </row>
    <row r="24" spans="2:16" x14ac:dyDescent="0.3">
      <c r="I24" s="28"/>
    </row>
    <row r="25" spans="2:16" x14ac:dyDescent="0.3">
      <c r="B25" s="115" t="s">
        <v>13</v>
      </c>
      <c r="C25" s="116"/>
      <c r="D25" s="116"/>
      <c r="E25" s="117"/>
      <c r="F25" s="9">
        <f>C23-C18</f>
        <v>2.5160028198801552</v>
      </c>
    </row>
    <row r="26" spans="2:16" x14ac:dyDescent="0.3">
      <c r="P26">
        <v>0.5</v>
      </c>
    </row>
    <row r="27" spans="2:16" x14ac:dyDescent="0.3">
      <c r="G27" s="28"/>
      <c r="P27">
        <v>0.18</v>
      </c>
    </row>
    <row r="28" spans="2:16" x14ac:dyDescent="0.3">
      <c r="B28" s="99" t="s">
        <v>42</v>
      </c>
      <c r="C28" s="99"/>
      <c r="P28">
        <v>0.3</v>
      </c>
    </row>
    <row r="29" spans="2:16" x14ac:dyDescent="0.3">
      <c r="B29" s="18" t="s">
        <v>4</v>
      </c>
      <c r="C29" s="33">
        <v>78.400000000000006</v>
      </c>
    </row>
    <row r="30" spans="2:16" x14ac:dyDescent="0.3">
      <c r="B30" s="18" t="s">
        <v>31</v>
      </c>
      <c r="C30" s="33">
        <v>94.14</v>
      </c>
      <c r="P30">
        <f>SUM(P26:P28)</f>
        <v>0.98</v>
      </c>
    </row>
    <row r="31" spans="2:16" x14ac:dyDescent="0.3">
      <c r="B31" s="20" t="s">
        <v>43</v>
      </c>
      <c r="C31" s="36">
        <v>0.23</v>
      </c>
      <c r="D31" s="29"/>
    </row>
  </sheetData>
  <mergeCells count="11">
    <mergeCell ref="F15:J15"/>
    <mergeCell ref="F14:J14"/>
    <mergeCell ref="F18:K18"/>
    <mergeCell ref="B28:C28"/>
    <mergeCell ref="D2:K6"/>
    <mergeCell ref="B12:C12"/>
    <mergeCell ref="F13:K13"/>
    <mergeCell ref="D8:K8"/>
    <mergeCell ref="B25:E25"/>
    <mergeCell ref="F19:J19"/>
    <mergeCell ref="F16:J16"/>
  </mergeCells>
  <pageMargins left="0.511811024" right="0.511811024" top="0.78740157499999996" bottom="0.78740157499999996" header="0.31496062000000002" footer="0.31496062000000002"/>
  <pageSetup paperSize="9" scale="7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F007-0FB9-4FAE-A52A-62C63EB1E2AF}">
  <dimension ref="A1:H418"/>
  <sheetViews>
    <sheetView topLeftCell="A370" zoomScaleNormal="100" workbookViewId="0">
      <selection activeCell="H419" sqref="H419"/>
    </sheetView>
  </sheetViews>
  <sheetFormatPr defaultRowHeight="14.4" x14ac:dyDescent="0.3"/>
  <cols>
    <col min="1" max="1" width="17.6640625" customWidth="1"/>
    <col min="2" max="2" width="26.33203125" customWidth="1"/>
    <col min="3" max="3" width="18.33203125" customWidth="1"/>
    <col min="4" max="4" width="30.109375" customWidth="1"/>
    <col min="8" max="8" width="17.33203125" customWidth="1"/>
  </cols>
  <sheetData>
    <row r="1" spans="1:8" x14ac:dyDescent="0.3">
      <c r="A1" s="140" t="s">
        <v>57</v>
      </c>
      <c r="B1" s="140"/>
      <c r="C1" s="140"/>
      <c r="D1" s="140"/>
      <c r="E1" s="140"/>
      <c r="F1" s="140"/>
      <c r="G1" s="46" t="s">
        <v>58</v>
      </c>
      <c r="H1" s="46">
        <v>3029</v>
      </c>
    </row>
    <row r="2" spans="1:8" x14ac:dyDescent="0.3">
      <c r="A2" s="138" t="s">
        <v>59</v>
      </c>
      <c r="B2" s="138"/>
      <c r="C2" s="138"/>
      <c r="D2" s="138"/>
      <c r="E2" s="138"/>
      <c r="F2" s="138"/>
      <c r="G2" s="138"/>
      <c r="H2" s="138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127" t="s">
        <v>79</v>
      </c>
      <c r="F3" s="128"/>
      <c r="G3" s="129"/>
      <c r="H3" s="45" t="s">
        <v>62</v>
      </c>
    </row>
    <row r="4" spans="1:8" x14ac:dyDescent="0.3">
      <c r="A4" s="136"/>
      <c r="B4" s="47" t="s">
        <v>63</v>
      </c>
      <c r="C4" s="48">
        <v>75.900000000000006</v>
      </c>
      <c r="D4" s="49">
        <v>0.17</v>
      </c>
      <c r="E4" s="133" t="s">
        <v>64</v>
      </c>
      <c r="F4" s="134"/>
      <c r="G4" s="135"/>
      <c r="H4" s="48">
        <v>162.41999999999999</v>
      </c>
    </row>
    <row r="5" spans="1:8" x14ac:dyDescent="0.3">
      <c r="A5" s="136"/>
      <c r="B5" s="47" t="s">
        <v>65</v>
      </c>
      <c r="C5" s="48">
        <v>2</v>
      </c>
      <c r="D5" s="50">
        <v>0.15</v>
      </c>
      <c r="E5" s="133" t="s">
        <v>66</v>
      </c>
      <c r="F5" s="134"/>
      <c r="G5" s="135"/>
      <c r="H5" s="48">
        <v>155.4</v>
      </c>
    </row>
    <row r="6" spans="1:8" x14ac:dyDescent="0.3">
      <c r="A6" s="136"/>
      <c r="B6" s="47" t="s">
        <v>67</v>
      </c>
      <c r="C6" s="48"/>
      <c r="D6" s="50">
        <v>0.13</v>
      </c>
      <c r="E6" s="133" t="s">
        <v>68</v>
      </c>
      <c r="F6" s="134"/>
      <c r="G6" s="135"/>
      <c r="H6" s="48">
        <v>148.96</v>
      </c>
    </row>
    <row r="7" spans="1:8" x14ac:dyDescent="0.3">
      <c r="A7" s="136"/>
      <c r="B7" s="47" t="s">
        <v>69</v>
      </c>
      <c r="C7" s="48"/>
      <c r="D7" s="50">
        <v>0.11</v>
      </c>
      <c r="E7" s="133" t="s">
        <v>70</v>
      </c>
      <c r="F7" s="134"/>
      <c r="G7" s="135"/>
      <c r="H7" s="48">
        <v>143.04</v>
      </c>
    </row>
    <row r="8" spans="1:8" x14ac:dyDescent="0.3">
      <c r="A8" s="136"/>
      <c r="B8" s="47" t="s">
        <v>71</v>
      </c>
      <c r="C8" s="48"/>
      <c r="D8" s="50">
        <v>0.09</v>
      </c>
      <c r="E8" s="133" t="s">
        <v>72</v>
      </c>
      <c r="F8" s="134"/>
      <c r="G8" s="135"/>
      <c r="H8" s="48">
        <v>137.57</v>
      </c>
    </row>
    <row r="9" spans="1:8" x14ac:dyDescent="0.3">
      <c r="A9" s="136"/>
      <c r="B9" s="47" t="s">
        <v>73</v>
      </c>
      <c r="C9" s="48">
        <v>0.5</v>
      </c>
      <c r="D9" s="50">
        <v>7.0000000000000007E-2</v>
      </c>
      <c r="E9" s="133" t="s">
        <v>74</v>
      </c>
      <c r="F9" s="134"/>
      <c r="G9" s="135"/>
      <c r="H9" s="48">
        <v>132.5</v>
      </c>
    </row>
    <row r="10" spans="1:8" x14ac:dyDescent="0.3">
      <c r="A10" s="136"/>
      <c r="B10" s="51" t="s">
        <v>75</v>
      </c>
      <c r="C10" s="52">
        <f>SUM(C4:C9)</f>
        <v>78.400000000000006</v>
      </c>
      <c r="D10" s="50">
        <v>0.05</v>
      </c>
      <c r="E10" s="133" t="s">
        <v>76</v>
      </c>
      <c r="F10" s="134"/>
      <c r="G10" s="135"/>
      <c r="H10" s="48">
        <v>127.79</v>
      </c>
    </row>
    <row r="11" spans="1:8" x14ac:dyDescent="0.3">
      <c r="A11" s="53"/>
      <c r="B11" s="53"/>
      <c r="C11" s="53"/>
      <c r="D11" s="53"/>
      <c r="E11" s="53"/>
      <c r="F11" s="53"/>
      <c r="G11" s="53"/>
      <c r="H11" s="53"/>
    </row>
    <row r="12" spans="1:8" x14ac:dyDescent="0.3">
      <c r="A12" s="121" t="s">
        <v>57</v>
      </c>
      <c r="B12" s="122"/>
      <c r="C12" s="122"/>
      <c r="D12" s="122"/>
      <c r="E12" s="122"/>
      <c r="F12" s="123"/>
      <c r="G12" s="46" t="s">
        <v>58</v>
      </c>
      <c r="H12" s="46">
        <v>7011</v>
      </c>
    </row>
    <row r="13" spans="1:8" x14ac:dyDescent="0.3">
      <c r="A13" s="124" t="s">
        <v>77</v>
      </c>
      <c r="B13" s="125"/>
      <c r="C13" s="125"/>
      <c r="D13" s="125"/>
      <c r="E13" s="125"/>
      <c r="F13" s="125"/>
      <c r="G13" s="125"/>
      <c r="H13" s="126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127" t="s">
        <v>79</v>
      </c>
      <c r="F14" s="128"/>
      <c r="G14" s="129"/>
      <c r="H14" s="45" t="s">
        <v>62</v>
      </c>
    </row>
    <row r="15" spans="1:8" x14ac:dyDescent="0.3">
      <c r="A15" s="136"/>
      <c r="B15" s="47" t="s">
        <v>63</v>
      </c>
      <c r="C15" s="48">
        <v>98.9</v>
      </c>
      <c r="D15" s="49">
        <v>0.17</v>
      </c>
      <c r="E15" s="133" t="s">
        <v>64</v>
      </c>
      <c r="F15" s="134"/>
      <c r="G15" s="135"/>
      <c r="H15" s="48">
        <v>210.97</v>
      </c>
    </row>
    <row r="16" spans="1:8" x14ac:dyDescent="0.3">
      <c r="A16" s="136"/>
      <c r="B16" s="47" t="s">
        <v>65</v>
      </c>
      <c r="C16" s="48">
        <v>2</v>
      </c>
      <c r="D16" s="50">
        <v>0.15</v>
      </c>
      <c r="E16" s="133" t="s">
        <v>66</v>
      </c>
      <c r="F16" s="134"/>
      <c r="G16" s="135"/>
      <c r="H16" s="48">
        <v>200.99</v>
      </c>
    </row>
    <row r="17" spans="1:8" x14ac:dyDescent="0.3">
      <c r="A17" s="136"/>
      <c r="B17" s="47" t="s">
        <v>67</v>
      </c>
      <c r="C17" s="48">
        <v>0</v>
      </c>
      <c r="D17" s="50">
        <v>0.13</v>
      </c>
      <c r="E17" s="133" t="s">
        <v>68</v>
      </c>
      <c r="F17" s="134"/>
      <c r="G17" s="135"/>
      <c r="H17" s="48">
        <v>192.67</v>
      </c>
    </row>
    <row r="18" spans="1:8" x14ac:dyDescent="0.3">
      <c r="A18" s="136"/>
      <c r="B18" s="47" t="s">
        <v>69</v>
      </c>
      <c r="C18" s="48">
        <v>0</v>
      </c>
      <c r="D18" s="50">
        <v>0.11</v>
      </c>
      <c r="E18" s="133" t="s">
        <v>70</v>
      </c>
      <c r="F18" s="134"/>
      <c r="G18" s="135"/>
      <c r="H18" s="48">
        <v>185</v>
      </c>
    </row>
    <row r="19" spans="1:8" x14ac:dyDescent="0.3">
      <c r="A19" s="136"/>
      <c r="B19" s="47" t="s">
        <v>71</v>
      </c>
      <c r="C19" s="48">
        <v>0</v>
      </c>
      <c r="D19" s="50">
        <v>0.09</v>
      </c>
      <c r="E19" s="133" t="s">
        <v>72</v>
      </c>
      <c r="F19" s="134"/>
      <c r="G19" s="135"/>
      <c r="H19" s="48">
        <v>177.93</v>
      </c>
    </row>
    <row r="20" spans="1:8" x14ac:dyDescent="0.3">
      <c r="A20" s="136"/>
      <c r="B20" s="47" t="s">
        <v>73</v>
      </c>
      <c r="C20" s="48">
        <v>0.5</v>
      </c>
      <c r="D20" s="50">
        <v>7.0000000000000007E-2</v>
      </c>
      <c r="E20" s="133" t="s">
        <v>74</v>
      </c>
      <c r="F20" s="134"/>
      <c r="G20" s="135"/>
      <c r="H20" s="48">
        <v>171.3</v>
      </c>
    </row>
    <row r="21" spans="1:8" x14ac:dyDescent="0.3">
      <c r="A21" s="136"/>
      <c r="B21" s="51" t="s">
        <v>75</v>
      </c>
      <c r="C21" s="52">
        <f>SUM(C15:C20)</f>
        <v>101.4</v>
      </c>
      <c r="D21" s="50">
        <v>0.05</v>
      </c>
      <c r="E21" s="133" t="s">
        <v>76</v>
      </c>
      <c r="F21" s="134"/>
      <c r="G21" s="135"/>
      <c r="H21" s="48">
        <v>165.28</v>
      </c>
    </row>
    <row r="22" spans="1:8" x14ac:dyDescent="0.3">
      <c r="A22" s="53"/>
      <c r="B22" s="53"/>
      <c r="C22" s="53"/>
      <c r="D22" s="53"/>
      <c r="E22" s="53"/>
      <c r="F22" s="53"/>
      <c r="G22" s="53"/>
      <c r="H22" s="53"/>
    </row>
    <row r="23" spans="1:8" x14ac:dyDescent="0.3">
      <c r="A23" s="121" t="s">
        <v>57</v>
      </c>
      <c r="B23" s="122"/>
      <c r="C23" s="122"/>
      <c r="D23" s="122"/>
      <c r="E23" s="122"/>
      <c r="F23" s="123"/>
      <c r="G23" s="46" t="s">
        <v>58</v>
      </c>
      <c r="H23" s="46">
        <v>1320</v>
      </c>
    </row>
    <row r="24" spans="1:8" x14ac:dyDescent="0.3">
      <c r="A24" s="124" t="s">
        <v>77</v>
      </c>
      <c r="B24" s="125"/>
      <c r="C24" s="125"/>
      <c r="D24" s="125"/>
      <c r="E24" s="125"/>
      <c r="F24" s="125"/>
      <c r="G24" s="125"/>
      <c r="H24" s="126"/>
    </row>
    <row r="25" spans="1:8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127" t="s">
        <v>79</v>
      </c>
      <c r="F25" s="128"/>
      <c r="G25" s="129"/>
      <c r="H25" s="45" t="s">
        <v>62</v>
      </c>
    </row>
    <row r="26" spans="1:8" x14ac:dyDescent="0.3">
      <c r="A26" s="136"/>
      <c r="B26" s="47" t="s">
        <v>63</v>
      </c>
      <c r="C26" s="48">
        <v>40</v>
      </c>
      <c r="D26" s="49">
        <v>0.17</v>
      </c>
      <c r="E26" s="133" t="s">
        <v>64</v>
      </c>
      <c r="F26" s="134"/>
      <c r="G26" s="135"/>
      <c r="H26" s="48">
        <v>92.91</v>
      </c>
    </row>
    <row r="27" spans="1:8" x14ac:dyDescent="0.3">
      <c r="A27" s="136"/>
      <c r="B27" s="47" t="s">
        <v>65</v>
      </c>
      <c r="C27" s="48">
        <v>2</v>
      </c>
      <c r="D27" s="50">
        <v>0.15</v>
      </c>
      <c r="E27" s="133" t="s">
        <v>66</v>
      </c>
      <c r="F27" s="134"/>
      <c r="G27" s="135"/>
      <c r="H27" s="48">
        <v>88.9</v>
      </c>
    </row>
    <row r="28" spans="1:8" x14ac:dyDescent="0.3">
      <c r="A28" s="136"/>
      <c r="B28" s="47" t="s">
        <v>67</v>
      </c>
      <c r="C28" s="48">
        <v>0.5</v>
      </c>
      <c r="D28" s="50">
        <v>0.13</v>
      </c>
      <c r="E28" s="133" t="s">
        <v>68</v>
      </c>
      <c r="F28" s="134"/>
      <c r="G28" s="135"/>
      <c r="H28" s="48">
        <v>85.22</v>
      </c>
    </row>
    <row r="29" spans="1:8" x14ac:dyDescent="0.3">
      <c r="A29" s="136"/>
      <c r="B29" s="47" t="s">
        <v>69</v>
      </c>
      <c r="C29" s="48">
        <v>0</v>
      </c>
      <c r="D29" s="50">
        <v>0.11</v>
      </c>
      <c r="E29" s="133" t="s">
        <v>70</v>
      </c>
      <c r="F29" s="134"/>
      <c r="G29" s="135"/>
      <c r="H29" s="48">
        <v>81.83</v>
      </c>
    </row>
    <row r="30" spans="1:8" x14ac:dyDescent="0.3">
      <c r="A30" s="136"/>
      <c r="B30" s="47" t="s">
        <v>71</v>
      </c>
      <c r="C30" s="48">
        <v>2</v>
      </c>
      <c r="D30" s="50">
        <v>0.09</v>
      </c>
      <c r="E30" s="133" t="s">
        <v>72</v>
      </c>
      <c r="F30" s="134"/>
      <c r="G30" s="135"/>
      <c r="H30" s="48">
        <v>78.7</v>
      </c>
    </row>
    <row r="31" spans="1:8" x14ac:dyDescent="0.3">
      <c r="A31" s="136"/>
      <c r="B31" s="47" t="s">
        <v>73</v>
      </c>
      <c r="C31" s="48">
        <v>0.35</v>
      </c>
      <c r="D31" s="50">
        <v>7.0000000000000007E-2</v>
      </c>
      <c r="E31" s="133" t="s">
        <v>74</v>
      </c>
      <c r="F31" s="134"/>
      <c r="G31" s="135"/>
      <c r="H31" s="48">
        <v>75.8</v>
      </c>
    </row>
    <row r="32" spans="1:8" x14ac:dyDescent="0.3">
      <c r="A32" s="136"/>
      <c r="B32" s="51" t="s">
        <v>75</v>
      </c>
      <c r="C32" s="52">
        <f>SUM(C26:C31)</f>
        <v>44.85</v>
      </c>
      <c r="D32" s="50"/>
      <c r="E32" s="133" t="s">
        <v>76</v>
      </c>
      <c r="F32" s="134"/>
      <c r="G32" s="135"/>
      <c r="H32" s="48">
        <v>73.11</v>
      </c>
    </row>
    <row r="33" spans="1:8" x14ac:dyDescent="0.3">
      <c r="A33" s="53"/>
      <c r="B33" s="53"/>
      <c r="C33" s="53"/>
      <c r="D33" s="53"/>
      <c r="E33" s="53"/>
      <c r="F33" s="53"/>
      <c r="G33" s="53"/>
      <c r="H33" s="53"/>
    </row>
    <row r="34" spans="1:8" x14ac:dyDescent="0.3">
      <c r="A34" s="53"/>
      <c r="B34" s="53"/>
      <c r="C34" s="53"/>
      <c r="D34" s="53"/>
      <c r="E34" s="53"/>
      <c r="F34" s="53"/>
      <c r="G34" s="53"/>
      <c r="H34" s="53"/>
    </row>
    <row r="35" spans="1:8" x14ac:dyDescent="0.3">
      <c r="A35" s="121" t="s">
        <v>57</v>
      </c>
      <c r="B35" s="122"/>
      <c r="C35" s="122"/>
      <c r="D35" s="122"/>
      <c r="E35" s="122"/>
      <c r="F35" s="123"/>
      <c r="G35" s="46" t="s">
        <v>58</v>
      </c>
      <c r="H35" s="46">
        <v>1351</v>
      </c>
    </row>
    <row r="36" spans="1:8" x14ac:dyDescent="0.3">
      <c r="A36" s="124" t="s">
        <v>77</v>
      </c>
      <c r="B36" s="125"/>
      <c r="C36" s="125"/>
      <c r="D36" s="125"/>
      <c r="E36" s="125"/>
      <c r="F36" s="125"/>
      <c r="G36" s="125"/>
      <c r="H36" s="126"/>
    </row>
    <row r="37" spans="1:8" x14ac:dyDescent="0.3">
      <c r="A37" s="45" t="s">
        <v>60</v>
      </c>
      <c r="B37" s="45" t="s">
        <v>41</v>
      </c>
      <c r="C37" s="45" t="s">
        <v>61</v>
      </c>
      <c r="D37" s="45" t="s">
        <v>80</v>
      </c>
      <c r="E37" s="127" t="s">
        <v>79</v>
      </c>
      <c r="F37" s="128"/>
      <c r="G37" s="129"/>
      <c r="H37" s="45" t="s">
        <v>62</v>
      </c>
    </row>
    <row r="38" spans="1:8" x14ac:dyDescent="0.3">
      <c r="A38" s="136"/>
      <c r="B38" s="47" t="s">
        <v>63</v>
      </c>
      <c r="C38" s="48">
        <v>56</v>
      </c>
      <c r="D38" s="49">
        <v>0.17</v>
      </c>
      <c r="E38" s="133" t="s">
        <v>64</v>
      </c>
      <c r="F38" s="134"/>
      <c r="G38" s="135"/>
      <c r="H38" s="48">
        <v>127.6</v>
      </c>
    </row>
    <row r="39" spans="1:8" x14ac:dyDescent="0.3">
      <c r="A39" s="136"/>
      <c r="B39" s="47" t="s">
        <v>65</v>
      </c>
      <c r="C39" s="48">
        <v>2</v>
      </c>
      <c r="D39" s="50">
        <v>0.15</v>
      </c>
      <c r="E39" s="133" t="s">
        <v>66</v>
      </c>
      <c r="F39" s="134"/>
      <c r="G39" s="135"/>
      <c r="H39" s="48">
        <v>120.61</v>
      </c>
    </row>
    <row r="40" spans="1:8" x14ac:dyDescent="0.3">
      <c r="A40" s="136"/>
      <c r="B40" s="47" t="s">
        <v>67</v>
      </c>
      <c r="C40" s="48">
        <v>0.5</v>
      </c>
      <c r="D40" s="50">
        <v>0.13</v>
      </c>
      <c r="E40" s="133" t="s">
        <v>68</v>
      </c>
      <c r="F40" s="134"/>
      <c r="G40" s="135"/>
      <c r="H40" s="48">
        <v>115.62</v>
      </c>
    </row>
    <row r="41" spans="1:8" x14ac:dyDescent="0.3">
      <c r="A41" s="136"/>
      <c r="B41" s="47" t="s">
        <v>69</v>
      </c>
      <c r="C41" s="48">
        <v>0</v>
      </c>
      <c r="D41" s="50">
        <v>0.11</v>
      </c>
      <c r="E41" s="133" t="s">
        <v>70</v>
      </c>
      <c r="F41" s="134"/>
      <c r="G41" s="135"/>
      <c r="H41" s="48">
        <v>111.02</v>
      </c>
    </row>
    <row r="42" spans="1:8" x14ac:dyDescent="0.3">
      <c r="A42" s="136"/>
      <c r="B42" s="47" t="s">
        <v>71</v>
      </c>
      <c r="C42" s="48">
        <v>2</v>
      </c>
      <c r="D42" s="50">
        <v>0.09</v>
      </c>
      <c r="E42" s="133" t="s">
        <v>72</v>
      </c>
      <c r="F42" s="134"/>
      <c r="G42" s="135"/>
      <c r="H42" s="48">
        <v>106.77</v>
      </c>
    </row>
    <row r="43" spans="1:8" x14ac:dyDescent="0.3">
      <c r="A43" s="136"/>
      <c r="B43" s="47" t="s">
        <v>73</v>
      </c>
      <c r="C43" s="48">
        <v>0.35</v>
      </c>
      <c r="D43" s="50">
        <v>7.0000000000000007E-2</v>
      </c>
      <c r="E43" s="133" t="s">
        <v>74</v>
      </c>
      <c r="F43" s="134"/>
      <c r="G43" s="135"/>
      <c r="H43" s="48">
        <v>102.84</v>
      </c>
    </row>
    <row r="44" spans="1:8" x14ac:dyDescent="0.3">
      <c r="A44" s="136"/>
      <c r="B44" s="51" t="s">
        <v>75</v>
      </c>
      <c r="C44" s="52">
        <f>SUM(C38:C43)</f>
        <v>60.85</v>
      </c>
      <c r="D44" s="50">
        <v>0.05</v>
      </c>
      <c r="E44" s="133" t="s">
        <v>76</v>
      </c>
      <c r="F44" s="134"/>
      <c r="G44" s="135"/>
      <c r="H44" s="48">
        <v>99.19</v>
      </c>
    </row>
    <row r="45" spans="1:8" x14ac:dyDescent="0.3">
      <c r="A45" s="53"/>
      <c r="B45" s="53"/>
      <c r="C45" s="53"/>
      <c r="D45" s="53"/>
      <c r="E45" s="53"/>
      <c r="F45" s="53"/>
      <c r="G45" s="53"/>
      <c r="H45" s="53"/>
    </row>
    <row r="46" spans="1:8" x14ac:dyDescent="0.3">
      <c r="A46" s="121" t="s">
        <v>57</v>
      </c>
      <c r="B46" s="122"/>
      <c r="C46" s="122"/>
      <c r="D46" s="122"/>
      <c r="E46" s="122"/>
      <c r="F46" s="123"/>
      <c r="G46" s="46" t="s">
        <v>58</v>
      </c>
      <c r="H46" s="46">
        <v>1444</v>
      </c>
    </row>
    <row r="47" spans="1:8" x14ac:dyDescent="0.3">
      <c r="A47" s="124" t="s">
        <v>77</v>
      </c>
      <c r="B47" s="125"/>
      <c r="C47" s="125"/>
      <c r="D47" s="125"/>
      <c r="E47" s="125"/>
      <c r="F47" s="125"/>
      <c r="G47" s="125"/>
      <c r="H47" s="126"/>
    </row>
    <row r="48" spans="1:8" x14ac:dyDescent="0.3">
      <c r="A48" s="45" t="s">
        <v>60</v>
      </c>
      <c r="B48" s="45" t="s">
        <v>41</v>
      </c>
      <c r="C48" s="45" t="s">
        <v>61</v>
      </c>
      <c r="D48" s="45" t="s">
        <v>80</v>
      </c>
      <c r="E48" s="127" t="s">
        <v>79</v>
      </c>
      <c r="F48" s="128"/>
      <c r="G48" s="129"/>
      <c r="H48" s="45" t="s">
        <v>62</v>
      </c>
    </row>
    <row r="49" spans="1:8" x14ac:dyDescent="0.3">
      <c r="A49" s="136"/>
      <c r="B49" s="47" t="s">
        <v>63</v>
      </c>
      <c r="C49" s="48">
        <v>88.9</v>
      </c>
      <c r="D49" s="49">
        <v>0.17</v>
      </c>
      <c r="E49" s="133" t="s">
        <v>64</v>
      </c>
      <c r="F49" s="134"/>
      <c r="G49" s="135"/>
      <c r="H49" s="48">
        <v>189.35</v>
      </c>
    </row>
    <row r="50" spans="1:8" x14ac:dyDescent="0.3">
      <c r="A50" s="136"/>
      <c r="B50" s="47" t="s">
        <v>65</v>
      </c>
      <c r="C50" s="48">
        <v>2</v>
      </c>
      <c r="D50" s="50">
        <v>0.15</v>
      </c>
      <c r="E50" s="133" t="s">
        <v>66</v>
      </c>
      <c r="F50" s="134"/>
      <c r="G50" s="135"/>
      <c r="H50" s="48">
        <v>181.17</v>
      </c>
    </row>
    <row r="51" spans="1:8" x14ac:dyDescent="0.3">
      <c r="A51" s="136"/>
      <c r="B51" s="47" t="s">
        <v>67</v>
      </c>
      <c r="C51" s="48">
        <v>0</v>
      </c>
      <c r="D51" s="50">
        <v>0.13</v>
      </c>
      <c r="E51" s="133" t="s">
        <v>68</v>
      </c>
      <c r="F51" s="134"/>
      <c r="G51" s="135"/>
      <c r="H51" s="48">
        <v>173.67</v>
      </c>
    </row>
    <row r="52" spans="1:8" x14ac:dyDescent="0.3">
      <c r="A52" s="136"/>
      <c r="B52" s="47" t="s">
        <v>69</v>
      </c>
      <c r="C52" s="48">
        <v>0</v>
      </c>
      <c r="D52" s="50">
        <v>0.11</v>
      </c>
      <c r="E52" s="133" t="s">
        <v>70</v>
      </c>
      <c r="F52" s="134"/>
      <c r="G52" s="135"/>
      <c r="H52" s="48">
        <v>166.76</v>
      </c>
    </row>
    <row r="53" spans="1:8" x14ac:dyDescent="0.3">
      <c r="A53" s="136"/>
      <c r="B53" s="47" t="s">
        <v>71</v>
      </c>
      <c r="C53" s="48">
        <v>0</v>
      </c>
      <c r="D53" s="50">
        <v>0.09</v>
      </c>
      <c r="E53" s="133" t="s">
        <v>72</v>
      </c>
      <c r="F53" s="134"/>
      <c r="G53" s="135"/>
      <c r="H53" s="48">
        <v>160.38</v>
      </c>
    </row>
    <row r="54" spans="1:8" x14ac:dyDescent="0.3">
      <c r="A54" s="136"/>
      <c r="B54" s="47" t="s">
        <v>73</v>
      </c>
      <c r="C54" s="48">
        <v>0.5</v>
      </c>
      <c r="D54" s="50">
        <v>7.0000000000000007E-2</v>
      </c>
      <c r="E54" s="133" t="s">
        <v>74</v>
      </c>
      <c r="F54" s="134"/>
      <c r="G54" s="135"/>
      <c r="H54" s="48">
        <v>154.47</v>
      </c>
    </row>
    <row r="55" spans="1:8" x14ac:dyDescent="0.3">
      <c r="A55" s="136"/>
      <c r="B55" s="51" t="s">
        <v>75</v>
      </c>
      <c r="C55" s="52">
        <f>SUM(C49:C54)</f>
        <v>91.4</v>
      </c>
      <c r="D55" s="50">
        <v>0.05</v>
      </c>
      <c r="E55" s="133" t="s">
        <v>76</v>
      </c>
      <c r="F55" s="134"/>
      <c r="G55" s="135"/>
      <c r="H55" s="48">
        <v>148.97999999999999</v>
      </c>
    </row>
    <row r="56" spans="1:8" x14ac:dyDescent="0.3">
      <c r="A56" s="53"/>
      <c r="B56" s="53"/>
      <c r="C56" s="53"/>
      <c r="D56" s="53"/>
      <c r="E56" s="53"/>
      <c r="F56" s="53"/>
      <c r="G56" s="53"/>
      <c r="H56" s="53"/>
    </row>
    <row r="57" spans="1:8" x14ac:dyDescent="0.3">
      <c r="A57" s="121" t="s">
        <v>57</v>
      </c>
      <c r="B57" s="122"/>
      <c r="C57" s="122"/>
      <c r="D57" s="122"/>
      <c r="E57" s="122"/>
      <c r="F57" s="123"/>
      <c r="G57" s="46" t="s">
        <v>58</v>
      </c>
      <c r="H57" s="46">
        <v>2079</v>
      </c>
    </row>
    <row r="58" spans="1:8" x14ac:dyDescent="0.3">
      <c r="A58" s="124" t="s">
        <v>77</v>
      </c>
      <c r="B58" s="125"/>
      <c r="C58" s="125"/>
      <c r="D58" s="125"/>
      <c r="E58" s="125"/>
      <c r="F58" s="125"/>
      <c r="G58" s="125"/>
      <c r="H58" s="126"/>
    </row>
    <row r="59" spans="1:8" x14ac:dyDescent="0.3">
      <c r="A59" s="45" t="s">
        <v>60</v>
      </c>
      <c r="B59" s="45" t="s">
        <v>41</v>
      </c>
      <c r="C59" s="45" t="s">
        <v>61</v>
      </c>
      <c r="D59" s="45" t="s">
        <v>80</v>
      </c>
      <c r="E59" s="127" t="s">
        <v>79</v>
      </c>
      <c r="F59" s="128"/>
      <c r="G59" s="129"/>
      <c r="H59" s="45" t="s">
        <v>62</v>
      </c>
    </row>
    <row r="60" spans="1:8" x14ac:dyDescent="0.3">
      <c r="A60" s="136"/>
      <c r="B60" s="47" t="s">
        <v>63</v>
      </c>
      <c r="C60" s="48">
        <v>3.5</v>
      </c>
      <c r="D60" s="49">
        <v>0.25</v>
      </c>
      <c r="E60" s="133" t="s">
        <v>64</v>
      </c>
      <c r="F60" s="134"/>
      <c r="G60" s="135"/>
      <c r="H60" s="48">
        <v>13.53</v>
      </c>
    </row>
    <row r="61" spans="1:8" x14ac:dyDescent="0.3">
      <c r="A61" s="136"/>
      <c r="B61" s="47" t="s">
        <v>78</v>
      </c>
      <c r="C61" s="48">
        <v>1.5</v>
      </c>
      <c r="D61" s="50">
        <v>0.23</v>
      </c>
      <c r="E61" s="133" t="s">
        <v>66</v>
      </c>
      <c r="F61" s="134"/>
      <c r="G61" s="135"/>
      <c r="H61" s="48">
        <v>12.82</v>
      </c>
    </row>
    <row r="62" spans="1:8" x14ac:dyDescent="0.3">
      <c r="A62" s="136"/>
      <c r="B62" s="47" t="s">
        <v>67</v>
      </c>
      <c r="C62" s="48">
        <v>0</v>
      </c>
      <c r="D62" s="50">
        <v>0.21</v>
      </c>
      <c r="E62" s="133" t="s">
        <v>68</v>
      </c>
      <c r="F62" s="134"/>
      <c r="G62" s="135"/>
      <c r="H62" s="48">
        <v>12.18</v>
      </c>
    </row>
    <row r="63" spans="1:8" x14ac:dyDescent="0.3">
      <c r="A63" s="136"/>
      <c r="B63" s="47" t="s">
        <v>69</v>
      </c>
      <c r="C63" s="48">
        <v>0</v>
      </c>
      <c r="D63" s="50">
        <v>0.19</v>
      </c>
      <c r="E63" s="133" t="s">
        <v>70</v>
      </c>
      <c r="F63" s="134"/>
      <c r="G63" s="135"/>
      <c r="H63" s="48">
        <v>11.61</v>
      </c>
    </row>
    <row r="64" spans="1:8" x14ac:dyDescent="0.3">
      <c r="A64" s="136"/>
      <c r="B64" s="47" t="s">
        <v>71</v>
      </c>
      <c r="C64" s="48">
        <v>0</v>
      </c>
      <c r="D64" s="50">
        <v>0.17</v>
      </c>
      <c r="E64" s="133" t="s">
        <v>72</v>
      </c>
      <c r="F64" s="134"/>
      <c r="G64" s="135"/>
      <c r="H64" s="48">
        <v>11.08</v>
      </c>
    </row>
    <row r="65" spans="1:8" x14ac:dyDescent="0.3">
      <c r="A65" s="136"/>
      <c r="B65" s="47" t="s">
        <v>73</v>
      </c>
      <c r="C65" s="48">
        <v>0.35</v>
      </c>
      <c r="D65" s="50">
        <v>0.15</v>
      </c>
      <c r="E65" s="133" t="s">
        <v>74</v>
      </c>
      <c r="F65" s="134"/>
      <c r="G65" s="135"/>
      <c r="H65" s="48">
        <v>10.6</v>
      </c>
    </row>
    <row r="66" spans="1:8" x14ac:dyDescent="0.3">
      <c r="A66" s="136"/>
      <c r="B66" s="51" t="s">
        <v>75</v>
      </c>
      <c r="C66" s="52">
        <f>SUM(C60:C65)</f>
        <v>5.35</v>
      </c>
      <c r="D66" s="50">
        <v>0.13</v>
      </c>
      <c r="E66" s="133" t="s">
        <v>76</v>
      </c>
      <c r="F66" s="134"/>
      <c r="G66" s="135"/>
      <c r="H66" s="48">
        <v>10.17</v>
      </c>
    </row>
    <row r="67" spans="1:8" x14ac:dyDescent="0.3">
      <c r="A67" s="53"/>
      <c r="B67" s="53"/>
      <c r="C67" s="53"/>
      <c r="D67" s="53"/>
      <c r="E67" s="53"/>
      <c r="F67" s="53"/>
      <c r="G67" s="53"/>
      <c r="H67" s="53"/>
    </row>
    <row r="68" spans="1:8" x14ac:dyDescent="0.3">
      <c r="A68" s="140" t="s">
        <v>57</v>
      </c>
      <c r="B68" s="140"/>
      <c r="C68" s="140"/>
      <c r="D68" s="140"/>
      <c r="E68" s="140"/>
      <c r="F68" s="140"/>
      <c r="G68" s="46" t="s">
        <v>58</v>
      </c>
      <c r="H68" s="46">
        <v>2105</v>
      </c>
    </row>
    <row r="69" spans="1:8" x14ac:dyDescent="0.3">
      <c r="A69" s="138" t="s">
        <v>77</v>
      </c>
      <c r="B69" s="138"/>
      <c r="C69" s="138"/>
      <c r="D69" s="138"/>
      <c r="E69" s="138"/>
      <c r="F69" s="138"/>
      <c r="G69" s="138"/>
      <c r="H69" s="138"/>
    </row>
    <row r="70" spans="1:8" x14ac:dyDescent="0.3">
      <c r="A70" s="45" t="s">
        <v>60</v>
      </c>
      <c r="B70" s="45" t="s">
        <v>41</v>
      </c>
      <c r="C70" s="45" t="s">
        <v>61</v>
      </c>
      <c r="D70" s="45" t="s">
        <v>80</v>
      </c>
      <c r="E70" s="139" t="s">
        <v>79</v>
      </c>
      <c r="F70" s="139"/>
      <c r="G70" s="139"/>
      <c r="H70" s="45" t="s">
        <v>62</v>
      </c>
    </row>
    <row r="71" spans="1:8" x14ac:dyDescent="0.3">
      <c r="A71" s="136"/>
      <c r="B71" s="47" t="s">
        <v>63</v>
      </c>
      <c r="C71" s="48">
        <v>20.9</v>
      </c>
      <c r="D71" s="50">
        <v>0.25</v>
      </c>
      <c r="E71" s="136" t="s">
        <v>64</v>
      </c>
      <c r="F71" s="136"/>
      <c r="G71" s="136"/>
      <c r="H71" s="48">
        <v>52.84</v>
      </c>
    </row>
    <row r="72" spans="1:8" x14ac:dyDescent="0.3">
      <c r="A72" s="136"/>
      <c r="B72" s="47" t="s">
        <v>65</v>
      </c>
      <c r="C72" s="48">
        <v>2</v>
      </c>
      <c r="D72" s="50">
        <v>0.23</v>
      </c>
      <c r="E72" s="136" t="s">
        <v>66</v>
      </c>
      <c r="F72" s="136"/>
      <c r="G72" s="136"/>
      <c r="H72" s="48">
        <v>50.08</v>
      </c>
    </row>
    <row r="73" spans="1:8" x14ac:dyDescent="0.3">
      <c r="A73" s="136"/>
      <c r="B73" s="47" t="s">
        <v>67</v>
      </c>
      <c r="C73" s="48">
        <v>0</v>
      </c>
      <c r="D73" s="50">
        <v>0.21</v>
      </c>
      <c r="E73" s="136" t="s">
        <v>68</v>
      </c>
      <c r="F73" s="136"/>
      <c r="G73" s="136"/>
      <c r="H73" s="48">
        <v>47.6</v>
      </c>
    </row>
    <row r="74" spans="1:8" x14ac:dyDescent="0.3">
      <c r="A74" s="136"/>
      <c r="B74" s="47" t="s">
        <v>69</v>
      </c>
      <c r="C74" s="48">
        <v>0</v>
      </c>
      <c r="D74" s="50">
        <v>0.19</v>
      </c>
      <c r="E74" s="136" t="s">
        <v>70</v>
      </c>
      <c r="F74" s="136"/>
      <c r="G74" s="136"/>
      <c r="H74" s="48">
        <v>45.35</v>
      </c>
    </row>
    <row r="75" spans="1:8" x14ac:dyDescent="0.3">
      <c r="A75" s="136"/>
      <c r="B75" s="47" t="s">
        <v>71</v>
      </c>
      <c r="C75" s="48">
        <v>0</v>
      </c>
      <c r="D75" s="50">
        <v>0.17</v>
      </c>
      <c r="E75" s="136" t="s">
        <v>72</v>
      </c>
      <c r="F75" s="136"/>
      <c r="G75" s="136"/>
      <c r="H75" s="48">
        <v>43.3</v>
      </c>
    </row>
    <row r="76" spans="1:8" x14ac:dyDescent="0.3">
      <c r="A76" s="136"/>
      <c r="B76" s="47" t="s">
        <v>73</v>
      </c>
      <c r="C76" s="48">
        <v>0.5</v>
      </c>
      <c r="D76" s="50">
        <v>0.15</v>
      </c>
      <c r="E76" s="136" t="s">
        <v>74</v>
      </c>
      <c r="F76" s="136"/>
      <c r="G76" s="136"/>
      <c r="H76" s="48">
        <v>41.43</v>
      </c>
    </row>
    <row r="77" spans="1:8" x14ac:dyDescent="0.3">
      <c r="A77" s="136"/>
      <c r="B77" s="51" t="s">
        <v>75</v>
      </c>
      <c r="C77" s="52">
        <f>SUM(C71:C76)</f>
        <v>23.4</v>
      </c>
      <c r="D77" s="50">
        <v>0.13</v>
      </c>
      <c r="E77" s="136" t="s">
        <v>76</v>
      </c>
      <c r="F77" s="136"/>
      <c r="G77" s="136"/>
      <c r="H77" s="48">
        <v>39.729999999999997</v>
      </c>
    </row>
    <row r="78" spans="1:8" x14ac:dyDescent="0.3">
      <c r="H78" s="56"/>
    </row>
    <row r="79" spans="1:8" x14ac:dyDescent="0.3">
      <c r="A79" s="121" t="s">
        <v>57</v>
      </c>
      <c r="B79" s="122"/>
      <c r="C79" s="122"/>
      <c r="D79" s="122"/>
      <c r="E79" s="122"/>
      <c r="F79" s="123"/>
      <c r="G79" s="46" t="s">
        <v>58</v>
      </c>
      <c r="H79" s="46">
        <v>18539</v>
      </c>
    </row>
    <row r="80" spans="1:8" x14ac:dyDescent="0.3">
      <c r="A80" s="124" t="s">
        <v>77</v>
      </c>
      <c r="B80" s="125"/>
      <c r="C80" s="125"/>
      <c r="D80" s="125"/>
      <c r="E80" s="125"/>
      <c r="F80" s="125"/>
      <c r="G80" s="125"/>
      <c r="H80" s="126"/>
    </row>
    <row r="81" spans="1:8" x14ac:dyDescent="0.3">
      <c r="A81" s="45" t="s">
        <v>60</v>
      </c>
      <c r="B81" s="45" t="s">
        <v>41</v>
      </c>
      <c r="C81" s="45" t="s">
        <v>61</v>
      </c>
      <c r="D81" s="45" t="s">
        <v>80</v>
      </c>
      <c r="E81" s="127" t="s">
        <v>79</v>
      </c>
      <c r="F81" s="128"/>
      <c r="G81" s="129"/>
      <c r="H81" s="45" t="s">
        <v>62</v>
      </c>
    </row>
    <row r="82" spans="1:8" x14ac:dyDescent="0.3">
      <c r="A82" s="136"/>
      <c r="B82" s="47" t="s">
        <v>63</v>
      </c>
      <c r="C82" s="48">
        <v>14.5</v>
      </c>
      <c r="D82" s="49">
        <v>0.25</v>
      </c>
      <c r="E82" s="133" t="s">
        <v>64</v>
      </c>
      <c r="F82" s="134"/>
      <c r="G82" s="135"/>
      <c r="H82" s="48">
        <v>42.98</v>
      </c>
    </row>
    <row r="83" spans="1:8" x14ac:dyDescent="0.3">
      <c r="A83" s="136"/>
      <c r="B83" s="47" t="s">
        <v>65</v>
      </c>
      <c r="C83" s="48">
        <v>2</v>
      </c>
      <c r="D83" s="50">
        <v>0.23</v>
      </c>
      <c r="E83" s="133" t="s">
        <v>66</v>
      </c>
      <c r="F83" s="134"/>
      <c r="G83" s="135"/>
      <c r="H83" s="48">
        <v>40.74</v>
      </c>
    </row>
    <row r="84" spans="1:8" x14ac:dyDescent="0.3">
      <c r="A84" s="136"/>
      <c r="B84" s="47" t="s">
        <v>67</v>
      </c>
      <c r="C84" s="48">
        <v>0</v>
      </c>
      <c r="D84" s="50">
        <v>0.21</v>
      </c>
      <c r="E84" s="133" t="s">
        <v>68</v>
      </c>
      <c r="F84" s="134"/>
      <c r="G84" s="135"/>
      <c r="H84" s="48">
        <v>38.72</v>
      </c>
    </row>
    <row r="85" spans="1:8" x14ac:dyDescent="0.3">
      <c r="A85" s="136"/>
      <c r="B85" s="47" t="s">
        <v>69</v>
      </c>
      <c r="C85" s="48">
        <v>0</v>
      </c>
      <c r="D85" s="50">
        <v>0.19</v>
      </c>
      <c r="E85" s="133" t="s">
        <v>70</v>
      </c>
      <c r="F85" s="134"/>
      <c r="G85" s="135"/>
      <c r="H85" s="48">
        <v>36.880000000000003</v>
      </c>
    </row>
    <row r="86" spans="1:8" x14ac:dyDescent="0.3">
      <c r="A86" s="136"/>
      <c r="B86" s="47" t="s">
        <v>71</v>
      </c>
      <c r="C86" s="48">
        <v>0</v>
      </c>
      <c r="D86" s="50">
        <v>0.17</v>
      </c>
      <c r="E86" s="133" t="s">
        <v>72</v>
      </c>
      <c r="F86" s="134"/>
      <c r="G86" s="135"/>
      <c r="H86" s="48">
        <v>35.22</v>
      </c>
    </row>
    <row r="87" spans="1:8" x14ac:dyDescent="0.3">
      <c r="A87" s="136"/>
      <c r="B87" s="47" t="s">
        <v>73</v>
      </c>
      <c r="C87" s="48">
        <v>0.5</v>
      </c>
      <c r="D87" s="50">
        <v>0.15</v>
      </c>
      <c r="E87" s="133" t="s">
        <v>74</v>
      </c>
      <c r="F87" s="134"/>
      <c r="G87" s="135"/>
      <c r="H87" s="48">
        <v>33.700000000000003</v>
      </c>
    </row>
    <row r="88" spans="1:8" x14ac:dyDescent="0.3">
      <c r="A88" s="136"/>
      <c r="B88" s="51" t="s">
        <v>75</v>
      </c>
      <c r="C88" s="52">
        <f>SUM(C82:C87)</f>
        <v>17</v>
      </c>
      <c r="D88" s="50">
        <v>0.13</v>
      </c>
      <c r="E88" s="133" t="s">
        <v>76</v>
      </c>
      <c r="F88" s="134"/>
      <c r="G88" s="135"/>
      <c r="H88" s="48">
        <v>32.299999999999997</v>
      </c>
    </row>
    <row r="90" spans="1:8" x14ac:dyDescent="0.3">
      <c r="A90" s="121" t="s">
        <v>57</v>
      </c>
      <c r="B90" s="122"/>
      <c r="C90" s="122"/>
      <c r="D90" s="122"/>
      <c r="E90" s="122"/>
      <c r="F90" s="123"/>
      <c r="G90" s="46" t="s">
        <v>58</v>
      </c>
      <c r="H90" s="46">
        <v>1326</v>
      </c>
    </row>
    <row r="91" spans="1:8" x14ac:dyDescent="0.3">
      <c r="A91" s="124" t="s">
        <v>77</v>
      </c>
      <c r="B91" s="125"/>
      <c r="C91" s="125"/>
      <c r="D91" s="125"/>
      <c r="E91" s="125"/>
      <c r="F91" s="125"/>
      <c r="G91" s="125"/>
      <c r="H91" s="126"/>
    </row>
    <row r="92" spans="1:8" x14ac:dyDescent="0.3">
      <c r="A92" s="45" t="s">
        <v>60</v>
      </c>
      <c r="B92" s="45" t="s">
        <v>41</v>
      </c>
      <c r="C92" s="45" t="s">
        <v>61</v>
      </c>
      <c r="D92" s="45" t="s">
        <v>80</v>
      </c>
      <c r="E92" s="127" t="s">
        <v>79</v>
      </c>
      <c r="F92" s="128"/>
      <c r="G92" s="129"/>
      <c r="H92" s="45" t="s">
        <v>62</v>
      </c>
    </row>
    <row r="93" spans="1:8" x14ac:dyDescent="0.3">
      <c r="A93" s="136"/>
      <c r="B93" s="47" t="s">
        <v>63</v>
      </c>
      <c r="C93" s="48">
        <v>40</v>
      </c>
      <c r="D93" s="49">
        <v>0.17</v>
      </c>
      <c r="E93" s="133" t="s">
        <v>64</v>
      </c>
      <c r="F93" s="134"/>
      <c r="G93" s="135"/>
      <c r="H93" s="48">
        <v>92.91</v>
      </c>
    </row>
    <row r="94" spans="1:8" x14ac:dyDescent="0.3">
      <c r="A94" s="136"/>
      <c r="B94" s="47" t="s">
        <v>65</v>
      </c>
      <c r="C94" s="48">
        <v>2</v>
      </c>
      <c r="D94" s="50">
        <v>0.15</v>
      </c>
      <c r="E94" s="133" t="s">
        <v>66</v>
      </c>
      <c r="F94" s="134"/>
      <c r="G94" s="135"/>
      <c r="H94" s="48">
        <v>88.9</v>
      </c>
    </row>
    <row r="95" spans="1:8" x14ac:dyDescent="0.3">
      <c r="A95" s="136"/>
      <c r="B95" s="47" t="s">
        <v>67</v>
      </c>
      <c r="C95" s="48">
        <v>0</v>
      </c>
      <c r="D95" s="50">
        <v>0.13</v>
      </c>
      <c r="E95" s="133" t="s">
        <v>68</v>
      </c>
      <c r="F95" s="134"/>
      <c r="G95" s="135"/>
      <c r="H95" s="48">
        <v>85.22</v>
      </c>
    </row>
    <row r="96" spans="1:8" x14ac:dyDescent="0.3">
      <c r="A96" s="136"/>
      <c r="B96" s="47" t="s">
        <v>69</v>
      </c>
      <c r="C96" s="48">
        <v>0</v>
      </c>
      <c r="D96" s="50">
        <v>0.11</v>
      </c>
      <c r="E96" s="133" t="s">
        <v>70</v>
      </c>
      <c r="F96" s="134"/>
      <c r="G96" s="135"/>
      <c r="H96" s="48">
        <v>81.83</v>
      </c>
    </row>
    <row r="97" spans="1:8" x14ac:dyDescent="0.3">
      <c r="A97" s="136"/>
      <c r="B97" s="47" t="s">
        <v>71</v>
      </c>
      <c r="C97" s="48">
        <v>0</v>
      </c>
      <c r="D97" s="50">
        <v>0.09</v>
      </c>
      <c r="E97" s="133" t="s">
        <v>72</v>
      </c>
      <c r="F97" s="134"/>
      <c r="G97" s="135"/>
      <c r="H97" s="48">
        <v>78.7</v>
      </c>
    </row>
    <row r="98" spans="1:8" x14ac:dyDescent="0.3">
      <c r="A98" s="136"/>
      <c r="B98" s="47" t="s">
        <v>73</v>
      </c>
      <c r="C98" s="48">
        <v>0.5</v>
      </c>
      <c r="D98" s="50">
        <v>7.0000000000000007E-2</v>
      </c>
      <c r="E98" s="133" t="s">
        <v>74</v>
      </c>
      <c r="F98" s="134"/>
      <c r="G98" s="135"/>
      <c r="H98" s="48">
        <v>75.8</v>
      </c>
    </row>
    <row r="99" spans="1:8" x14ac:dyDescent="0.3">
      <c r="A99" s="136"/>
      <c r="B99" s="51" t="s">
        <v>75</v>
      </c>
      <c r="C99" s="52">
        <f>SUM(C93:C98)</f>
        <v>42.5</v>
      </c>
      <c r="D99" s="50">
        <v>0.05</v>
      </c>
      <c r="E99" s="133" t="s">
        <v>76</v>
      </c>
      <c r="F99" s="134"/>
      <c r="G99" s="135"/>
      <c r="H99" s="48">
        <v>73.11</v>
      </c>
    </row>
    <row r="101" spans="1:8" x14ac:dyDescent="0.3">
      <c r="A101" s="121" t="s">
        <v>57</v>
      </c>
      <c r="B101" s="122"/>
      <c r="C101" s="122"/>
      <c r="D101" s="122"/>
      <c r="E101" s="122"/>
      <c r="F101" s="123"/>
      <c r="G101" s="46" t="s">
        <v>58</v>
      </c>
      <c r="H101" s="46">
        <v>15073</v>
      </c>
    </row>
    <row r="102" spans="1:8" x14ac:dyDescent="0.3">
      <c r="A102" s="124" t="s">
        <v>77</v>
      </c>
      <c r="B102" s="125"/>
      <c r="C102" s="125"/>
      <c r="D102" s="125"/>
      <c r="E102" s="125"/>
      <c r="F102" s="125"/>
      <c r="G102" s="125"/>
      <c r="H102" s="126"/>
    </row>
    <row r="103" spans="1:8" x14ac:dyDescent="0.3">
      <c r="A103" s="45" t="s">
        <v>60</v>
      </c>
      <c r="B103" s="45" t="s">
        <v>41</v>
      </c>
      <c r="C103" s="45" t="s">
        <v>61</v>
      </c>
      <c r="D103" s="45" t="s">
        <v>80</v>
      </c>
      <c r="E103" s="127" t="s">
        <v>79</v>
      </c>
      <c r="F103" s="128"/>
      <c r="G103" s="129"/>
      <c r="H103" s="45" t="s">
        <v>62</v>
      </c>
    </row>
    <row r="104" spans="1:8" x14ac:dyDescent="0.3">
      <c r="A104" s="136"/>
      <c r="B104" s="47" t="s">
        <v>63</v>
      </c>
      <c r="C104" s="48">
        <v>44.95</v>
      </c>
      <c r="D104" s="49">
        <v>0.17</v>
      </c>
      <c r="E104" s="133" t="s">
        <v>64</v>
      </c>
      <c r="F104" s="134"/>
      <c r="G104" s="135"/>
      <c r="H104" s="48">
        <v>98.92</v>
      </c>
    </row>
    <row r="105" spans="1:8" x14ac:dyDescent="0.3">
      <c r="A105" s="136"/>
      <c r="B105" s="47" t="s">
        <v>65</v>
      </c>
      <c r="C105" s="48">
        <v>2</v>
      </c>
      <c r="D105" s="50">
        <v>0.15</v>
      </c>
      <c r="E105" s="133" t="s">
        <v>66</v>
      </c>
      <c r="F105" s="134"/>
      <c r="G105" s="135"/>
      <c r="H105" s="48">
        <v>94.65</v>
      </c>
    </row>
    <row r="106" spans="1:8" x14ac:dyDescent="0.3">
      <c r="A106" s="136"/>
      <c r="B106" s="47" t="s">
        <v>67</v>
      </c>
      <c r="C106" s="48">
        <v>0</v>
      </c>
      <c r="D106" s="50">
        <v>0.13</v>
      </c>
      <c r="E106" s="133" t="s">
        <v>68</v>
      </c>
      <c r="F106" s="134"/>
      <c r="G106" s="135"/>
      <c r="H106" s="48">
        <v>90.73</v>
      </c>
    </row>
    <row r="107" spans="1:8" x14ac:dyDescent="0.3">
      <c r="A107" s="136"/>
      <c r="B107" s="47" t="s">
        <v>69</v>
      </c>
      <c r="C107" s="48">
        <v>0</v>
      </c>
      <c r="D107" s="50">
        <v>0.11</v>
      </c>
      <c r="E107" s="133" t="s">
        <v>70</v>
      </c>
      <c r="F107" s="134"/>
      <c r="G107" s="135"/>
      <c r="H107" s="48">
        <v>87.12</v>
      </c>
    </row>
    <row r="108" spans="1:8" x14ac:dyDescent="0.3">
      <c r="A108" s="136"/>
      <c r="B108" s="47" t="s">
        <v>71</v>
      </c>
      <c r="C108" s="48">
        <v>0</v>
      </c>
      <c r="D108" s="50">
        <v>0.09</v>
      </c>
      <c r="E108" s="133" t="s">
        <v>72</v>
      </c>
      <c r="F108" s="134"/>
      <c r="G108" s="135"/>
      <c r="H108" s="48">
        <v>83.79</v>
      </c>
    </row>
    <row r="109" spans="1:8" x14ac:dyDescent="0.3">
      <c r="A109" s="136"/>
      <c r="B109" s="47" t="s">
        <v>73</v>
      </c>
      <c r="C109" s="48">
        <v>0.5</v>
      </c>
      <c r="D109" s="50">
        <v>7.0000000000000007E-2</v>
      </c>
      <c r="E109" s="133" t="s">
        <v>74</v>
      </c>
      <c r="F109" s="134"/>
      <c r="G109" s="135"/>
      <c r="H109" s="48">
        <v>80.7</v>
      </c>
    </row>
    <row r="110" spans="1:8" x14ac:dyDescent="0.3">
      <c r="A110" s="136"/>
      <c r="B110" s="51" t="s">
        <v>75</v>
      </c>
      <c r="C110" s="52">
        <f>SUM(C104:C109)</f>
        <v>47.45</v>
      </c>
      <c r="D110" s="50">
        <v>0.05</v>
      </c>
      <c r="E110" s="133" t="s">
        <v>76</v>
      </c>
      <c r="F110" s="134"/>
      <c r="G110" s="135"/>
      <c r="H110" s="48">
        <v>77.83</v>
      </c>
    </row>
    <row r="112" spans="1:8" x14ac:dyDescent="0.3">
      <c r="A112" s="137" t="s">
        <v>83</v>
      </c>
      <c r="B112" s="137"/>
      <c r="C112" s="137"/>
      <c r="D112" s="137"/>
      <c r="E112" s="137"/>
      <c r="F112" s="137"/>
      <c r="G112" s="57" t="s">
        <v>58</v>
      </c>
      <c r="H112" s="57"/>
    </row>
    <row r="113" spans="1:8" x14ac:dyDescent="0.3">
      <c r="A113" s="138" t="s">
        <v>85</v>
      </c>
      <c r="B113" s="138"/>
      <c r="C113" s="138"/>
      <c r="D113" s="138"/>
      <c r="E113" s="138"/>
      <c r="F113" s="138"/>
      <c r="G113" s="138"/>
      <c r="H113" s="138"/>
    </row>
    <row r="114" spans="1:8" x14ac:dyDescent="0.3">
      <c r="A114" s="45" t="s">
        <v>60</v>
      </c>
      <c r="B114" s="45" t="s">
        <v>41</v>
      </c>
      <c r="C114" s="45" t="s">
        <v>61</v>
      </c>
      <c r="D114" s="45" t="s">
        <v>80</v>
      </c>
      <c r="E114" s="127" t="s">
        <v>79</v>
      </c>
      <c r="F114" s="128"/>
      <c r="G114" s="129"/>
      <c r="H114" s="45" t="s">
        <v>62</v>
      </c>
    </row>
    <row r="115" spans="1:8" x14ac:dyDescent="0.3">
      <c r="A115" s="136"/>
      <c r="B115" s="47" t="s">
        <v>63</v>
      </c>
      <c r="C115" s="48">
        <v>37</v>
      </c>
      <c r="D115" s="49">
        <v>0.25</v>
      </c>
      <c r="E115" s="133" t="s">
        <v>64</v>
      </c>
      <c r="F115" s="134"/>
      <c r="G115" s="135"/>
      <c r="H115" s="48">
        <v>102.42</v>
      </c>
    </row>
    <row r="116" spans="1:8" x14ac:dyDescent="0.3">
      <c r="A116" s="136"/>
      <c r="B116" s="47" t="s">
        <v>65</v>
      </c>
      <c r="C116" s="48">
        <v>2.5</v>
      </c>
      <c r="D116" s="50">
        <v>0.23</v>
      </c>
      <c r="E116" s="133" t="s">
        <v>66</v>
      </c>
      <c r="F116" s="134"/>
      <c r="G116" s="135"/>
      <c r="H116" s="48">
        <v>97.05</v>
      </c>
    </row>
    <row r="117" spans="1:8" x14ac:dyDescent="0.3">
      <c r="A117" s="136"/>
      <c r="B117" s="47" t="s">
        <v>67</v>
      </c>
      <c r="C117" s="48"/>
      <c r="D117" s="50">
        <v>0.21</v>
      </c>
      <c r="E117" s="133" t="s">
        <v>68</v>
      </c>
      <c r="F117" s="134"/>
      <c r="G117" s="135"/>
      <c r="H117" s="48">
        <v>92.23</v>
      </c>
    </row>
    <row r="118" spans="1:8" x14ac:dyDescent="0.3">
      <c r="A118" s="136"/>
      <c r="B118" s="47" t="s">
        <v>69</v>
      </c>
      <c r="C118" s="48"/>
      <c r="D118" s="50">
        <v>0.19</v>
      </c>
      <c r="E118" s="133" t="s">
        <v>70</v>
      </c>
      <c r="F118" s="134"/>
      <c r="G118" s="135"/>
      <c r="H118" s="48">
        <v>87.87</v>
      </c>
    </row>
    <row r="119" spans="1:8" x14ac:dyDescent="0.3">
      <c r="A119" s="136"/>
      <c r="B119" s="47" t="s">
        <v>71</v>
      </c>
      <c r="C119" s="48"/>
      <c r="D119" s="50">
        <v>0.17</v>
      </c>
      <c r="E119" s="133" t="s">
        <v>72</v>
      </c>
      <c r="F119" s="134"/>
      <c r="G119" s="135"/>
      <c r="H119" s="48">
        <v>83.9</v>
      </c>
    </row>
    <row r="120" spans="1:8" x14ac:dyDescent="0.3">
      <c r="A120" s="136"/>
      <c r="B120" s="47" t="s">
        <v>73</v>
      </c>
      <c r="C120" s="48">
        <v>1</v>
      </c>
      <c r="D120" s="50">
        <v>0.15</v>
      </c>
      <c r="E120" s="133" t="s">
        <v>74</v>
      </c>
      <c r="F120" s="134"/>
      <c r="G120" s="135"/>
      <c r="H120" s="48">
        <v>80.28</v>
      </c>
    </row>
    <row r="121" spans="1:8" x14ac:dyDescent="0.3">
      <c r="A121" s="136"/>
      <c r="B121" s="51" t="s">
        <v>75</v>
      </c>
      <c r="C121" s="52">
        <f>SUM(C115:C120)</f>
        <v>40.5</v>
      </c>
      <c r="D121" s="50">
        <v>0.13</v>
      </c>
      <c r="E121" s="133" t="s">
        <v>76</v>
      </c>
      <c r="F121" s="134"/>
      <c r="G121" s="135"/>
      <c r="H121" s="48">
        <v>76.95</v>
      </c>
    </row>
    <row r="123" spans="1:8" x14ac:dyDescent="0.3">
      <c r="A123" s="137" t="s">
        <v>83</v>
      </c>
      <c r="B123" s="137"/>
      <c r="C123" s="137"/>
      <c r="D123" s="137"/>
      <c r="E123" s="137"/>
      <c r="F123" s="137"/>
      <c r="G123" s="57" t="s">
        <v>58</v>
      </c>
      <c r="H123" s="57"/>
    </row>
    <row r="124" spans="1:8" x14ac:dyDescent="0.3">
      <c r="A124" s="138" t="s">
        <v>84</v>
      </c>
      <c r="B124" s="138"/>
      <c r="C124" s="138"/>
      <c r="D124" s="138"/>
      <c r="E124" s="138"/>
      <c r="F124" s="138"/>
      <c r="G124" s="138"/>
      <c r="H124" s="138"/>
    </row>
    <row r="125" spans="1:8" x14ac:dyDescent="0.3">
      <c r="A125" s="45" t="s">
        <v>60</v>
      </c>
      <c r="B125" s="45" t="s">
        <v>41</v>
      </c>
      <c r="C125" s="45" t="s">
        <v>61</v>
      </c>
      <c r="D125" s="45" t="s">
        <v>80</v>
      </c>
      <c r="E125" s="127" t="s">
        <v>79</v>
      </c>
      <c r="F125" s="128"/>
      <c r="G125" s="129"/>
      <c r="H125" s="45" t="s">
        <v>62</v>
      </c>
    </row>
    <row r="126" spans="1:8" x14ac:dyDescent="0.3">
      <c r="A126" s="136"/>
      <c r="B126" s="47" t="s">
        <v>63</v>
      </c>
      <c r="C126" s="48">
        <v>59</v>
      </c>
      <c r="D126" s="49">
        <v>0.33</v>
      </c>
      <c r="E126" s="133" t="s">
        <v>64</v>
      </c>
      <c r="F126" s="134"/>
      <c r="G126" s="135"/>
      <c r="H126" s="48">
        <v>202.72</v>
      </c>
    </row>
    <row r="127" spans="1:8" x14ac:dyDescent="0.3">
      <c r="A127" s="136"/>
      <c r="B127" s="47" t="s">
        <v>65</v>
      </c>
      <c r="C127" s="48">
        <v>2.5</v>
      </c>
      <c r="D127" s="50">
        <v>0.31</v>
      </c>
      <c r="E127" s="133" t="s">
        <v>66</v>
      </c>
      <c r="F127" s="134"/>
      <c r="G127" s="135"/>
      <c r="H127" s="48">
        <v>189.34</v>
      </c>
    </row>
    <row r="128" spans="1:8" x14ac:dyDescent="0.3">
      <c r="A128" s="136"/>
      <c r="B128" s="47" t="s">
        <v>67</v>
      </c>
      <c r="C128" s="48"/>
      <c r="D128" s="50">
        <v>0.28999999999999998</v>
      </c>
      <c r="E128" s="133" t="s">
        <v>68</v>
      </c>
      <c r="F128" s="134"/>
      <c r="G128" s="135"/>
      <c r="H128" s="48">
        <v>177.61</v>
      </c>
    </row>
    <row r="129" spans="1:8" x14ac:dyDescent="0.3">
      <c r="A129" s="136"/>
      <c r="B129" s="47" t="s">
        <v>69</v>
      </c>
      <c r="C129" s="48"/>
      <c r="D129" s="50">
        <v>0.27</v>
      </c>
      <c r="E129" s="133" t="s">
        <v>70</v>
      </c>
      <c r="F129" s="134"/>
      <c r="G129" s="135"/>
      <c r="H129" s="48">
        <v>167.51</v>
      </c>
    </row>
    <row r="130" spans="1:8" x14ac:dyDescent="0.3">
      <c r="A130" s="136"/>
      <c r="B130" s="47" t="s">
        <v>71</v>
      </c>
      <c r="C130" s="48"/>
      <c r="D130" s="50">
        <v>0.25</v>
      </c>
      <c r="E130" s="133" t="s">
        <v>72</v>
      </c>
      <c r="F130" s="134"/>
      <c r="G130" s="135"/>
      <c r="H130" s="48">
        <v>158.03</v>
      </c>
    </row>
    <row r="131" spans="1:8" x14ac:dyDescent="0.3">
      <c r="A131" s="136"/>
      <c r="B131" s="47" t="s">
        <v>73</v>
      </c>
      <c r="C131" s="48">
        <v>1</v>
      </c>
      <c r="D131" s="50">
        <v>0.23</v>
      </c>
      <c r="E131" s="133" t="s">
        <v>74</v>
      </c>
      <c r="F131" s="134"/>
      <c r="G131" s="135"/>
      <c r="H131" s="48">
        <v>149.77000000000001</v>
      </c>
    </row>
    <row r="132" spans="1:8" x14ac:dyDescent="0.3">
      <c r="A132" s="136"/>
      <c r="B132" s="51" t="s">
        <v>75</v>
      </c>
      <c r="C132" s="52">
        <f>SUM(C126:C131)</f>
        <v>62.5</v>
      </c>
      <c r="D132" s="50">
        <v>0.21</v>
      </c>
      <c r="E132" s="133" t="s">
        <v>76</v>
      </c>
      <c r="F132" s="134"/>
      <c r="G132" s="135"/>
      <c r="H132" s="48">
        <v>142.07</v>
      </c>
    </row>
    <row r="134" spans="1:8" x14ac:dyDescent="0.3">
      <c r="A134" s="121" t="s">
        <v>57</v>
      </c>
      <c r="B134" s="122"/>
      <c r="C134" s="122"/>
      <c r="D134" s="122"/>
      <c r="E134" s="122"/>
      <c r="F134" s="123"/>
      <c r="G134" s="46" t="s">
        <v>58</v>
      </c>
      <c r="H134" s="46">
        <v>18601</v>
      </c>
    </row>
    <row r="135" spans="1:8" x14ac:dyDescent="0.3">
      <c r="A135" s="124" t="s">
        <v>77</v>
      </c>
      <c r="B135" s="125"/>
      <c r="C135" s="125"/>
      <c r="D135" s="125"/>
      <c r="E135" s="125"/>
      <c r="F135" s="125"/>
      <c r="G135" s="125"/>
      <c r="H135" s="126"/>
    </row>
    <row r="136" spans="1:8" x14ac:dyDescent="0.3">
      <c r="A136" s="45" t="s">
        <v>60</v>
      </c>
      <c r="B136" s="45" t="s">
        <v>41</v>
      </c>
      <c r="C136" s="45" t="s">
        <v>61</v>
      </c>
      <c r="D136" s="45" t="s">
        <v>80</v>
      </c>
      <c r="E136" s="127" t="s">
        <v>79</v>
      </c>
      <c r="F136" s="128"/>
      <c r="G136" s="129"/>
      <c r="H136" s="45" t="s">
        <v>62</v>
      </c>
    </row>
    <row r="137" spans="1:8" x14ac:dyDescent="0.3">
      <c r="A137" s="136"/>
      <c r="B137" s="47" t="s">
        <v>63</v>
      </c>
      <c r="C137" s="48">
        <v>10.9</v>
      </c>
      <c r="D137" s="49">
        <v>0.25</v>
      </c>
      <c r="E137" s="133" t="s">
        <v>64</v>
      </c>
      <c r="F137" s="134"/>
      <c r="G137" s="135"/>
      <c r="H137" s="48">
        <v>27.56</v>
      </c>
    </row>
    <row r="138" spans="1:8" x14ac:dyDescent="0.3">
      <c r="A138" s="136"/>
      <c r="B138" s="47" t="s">
        <v>78</v>
      </c>
      <c r="C138" s="48">
        <v>2</v>
      </c>
      <c r="D138" s="50">
        <v>0.23</v>
      </c>
      <c r="E138" s="133" t="s">
        <v>66</v>
      </c>
      <c r="F138" s="134"/>
      <c r="G138" s="135"/>
      <c r="H138" s="48">
        <v>26.12</v>
      </c>
    </row>
    <row r="139" spans="1:8" x14ac:dyDescent="0.3">
      <c r="A139" s="136"/>
      <c r="B139" s="47" t="s">
        <v>67</v>
      </c>
      <c r="C139" s="48">
        <v>0</v>
      </c>
      <c r="D139" s="50">
        <v>0.21</v>
      </c>
      <c r="E139" s="133" t="s">
        <v>68</v>
      </c>
      <c r="F139" s="134"/>
      <c r="G139" s="135"/>
      <c r="H139" s="48">
        <v>24.82</v>
      </c>
    </row>
    <row r="140" spans="1:8" x14ac:dyDescent="0.3">
      <c r="A140" s="136"/>
      <c r="B140" s="47" t="s">
        <v>69</v>
      </c>
      <c r="C140" s="48">
        <v>0</v>
      </c>
      <c r="D140" s="50">
        <v>0.19</v>
      </c>
      <c r="E140" s="133" t="s">
        <v>70</v>
      </c>
      <c r="F140" s="134"/>
      <c r="G140" s="135"/>
      <c r="H140" s="48">
        <v>23.65</v>
      </c>
    </row>
    <row r="141" spans="1:8" x14ac:dyDescent="0.3">
      <c r="A141" s="136"/>
      <c r="B141" s="47" t="s">
        <v>71</v>
      </c>
      <c r="C141" s="48">
        <v>0</v>
      </c>
      <c r="D141" s="50">
        <v>0.17</v>
      </c>
      <c r="E141" s="133" t="s">
        <v>72</v>
      </c>
      <c r="F141" s="134"/>
      <c r="G141" s="135"/>
      <c r="H141" s="48">
        <v>22.58</v>
      </c>
    </row>
    <row r="142" spans="1:8" x14ac:dyDescent="0.3">
      <c r="A142" s="136"/>
      <c r="B142" s="47" t="s">
        <v>73</v>
      </c>
      <c r="C142" s="48">
        <v>0.35</v>
      </c>
      <c r="D142" s="50">
        <v>0.15</v>
      </c>
      <c r="E142" s="133" t="s">
        <v>74</v>
      </c>
      <c r="F142" s="134"/>
      <c r="G142" s="135"/>
      <c r="H142" s="48">
        <v>21.61</v>
      </c>
    </row>
    <row r="143" spans="1:8" x14ac:dyDescent="0.3">
      <c r="A143" s="136"/>
      <c r="B143" s="51" t="s">
        <v>75</v>
      </c>
      <c r="C143" s="52">
        <f>SUM(C137:C142)</f>
        <v>13.25</v>
      </c>
      <c r="D143" s="50">
        <v>0.13</v>
      </c>
      <c r="E143" s="133" t="s">
        <v>76</v>
      </c>
      <c r="F143" s="134"/>
      <c r="G143" s="135"/>
      <c r="H143" s="48">
        <v>20.71</v>
      </c>
    </row>
    <row r="145" spans="1:8" x14ac:dyDescent="0.3">
      <c r="A145" s="121" t="s">
        <v>57</v>
      </c>
      <c r="B145" s="122"/>
      <c r="C145" s="122"/>
      <c r="D145" s="122"/>
      <c r="E145" s="122"/>
      <c r="F145" s="123"/>
      <c r="G145" s="46" t="s">
        <v>58</v>
      </c>
      <c r="H145" s="46">
        <v>18601</v>
      </c>
    </row>
    <row r="146" spans="1:8" x14ac:dyDescent="0.3">
      <c r="A146" s="124" t="s">
        <v>89</v>
      </c>
      <c r="B146" s="125"/>
      <c r="C146" s="125"/>
      <c r="D146" s="125"/>
      <c r="E146" s="125"/>
      <c r="F146" s="125"/>
      <c r="G146" s="125"/>
      <c r="H146" s="126"/>
    </row>
    <row r="147" spans="1:8" x14ac:dyDescent="0.3">
      <c r="A147" s="45" t="s">
        <v>60</v>
      </c>
      <c r="B147" s="45" t="s">
        <v>41</v>
      </c>
      <c r="C147" s="45" t="s">
        <v>61</v>
      </c>
      <c r="D147" s="45" t="s">
        <v>80</v>
      </c>
      <c r="E147" s="127" t="s">
        <v>79</v>
      </c>
      <c r="F147" s="128"/>
      <c r="G147" s="129"/>
      <c r="H147" s="45" t="s">
        <v>62</v>
      </c>
    </row>
    <row r="148" spans="1:8" x14ac:dyDescent="0.3">
      <c r="A148" s="136"/>
      <c r="B148" s="47" t="s">
        <v>63</v>
      </c>
      <c r="C148" s="48">
        <v>25.48</v>
      </c>
      <c r="D148" s="49">
        <v>0.25</v>
      </c>
      <c r="E148" s="133" t="s">
        <v>64</v>
      </c>
      <c r="F148" s="134"/>
      <c r="G148" s="135"/>
      <c r="H148" s="48">
        <v>74.540000000000006</v>
      </c>
    </row>
    <row r="149" spans="1:8" x14ac:dyDescent="0.3">
      <c r="A149" s="136"/>
      <c r="B149" s="47" t="s">
        <v>78</v>
      </c>
      <c r="C149" s="48">
        <v>3</v>
      </c>
      <c r="D149" s="50">
        <v>0.23</v>
      </c>
      <c r="E149" s="133" t="s">
        <v>66</v>
      </c>
      <c r="F149" s="134"/>
      <c r="G149" s="135"/>
      <c r="H149" s="48">
        <v>70.64</v>
      </c>
    </row>
    <row r="150" spans="1:8" x14ac:dyDescent="0.3">
      <c r="A150" s="136"/>
      <c r="B150" s="47" t="s">
        <v>67</v>
      </c>
      <c r="C150" s="48">
        <v>0</v>
      </c>
      <c r="D150" s="50">
        <v>0.21</v>
      </c>
      <c r="E150" s="133" t="s">
        <v>68</v>
      </c>
      <c r="F150" s="134"/>
      <c r="G150" s="135"/>
      <c r="H150" s="48">
        <v>67.14</v>
      </c>
    </row>
    <row r="151" spans="1:8" x14ac:dyDescent="0.3">
      <c r="A151" s="136"/>
      <c r="B151" s="47" t="s">
        <v>69</v>
      </c>
      <c r="C151" s="48">
        <v>0</v>
      </c>
      <c r="D151" s="50">
        <v>0.19</v>
      </c>
      <c r="E151" s="133" t="s">
        <v>70</v>
      </c>
      <c r="F151" s="134"/>
      <c r="G151" s="135"/>
      <c r="H151" s="48">
        <v>63.96</v>
      </c>
    </row>
    <row r="152" spans="1:8" x14ac:dyDescent="0.3">
      <c r="A152" s="136"/>
      <c r="B152" s="47" t="s">
        <v>71</v>
      </c>
      <c r="C152" s="48">
        <v>0</v>
      </c>
      <c r="D152" s="50">
        <v>0.17</v>
      </c>
      <c r="E152" s="133" t="s">
        <v>72</v>
      </c>
      <c r="F152" s="134"/>
      <c r="G152" s="135"/>
      <c r="H152" s="48">
        <v>61.07</v>
      </c>
    </row>
    <row r="153" spans="1:8" x14ac:dyDescent="0.3">
      <c r="A153" s="136"/>
      <c r="B153" s="47" t="s">
        <v>73</v>
      </c>
      <c r="C153" s="48">
        <v>1</v>
      </c>
      <c r="D153" s="50">
        <v>0.15</v>
      </c>
      <c r="E153" s="133" t="s">
        <v>74</v>
      </c>
      <c r="F153" s="134"/>
      <c r="G153" s="135"/>
      <c r="H153" s="48">
        <v>58.43</v>
      </c>
    </row>
    <row r="154" spans="1:8" x14ac:dyDescent="0.3">
      <c r="A154" s="136"/>
      <c r="B154" s="51" t="s">
        <v>75</v>
      </c>
      <c r="C154" s="52">
        <f>SUM(C148:C153)</f>
        <v>29.48</v>
      </c>
      <c r="D154" s="50">
        <v>0.13</v>
      </c>
      <c r="E154" s="133" t="s">
        <v>76</v>
      </c>
      <c r="F154" s="134"/>
      <c r="G154" s="135"/>
      <c r="H154" s="48">
        <v>56.01</v>
      </c>
    </row>
    <row r="156" spans="1:8" x14ac:dyDescent="0.3">
      <c r="A156" s="121" t="s">
        <v>57</v>
      </c>
      <c r="B156" s="122"/>
      <c r="C156" s="122"/>
      <c r="D156" s="122"/>
      <c r="E156" s="122"/>
      <c r="F156" s="123"/>
      <c r="G156" s="46" t="s">
        <v>58</v>
      </c>
      <c r="H156" s="46">
        <v>8084</v>
      </c>
    </row>
    <row r="157" spans="1:8" x14ac:dyDescent="0.3">
      <c r="A157" s="124" t="s">
        <v>101</v>
      </c>
      <c r="B157" s="125"/>
      <c r="C157" s="125"/>
      <c r="D157" s="125"/>
      <c r="E157" s="125"/>
      <c r="F157" s="125"/>
      <c r="G157" s="125"/>
      <c r="H157" s="126"/>
    </row>
    <row r="158" spans="1:8" x14ac:dyDescent="0.3">
      <c r="A158" s="45" t="s">
        <v>60</v>
      </c>
      <c r="B158" s="45" t="s">
        <v>41</v>
      </c>
      <c r="C158" s="45" t="s">
        <v>61</v>
      </c>
      <c r="D158" s="45" t="s">
        <v>80</v>
      </c>
      <c r="E158" s="127" t="s">
        <v>79</v>
      </c>
      <c r="F158" s="128"/>
      <c r="G158" s="129"/>
      <c r="H158" s="45" t="s">
        <v>62</v>
      </c>
    </row>
    <row r="159" spans="1:8" x14ac:dyDescent="0.3">
      <c r="A159" s="136"/>
      <c r="B159" s="47" t="s">
        <v>63</v>
      </c>
      <c r="C159" s="48">
        <v>119.9</v>
      </c>
      <c r="D159" s="49">
        <v>0.17</v>
      </c>
      <c r="E159" s="133" t="s">
        <v>64</v>
      </c>
      <c r="F159" s="134"/>
      <c r="G159" s="135"/>
      <c r="H159" s="48">
        <v>254.61</v>
      </c>
    </row>
    <row r="160" spans="1:8" x14ac:dyDescent="0.3">
      <c r="A160" s="136"/>
      <c r="B160" s="47" t="s">
        <v>78</v>
      </c>
      <c r="C160" s="48">
        <v>2</v>
      </c>
      <c r="D160" s="50">
        <v>0.15</v>
      </c>
      <c r="E160" s="133" t="s">
        <v>66</v>
      </c>
      <c r="F160" s="134"/>
      <c r="G160" s="135"/>
      <c r="H160" s="48">
        <v>243.61</v>
      </c>
    </row>
    <row r="161" spans="1:8" x14ac:dyDescent="0.3">
      <c r="A161" s="136"/>
      <c r="B161" s="47" t="s">
        <v>67</v>
      </c>
      <c r="C161" s="48">
        <v>0</v>
      </c>
      <c r="D161" s="50">
        <v>0.13</v>
      </c>
      <c r="E161" s="133" t="s">
        <v>68</v>
      </c>
      <c r="F161" s="134"/>
      <c r="G161" s="135"/>
      <c r="H161" s="48">
        <v>233.52</v>
      </c>
    </row>
    <row r="162" spans="1:8" x14ac:dyDescent="0.3">
      <c r="A162" s="136"/>
      <c r="B162" s="47" t="s">
        <v>69</v>
      </c>
      <c r="C162" s="48">
        <v>0</v>
      </c>
      <c r="D162" s="50">
        <v>0.11</v>
      </c>
      <c r="E162" s="133" t="s">
        <v>70</v>
      </c>
      <c r="F162" s="134"/>
      <c r="G162" s="135"/>
      <c r="H162" s="48">
        <v>224.23</v>
      </c>
    </row>
    <row r="163" spans="1:8" x14ac:dyDescent="0.3">
      <c r="A163" s="136"/>
      <c r="B163" s="47" t="s">
        <v>71</v>
      </c>
      <c r="C163" s="48">
        <v>0</v>
      </c>
      <c r="D163" s="50">
        <v>0.09</v>
      </c>
      <c r="E163" s="133" t="s">
        <v>72</v>
      </c>
      <c r="F163" s="134"/>
      <c r="G163" s="135"/>
      <c r="H163" s="48">
        <v>215.65</v>
      </c>
    </row>
    <row r="164" spans="1:8" x14ac:dyDescent="0.3">
      <c r="A164" s="136"/>
      <c r="B164" s="47" t="s">
        <v>73</v>
      </c>
      <c r="C164" s="48">
        <v>1</v>
      </c>
      <c r="D164" s="50">
        <v>7.0000000000000007E-2</v>
      </c>
      <c r="E164" s="133" t="s">
        <v>74</v>
      </c>
      <c r="F164" s="134"/>
      <c r="G164" s="135"/>
      <c r="H164" s="48">
        <v>207.71</v>
      </c>
    </row>
    <row r="165" spans="1:8" x14ac:dyDescent="0.3">
      <c r="A165" s="136"/>
      <c r="B165" s="51" t="s">
        <v>75</v>
      </c>
      <c r="C165" s="52">
        <f>SUM(C159:C164)</f>
        <v>122.9</v>
      </c>
      <c r="D165" s="50">
        <v>0.05</v>
      </c>
      <c r="E165" s="133" t="s">
        <v>76</v>
      </c>
      <c r="F165" s="134"/>
      <c r="G165" s="135"/>
      <c r="H165" s="48">
        <v>200.33</v>
      </c>
    </row>
    <row r="167" spans="1:8" x14ac:dyDescent="0.3">
      <c r="A167" s="141" t="s">
        <v>83</v>
      </c>
      <c r="B167" s="142"/>
      <c r="C167" s="142"/>
      <c r="D167" s="142"/>
      <c r="E167" s="142"/>
      <c r="F167" s="143"/>
      <c r="G167" s="57"/>
      <c r="H167" s="57"/>
    </row>
    <row r="168" spans="1:8" x14ac:dyDescent="0.3">
      <c r="A168" s="124" t="s">
        <v>91</v>
      </c>
      <c r="B168" s="125"/>
      <c r="C168" s="125"/>
      <c r="D168" s="125"/>
      <c r="E168" s="125"/>
      <c r="F168" s="125"/>
      <c r="G168" s="125"/>
      <c r="H168" s="126"/>
    </row>
    <row r="169" spans="1:8" x14ac:dyDescent="0.3">
      <c r="A169" s="45" t="s">
        <v>60</v>
      </c>
      <c r="B169" s="45" t="s">
        <v>41</v>
      </c>
      <c r="C169" s="45" t="s">
        <v>61</v>
      </c>
      <c r="D169" s="45" t="s">
        <v>80</v>
      </c>
      <c r="E169" s="127" t="s">
        <v>79</v>
      </c>
      <c r="F169" s="128"/>
      <c r="G169" s="129"/>
      <c r="H169" s="45" t="s">
        <v>62</v>
      </c>
    </row>
    <row r="170" spans="1:8" x14ac:dyDescent="0.3">
      <c r="A170" s="136"/>
      <c r="B170" s="47" t="s">
        <v>63</v>
      </c>
      <c r="C170" s="48">
        <v>34</v>
      </c>
      <c r="D170" s="49">
        <v>0.25</v>
      </c>
      <c r="E170" s="133" t="s">
        <v>64</v>
      </c>
      <c r="F170" s="134"/>
      <c r="G170" s="135"/>
      <c r="H170" s="48">
        <v>88.5</v>
      </c>
    </row>
    <row r="171" spans="1:8" x14ac:dyDescent="0.3">
      <c r="A171" s="136"/>
      <c r="B171" s="47" t="s">
        <v>78</v>
      </c>
      <c r="C171" s="48">
        <v>0</v>
      </c>
      <c r="D171" s="50">
        <v>0.23</v>
      </c>
      <c r="E171" s="133" t="s">
        <v>66</v>
      </c>
      <c r="F171" s="134"/>
      <c r="G171" s="135"/>
      <c r="H171" s="48">
        <v>83.87</v>
      </c>
    </row>
    <row r="172" spans="1:8" x14ac:dyDescent="0.3">
      <c r="A172" s="136"/>
      <c r="B172" s="47" t="s">
        <v>67</v>
      </c>
      <c r="C172" s="48">
        <v>0</v>
      </c>
      <c r="D172" s="50">
        <v>0.21</v>
      </c>
      <c r="E172" s="133" t="s">
        <v>68</v>
      </c>
      <c r="F172" s="134"/>
      <c r="G172" s="135"/>
      <c r="H172" s="48">
        <v>79.709999999999994</v>
      </c>
    </row>
    <row r="173" spans="1:8" x14ac:dyDescent="0.3">
      <c r="A173" s="136"/>
      <c r="B173" s="47" t="s">
        <v>69</v>
      </c>
      <c r="C173" s="48">
        <v>0</v>
      </c>
      <c r="D173" s="50">
        <v>0.19</v>
      </c>
      <c r="E173" s="133" t="s">
        <v>70</v>
      </c>
      <c r="F173" s="134"/>
      <c r="G173" s="135"/>
      <c r="H173" s="48">
        <v>75.94</v>
      </c>
    </row>
    <row r="174" spans="1:8" x14ac:dyDescent="0.3">
      <c r="A174" s="136"/>
      <c r="B174" s="47" t="s">
        <v>71</v>
      </c>
      <c r="C174" s="48">
        <v>0</v>
      </c>
      <c r="D174" s="50">
        <v>0.17</v>
      </c>
      <c r="E174" s="133" t="s">
        <v>72</v>
      </c>
      <c r="F174" s="134"/>
      <c r="G174" s="135"/>
      <c r="H174" s="48">
        <v>72.510000000000005</v>
      </c>
    </row>
    <row r="175" spans="1:8" x14ac:dyDescent="0.3">
      <c r="A175" s="136"/>
      <c r="B175" s="47" t="s">
        <v>73</v>
      </c>
      <c r="C175" s="48">
        <v>1</v>
      </c>
      <c r="D175" s="50">
        <v>0.15</v>
      </c>
      <c r="E175" s="133" t="s">
        <v>74</v>
      </c>
      <c r="F175" s="134"/>
      <c r="G175" s="135"/>
      <c r="H175" s="48">
        <v>69.38</v>
      </c>
    </row>
    <row r="176" spans="1:8" x14ac:dyDescent="0.3">
      <c r="A176" s="136"/>
      <c r="B176" s="51" t="s">
        <v>75</v>
      </c>
      <c r="C176" s="52">
        <f>SUM(C170:C175)</f>
        <v>35</v>
      </c>
      <c r="D176" s="50">
        <v>0.13</v>
      </c>
      <c r="E176" s="133" t="s">
        <v>76</v>
      </c>
      <c r="F176" s="134"/>
      <c r="G176" s="135"/>
      <c r="H176" s="48">
        <v>66.5</v>
      </c>
    </row>
    <row r="178" spans="1:8" x14ac:dyDescent="0.3">
      <c r="A178" s="121" t="s">
        <v>57</v>
      </c>
      <c r="B178" s="122"/>
      <c r="C178" s="122"/>
      <c r="D178" s="122"/>
      <c r="E178" s="122"/>
      <c r="F178" s="123"/>
      <c r="G178" s="46" t="s">
        <v>58</v>
      </c>
      <c r="H178" s="46" t="s">
        <v>99</v>
      </c>
    </row>
    <row r="179" spans="1:8" x14ac:dyDescent="0.3">
      <c r="A179" s="124" t="s">
        <v>100</v>
      </c>
      <c r="B179" s="125"/>
      <c r="C179" s="125"/>
      <c r="D179" s="125"/>
      <c r="E179" s="125"/>
      <c r="F179" s="125"/>
      <c r="G179" s="125"/>
      <c r="H179" s="126"/>
    </row>
    <row r="180" spans="1:8" x14ac:dyDescent="0.3">
      <c r="A180" s="45" t="s">
        <v>60</v>
      </c>
      <c r="B180" s="45" t="s">
        <v>41</v>
      </c>
      <c r="C180" s="45" t="s">
        <v>61</v>
      </c>
      <c r="D180" s="45" t="s">
        <v>80</v>
      </c>
      <c r="E180" s="127" t="s">
        <v>79</v>
      </c>
      <c r="F180" s="128"/>
      <c r="G180" s="129"/>
      <c r="H180" s="45" t="s">
        <v>62</v>
      </c>
    </row>
    <row r="181" spans="1:8" x14ac:dyDescent="0.3">
      <c r="A181" s="136"/>
      <c r="B181" s="47" t="s">
        <v>63</v>
      </c>
      <c r="C181" s="48">
        <v>98</v>
      </c>
      <c r="D181" s="49">
        <v>0.17</v>
      </c>
      <c r="E181" s="133" t="s">
        <v>64</v>
      </c>
      <c r="F181" s="134"/>
      <c r="G181" s="135"/>
      <c r="H181" s="48">
        <v>220.33</v>
      </c>
    </row>
    <row r="182" spans="1:8" x14ac:dyDescent="0.3">
      <c r="A182" s="136"/>
      <c r="B182" s="47" t="s">
        <v>78</v>
      </c>
      <c r="C182" s="48">
        <v>2</v>
      </c>
      <c r="D182" s="50">
        <v>0.15</v>
      </c>
      <c r="E182" s="133" t="s">
        <v>66</v>
      </c>
      <c r="F182" s="134"/>
      <c r="G182" s="135"/>
      <c r="H182" s="48">
        <v>210.33</v>
      </c>
    </row>
    <row r="183" spans="1:8" x14ac:dyDescent="0.3">
      <c r="A183" s="136"/>
      <c r="B183" s="47" t="s">
        <v>67</v>
      </c>
      <c r="C183" s="48">
        <v>0</v>
      </c>
      <c r="D183" s="50">
        <v>0.13</v>
      </c>
      <c r="E183" s="133" t="s">
        <v>68</v>
      </c>
      <c r="F183" s="134"/>
      <c r="G183" s="135"/>
      <c r="H183" s="48">
        <v>201.2</v>
      </c>
    </row>
    <row r="184" spans="1:8" x14ac:dyDescent="0.3">
      <c r="A184" s="136"/>
      <c r="B184" s="47" t="s">
        <v>69</v>
      </c>
      <c r="C184" s="48">
        <v>0</v>
      </c>
      <c r="D184" s="50">
        <v>0.11</v>
      </c>
      <c r="E184" s="133" t="s">
        <v>70</v>
      </c>
      <c r="F184" s="134"/>
      <c r="G184" s="135"/>
      <c r="H184" s="48">
        <v>192.82</v>
      </c>
    </row>
    <row r="185" spans="1:8" x14ac:dyDescent="0.3">
      <c r="A185" s="136"/>
      <c r="B185" s="47" t="s">
        <v>71</v>
      </c>
      <c r="C185" s="48">
        <v>0</v>
      </c>
      <c r="D185" s="50">
        <v>0.09</v>
      </c>
      <c r="E185" s="133" t="s">
        <v>72</v>
      </c>
      <c r="F185" s="134"/>
      <c r="G185" s="135"/>
      <c r="H185" s="48">
        <v>185.12</v>
      </c>
    </row>
    <row r="186" spans="1:8" x14ac:dyDescent="0.3">
      <c r="A186" s="136"/>
      <c r="B186" s="47" t="s">
        <v>73</v>
      </c>
      <c r="C186" s="48">
        <v>1</v>
      </c>
      <c r="D186" s="50">
        <v>7.0000000000000007E-2</v>
      </c>
      <c r="E186" s="133" t="s">
        <v>74</v>
      </c>
      <c r="F186" s="134"/>
      <c r="G186" s="135"/>
      <c r="H186" s="48">
        <v>178</v>
      </c>
    </row>
    <row r="187" spans="1:8" x14ac:dyDescent="0.3">
      <c r="A187" s="136"/>
      <c r="B187" s="51" t="s">
        <v>75</v>
      </c>
      <c r="C187" s="52">
        <f>SUM(C181:C186)</f>
        <v>101</v>
      </c>
      <c r="D187" s="50">
        <v>0.05</v>
      </c>
      <c r="E187" s="133" t="s">
        <v>76</v>
      </c>
      <c r="F187" s="134"/>
      <c r="G187" s="135"/>
      <c r="H187" s="48">
        <v>171.42</v>
      </c>
    </row>
    <row r="189" spans="1:8" x14ac:dyDescent="0.3">
      <c r="A189" s="121" t="s">
        <v>57</v>
      </c>
      <c r="B189" s="122"/>
      <c r="C189" s="122"/>
      <c r="D189" s="122"/>
      <c r="E189" s="122"/>
      <c r="F189" s="123"/>
      <c r="G189" s="46" t="s">
        <v>58</v>
      </c>
      <c r="H189" s="46">
        <v>20061</v>
      </c>
    </row>
    <row r="190" spans="1:8" x14ac:dyDescent="0.3">
      <c r="A190" s="124" t="s">
        <v>102</v>
      </c>
      <c r="B190" s="125"/>
      <c r="C190" s="125"/>
      <c r="D190" s="125"/>
      <c r="E190" s="125"/>
      <c r="F190" s="125"/>
      <c r="G190" s="125"/>
      <c r="H190" s="126"/>
    </row>
    <row r="191" spans="1:8" x14ac:dyDescent="0.3">
      <c r="A191" s="45" t="s">
        <v>60</v>
      </c>
      <c r="B191" s="45" t="s">
        <v>41</v>
      </c>
      <c r="C191" s="45" t="s">
        <v>61</v>
      </c>
      <c r="D191" s="45" t="s">
        <v>80</v>
      </c>
      <c r="E191" s="127" t="s">
        <v>79</v>
      </c>
      <c r="F191" s="128"/>
      <c r="G191" s="129"/>
      <c r="H191" s="45" t="s">
        <v>62</v>
      </c>
    </row>
    <row r="192" spans="1:8" x14ac:dyDescent="0.3">
      <c r="A192" s="136"/>
      <c r="B192" s="47" t="s">
        <v>63</v>
      </c>
      <c r="C192" s="48">
        <v>98</v>
      </c>
      <c r="D192" s="49">
        <v>0.17</v>
      </c>
      <c r="E192" s="133" t="s">
        <v>64</v>
      </c>
      <c r="F192" s="134"/>
      <c r="G192" s="135"/>
      <c r="H192" s="48">
        <v>220.33</v>
      </c>
    </row>
    <row r="193" spans="1:8" x14ac:dyDescent="0.3">
      <c r="A193" s="136"/>
      <c r="B193" s="47" t="s">
        <v>78</v>
      </c>
      <c r="C193" s="48">
        <v>2</v>
      </c>
      <c r="D193" s="50">
        <v>0.15</v>
      </c>
      <c r="E193" s="133" t="s">
        <v>66</v>
      </c>
      <c r="F193" s="134"/>
      <c r="G193" s="135"/>
      <c r="H193" s="48">
        <v>210.33</v>
      </c>
    </row>
    <row r="194" spans="1:8" x14ac:dyDescent="0.3">
      <c r="A194" s="136"/>
      <c r="B194" s="47" t="s">
        <v>67</v>
      </c>
      <c r="C194" s="48">
        <v>0</v>
      </c>
      <c r="D194" s="50">
        <v>0.13</v>
      </c>
      <c r="E194" s="133" t="s">
        <v>68</v>
      </c>
      <c r="F194" s="134"/>
      <c r="G194" s="135"/>
      <c r="H194" s="48">
        <v>201.2</v>
      </c>
    </row>
    <row r="195" spans="1:8" x14ac:dyDescent="0.3">
      <c r="A195" s="136"/>
      <c r="B195" s="47" t="s">
        <v>69</v>
      </c>
      <c r="C195" s="48">
        <v>0</v>
      </c>
      <c r="D195" s="50">
        <v>0.11</v>
      </c>
      <c r="E195" s="133" t="s">
        <v>70</v>
      </c>
      <c r="F195" s="134"/>
      <c r="G195" s="135"/>
      <c r="H195" s="48">
        <v>192.82</v>
      </c>
    </row>
    <row r="196" spans="1:8" x14ac:dyDescent="0.3">
      <c r="A196" s="136"/>
      <c r="B196" s="47" t="s">
        <v>71</v>
      </c>
      <c r="C196" s="48">
        <v>0</v>
      </c>
      <c r="D196" s="50">
        <v>0.09</v>
      </c>
      <c r="E196" s="133" t="s">
        <v>72</v>
      </c>
      <c r="F196" s="134"/>
      <c r="G196" s="135"/>
      <c r="H196" s="48">
        <v>185.12</v>
      </c>
    </row>
    <row r="197" spans="1:8" x14ac:dyDescent="0.3">
      <c r="A197" s="136"/>
      <c r="B197" s="47" t="s">
        <v>73</v>
      </c>
      <c r="C197" s="48">
        <v>1</v>
      </c>
      <c r="D197" s="50">
        <v>7.0000000000000007E-2</v>
      </c>
      <c r="E197" s="133" t="s">
        <v>74</v>
      </c>
      <c r="F197" s="134"/>
      <c r="G197" s="135"/>
      <c r="H197" s="48">
        <v>178</v>
      </c>
    </row>
    <row r="198" spans="1:8" x14ac:dyDescent="0.3">
      <c r="A198" s="136"/>
      <c r="B198" s="51" t="s">
        <v>75</v>
      </c>
      <c r="C198" s="52">
        <f>SUM(C192:C197)</f>
        <v>101</v>
      </c>
      <c r="D198" s="50">
        <v>0.05</v>
      </c>
      <c r="E198" s="133" t="s">
        <v>76</v>
      </c>
      <c r="F198" s="134"/>
      <c r="G198" s="135"/>
      <c r="H198" s="48">
        <v>171.42</v>
      </c>
    </row>
    <row r="200" spans="1:8" x14ac:dyDescent="0.3">
      <c r="A200" s="121" t="s">
        <v>57</v>
      </c>
      <c r="B200" s="122"/>
      <c r="C200" s="122"/>
      <c r="D200" s="122"/>
      <c r="E200" s="122"/>
      <c r="F200" s="123"/>
      <c r="G200" s="46" t="s">
        <v>58</v>
      </c>
      <c r="H200" s="46">
        <v>1325</v>
      </c>
    </row>
    <row r="201" spans="1:8" x14ac:dyDescent="0.3">
      <c r="A201" s="124" t="s">
        <v>103</v>
      </c>
      <c r="B201" s="125"/>
      <c r="C201" s="125"/>
      <c r="D201" s="125"/>
      <c r="E201" s="125"/>
      <c r="F201" s="125"/>
      <c r="G201" s="125"/>
      <c r="H201" s="126"/>
    </row>
    <row r="202" spans="1:8" x14ac:dyDescent="0.3">
      <c r="A202" s="45" t="s">
        <v>60</v>
      </c>
      <c r="B202" s="45" t="s">
        <v>41</v>
      </c>
      <c r="C202" s="45" t="s">
        <v>61</v>
      </c>
      <c r="D202" s="45" t="s">
        <v>80</v>
      </c>
      <c r="E202" s="127" t="s">
        <v>79</v>
      </c>
      <c r="F202" s="128"/>
      <c r="G202" s="129"/>
      <c r="H202" s="45" t="s">
        <v>62</v>
      </c>
    </row>
    <row r="203" spans="1:8" x14ac:dyDescent="0.3">
      <c r="A203" s="136"/>
      <c r="B203" s="47" t="s">
        <v>63</v>
      </c>
      <c r="C203" s="48">
        <v>40</v>
      </c>
      <c r="D203" s="49">
        <v>0.17</v>
      </c>
      <c r="E203" s="133" t="s">
        <v>64</v>
      </c>
      <c r="F203" s="134"/>
      <c r="G203" s="135"/>
      <c r="H203" s="48">
        <v>92.91</v>
      </c>
    </row>
    <row r="204" spans="1:8" x14ac:dyDescent="0.3">
      <c r="A204" s="136"/>
      <c r="B204" s="47" t="s">
        <v>78</v>
      </c>
      <c r="C204" s="48">
        <v>2</v>
      </c>
      <c r="D204" s="50">
        <v>0.15</v>
      </c>
      <c r="E204" s="133" t="s">
        <v>66</v>
      </c>
      <c r="F204" s="134"/>
      <c r="G204" s="135"/>
      <c r="H204" s="48">
        <v>88.9</v>
      </c>
    </row>
    <row r="205" spans="1:8" x14ac:dyDescent="0.3">
      <c r="A205" s="136"/>
      <c r="B205" s="47" t="s">
        <v>67</v>
      </c>
      <c r="C205" s="48">
        <v>0.5</v>
      </c>
      <c r="D205" s="50">
        <v>0.13</v>
      </c>
      <c r="E205" s="133" t="s">
        <v>68</v>
      </c>
      <c r="F205" s="134"/>
      <c r="G205" s="135"/>
      <c r="H205" s="48">
        <v>85.22</v>
      </c>
    </row>
    <row r="206" spans="1:8" x14ac:dyDescent="0.3">
      <c r="A206" s="136"/>
      <c r="B206" s="47" t="s">
        <v>69</v>
      </c>
      <c r="C206" s="48">
        <v>0</v>
      </c>
      <c r="D206" s="50">
        <v>0.11</v>
      </c>
      <c r="E206" s="133" t="s">
        <v>70</v>
      </c>
      <c r="F206" s="134"/>
      <c r="G206" s="135"/>
      <c r="H206" s="48">
        <v>81.83</v>
      </c>
    </row>
    <row r="207" spans="1:8" x14ac:dyDescent="0.3">
      <c r="A207" s="136"/>
      <c r="B207" s="47" t="s">
        <v>71</v>
      </c>
      <c r="C207" s="48">
        <v>2</v>
      </c>
      <c r="D207" s="50">
        <v>0.09</v>
      </c>
      <c r="E207" s="133" t="s">
        <v>72</v>
      </c>
      <c r="F207" s="134"/>
      <c r="G207" s="135"/>
      <c r="H207" s="48">
        <v>78.7</v>
      </c>
    </row>
    <row r="208" spans="1:8" x14ac:dyDescent="0.3">
      <c r="A208" s="136"/>
      <c r="B208" s="47" t="s">
        <v>73</v>
      </c>
      <c r="C208" s="48">
        <v>0.35</v>
      </c>
      <c r="D208" s="50">
        <v>7.0000000000000007E-2</v>
      </c>
      <c r="E208" s="133" t="s">
        <v>74</v>
      </c>
      <c r="F208" s="134"/>
      <c r="G208" s="135"/>
      <c r="H208" s="48">
        <v>75.8</v>
      </c>
    </row>
    <row r="209" spans="1:8" x14ac:dyDescent="0.3">
      <c r="A209" s="136"/>
      <c r="B209" s="51" t="s">
        <v>75</v>
      </c>
      <c r="C209" s="52">
        <f>SUM(C203:C208)</f>
        <v>44.85</v>
      </c>
      <c r="D209" s="50">
        <v>0.05</v>
      </c>
      <c r="E209" s="133" t="s">
        <v>76</v>
      </c>
      <c r="F209" s="134"/>
      <c r="G209" s="135"/>
      <c r="H209" s="48">
        <v>73.11</v>
      </c>
    </row>
    <row r="211" spans="1:8" x14ac:dyDescent="0.3">
      <c r="A211" s="121" t="s">
        <v>57</v>
      </c>
      <c r="B211" s="122"/>
      <c r="C211" s="122"/>
      <c r="D211" s="122"/>
      <c r="E211" s="122"/>
      <c r="F211" s="123"/>
      <c r="G211" s="46" t="s">
        <v>58</v>
      </c>
      <c r="H211" s="46">
        <v>1805</v>
      </c>
    </row>
    <row r="212" spans="1:8" x14ac:dyDescent="0.3">
      <c r="A212" s="124" t="s">
        <v>104</v>
      </c>
      <c r="B212" s="125"/>
      <c r="C212" s="125"/>
      <c r="D212" s="125"/>
      <c r="E212" s="125"/>
      <c r="F212" s="125"/>
      <c r="G212" s="125"/>
      <c r="H212" s="126"/>
    </row>
    <row r="213" spans="1:8" x14ac:dyDescent="0.3">
      <c r="A213" s="45" t="s">
        <v>60</v>
      </c>
      <c r="B213" s="45" t="s">
        <v>41</v>
      </c>
      <c r="C213" s="45" t="s">
        <v>61</v>
      </c>
      <c r="D213" s="45" t="s">
        <v>80</v>
      </c>
      <c r="E213" s="127" t="s">
        <v>79</v>
      </c>
      <c r="F213" s="128"/>
      <c r="G213" s="129"/>
      <c r="H213" s="45" t="s">
        <v>62</v>
      </c>
    </row>
    <row r="214" spans="1:8" x14ac:dyDescent="0.3">
      <c r="A214" s="136"/>
      <c r="B214" s="47" t="s">
        <v>63</v>
      </c>
      <c r="C214" s="48">
        <v>74.900000000000006</v>
      </c>
      <c r="D214" s="49">
        <v>0.17</v>
      </c>
      <c r="E214" s="133" t="s">
        <v>64</v>
      </c>
      <c r="F214" s="134"/>
      <c r="G214" s="135"/>
      <c r="H214" s="48">
        <v>169.61</v>
      </c>
    </row>
    <row r="215" spans="1:8" x14ac:dyDescent="0.3">
      <c r="A215" s="136"/>
      <c r="B215" s="47" t="s">
        <v>78</v>
      </c>
      <c r="C215" s="48">
        <v>2</v>
      </c>
      <c r="D215" s="50">
        <v>0.15</v>
      </c>
      <c r="E215" s="133" t="s">
        <v>66</v>
      </c>
      <c r="F215" s="134"/>
      <c r="G215" s="135"/>
      <c r="H215" s="48">
        <v>161.91</v>
      </c>
    </row>
    <row r="216" spans="1:8" x14ac:dyDescent="0.3">
      <c r="A216" s="136"/>
      <c r="B216" s="47" t="s">
        <v>67</v>
      </c>
      <c r="C216" s="48">
        <v>0.5</v>
      </c>
      <c r="D216" s="50">
        <v>0.13</v>
      </c>
      <c r="E216" s="133" t="s">
        <v>68</v>
      </c>
      <c r="F216" s="134"/>
      <c r="G216" s="135"/>
      <c r="H216" s="48">
        <v>154.88</v>
      </c>
    </row>
    <row r="217" spans="1:8" x14ac:dyDescent="0.3">
      <c r="A217" s="136"/>
      <c r="B217" s="47" t="s">
        <v>69</v>
      </c>
      <c r="C217" s="48">
        <v>0</v>
      </c>
      <c r="D217" s="50">
        <v>0.11</v>
      </c>
      <c r="E217" s="133" t="s">
        <v>70</v>
      </c>
      <c r="F217" s="134"/>
      <c r="G217" s="135"/>
      <c r="H217" s="48">
        <v>148.43</v>
      </c>
    </row>
    <row r="218" spans="1:8" x14ac:dyDescent="0.3">
      <c r="A218" s="136"/>
      <c r="B218" s="47" t="s">
        <v>71</v>
      </c>
      <c r="C218" s="48">
        <v>0</v>
      </c>
      <c r="D218" s="50">
        <v>0.09</v>
      </c>
      <c r="E218" s="133" t="s">
        <v>72</v>
      </c>
      <c r="F218" s="134"/>
      <c r="G218" s="135"/>
      <c r="H218" s="48">
        <v>142.5</v>
      </c>
    </row>
    <row r="219" spans="1:8" x14ac:dyDescent="0.3">
      <c r="A219" s="136"/>
      <c r="B219" s="47" t="s">
        <v>73</v>
      </c>
      <c r="C219" s="48">
        <v>0.35</v>
      </c>
      <c r="D219" s="50">
        <v>7.0000000000000007E-2</v>
      </c>
      <c r="E219" s="133" t="s">
        <v>74</v>
      </c>
      <c r="F219" s="134"/>
      <c r="G219" s="135"/>
      <c r="H219" s="48">
        <v>137.03</v>
      </c>
    </row>
    <row r="220" spans="1:8" x14ac:dyDescent="0.3">
      <c r="A220" s="136"/>
      <c r="B220" s="51" t="s">
        <v>75</v>
      </c>
      <c r="C220" s="52">
        <f>SUM(C214:C219)</f>
        <v>77.75</v>
      </c>
      <c r="D220" s="50">
        <v>0.05</v>
      </c>
      <c r="E220" s="133" t="s">
        <v>76</v>
      </c>
      <c r="F220" s="134"/>
      <c r="G220" s="135"/>
      <c r="H220" s="48">
        <v>131.96</v>
      </c>
    </row>
    <row r="222" spans="1:8" x14ac:dyDescent="0.3">
      <c r="A222" s="121" t="s">
        <v>57</v>
      </c>
      <c r="B222" s="122"/>
      <c r="C222" s="122"/>
      <c r="D222" s="122"/>
      <c r="E222" s="122"/>
      <c r="F222" s="123"/>
      <c r="G222" s="46" t="s">
        <v>58</v>
      </c>
      <c r="H222" s="46">
        <v>4057</v>
      </c>
    </row>
    <row r="223" spans="1:8" x14ac:dyDescent="0.3">
      <c r="A223" s="124" t="s">
        <v>105</v>
      </c>
      <c r="B223" s="125"/>
      <c r="C223" s="125"/>
      <c r="D223" s="125"/>
      <c r="E223" s="125"/>
      <c r="F223" s="125"/>
      <c r="G223" s="125"/>
      <c r="H223" s="126"/>
    </row>
    <row r="224" spans="1:8" x14ac:dyDescent="0.3">
      <c r="A224" s="45" t="s">
        <v>60</v>
      </c>
      <c r="B224" s="45" t="s">
        <v>41</v>
      </c>
      <c r="C224" s="45" t="s">
        <v>61</v>
      </c>
      <c r="D224" s="45" t="s">
        <v>80</v>
      </c>
      <c r="E224" s="127" t="s">
        <v>79</v>
      </c>
      <c r="F224" s="128"/>
      <c r="G224" s="129"/>
      <c r="H224" s="45" t="s">
        <v>62</v>
      </c>
    </row>
    <row r="225" spans="1:8" x14ac:dyDescent="0.3">
      <c r="A225" s="130"/>
      <c r="B225" s="47" t="s">
        <v>63</v>
      </c>
      <c r="C225" s="48">
        <v>55</v>
      </c>
      <c r="D225" s="49">
        <v>0.17</v>
      </c>
      <c r="E225" s="133" t="s">
        <v>64</v>
      </c>
      <c r="F225" s="134"/>
      <c r="G225" s="135"/>
      <c r="H225" s="48">
        <v>126.2</v>
      </c>
    </row>
    <row r="226" spans="1:8" x14ac:dyDescent="0.3">
      <c r="A226" s="131"/>
      <c r="B226" s="47" t="s">
        <v>78</v>
      </c>
      <c r="C226" s="48">
        <v>2</v>
      </c>
      <c r="D226" s="50">
        <v>0.15</v>
      </c>
      <c r="E226" s="133" t="s">
        <v>66</v>
      </c>
      <c r="F226" s="134"/>
      <c r="G226" s="135"/>
      <c r="H226" s="48">
        <v>120.47</v>
      </c>
    </row>
    <row r="227" spans="1:8" x14ac:dyDescent="0.3">
      <c r="A227" s="131"/>
      <c r="B227" s="47" t="s">
        <v>67</v>
      </c>
      <c r="C227" s="48">
        <v>0.5</v>
      </c>
      <c r="D227" s="50">
        <v>0.13</v>
      </c>
      <c r="E227" s="133" t="s">
        <v>68</v>
      </c>
      <c r="F227" s="134"/>
      <c r="G227" s="135"/>
      <c r="H227" s="48">
        <v>115.24</v>
      </c>
    </row>
    <row r="228" spans="1:8" x14ac:dyDescent="0.3">
      <c r="A228" s="131"/>
      <c r="B228" s="47" t="s">
        <v>69</v>
      </c>
      <c r="C228" s="48">
        <v>0</v>
      </c>
      <c r="D228" s="50">
        <v>0.11</v>
      </c>
      <c r="E228" s="133" t="s">
        <v>70</v>
      </c>
      <c r="F228" s="134"/>
      <c r="G228" s="135"/>
      <c r="H228" s="48">
        <v>110.44</v>
      </c>
    </row>
    <row r="229" spans="1:8" x14ac:dyDescent="0.3">
      <c r="A229" s="131"/>
      <c r="B229" s="47" t="s">
        <v>71</v>
      </c>
      <c r="C229" s="48">
        <v>0</v>
      </c>
      <c r="D229" s="50">
        <v>0.09</v>
      </c>
      <c r="E229" s="133" t="s">
        <v>72</v>
      </c>
      <c r="F229" s="134"/>
      <c r="G229" s="135"/>
      <c r="H229" s="48">
        <v>106.03</v>
      </c>
    </row>
    <row r="230" spans="1:8" x14ac:dyDescent="0.3">
      <c r="A230" s="131"/>
      <c r="B230" s="47" t="s">
        <v>73</v>
      </c>
      <c r="C230" s="48">
        <v>0.35</v>
      </c>
      <c r="D230" s="50">
        <v>7.0000000000000007E-2</v>
      </c>
      <c r="E230" s="133" t="s">
        <v>74</v>
      </c>
      <c r="F230" s="134"/>
      <c r="G230" s="135"/>
      <c r="H230" s="48">
        <v>101.96</v>
      </c>
    </row>
    <row r="231" spans="1:8" x14ac:dyDescent="0.3">
      <c r="A231" s="132"/>
      <c r="B231" s="51" t="s">
        <v>75</v>
      </c>
      <c r="C231" s="52">
        <f>SUM(C225:C230)</f>
        <v>57.85</v>
      </c>
      <c r="D231" s="50">
        <v>0.05</v>
      </c>
      <c r="E231" s="133" t="s">
        <v>76</v>
      </c>
      <c r="F231" s="134"/>
      <c r="G231" s="135"/>
      <c r="H231" s="48">
        <v>98.18</v>
      </c>
    </row>
    <row r="233" spans="1:8" x14ac:dyDescent="0.3">
      <c r="A233" s="121" t="s">
        <v>57</v>
      </c>
      <c r="B233" s="122"/>
      <c r="C233" s="122"/>
      <c r="D233" s="122"/>
      <c r="E233" s="122"/>
      <c r="F233" s="123"/>
      <c r="G233" s="46" t="s">
        <v>58</v>
      </c>
      <c r="H233" s="46">
        <v>5007</v>
      </c>
    </row>
    <row r="234" spans="1:8" x14ac:dyDescent="0.3">
      <c r="A234" s="124" t="s">
        <v>106</v>
      </c>
      <c r="B234" s="125"/>
      <c r="C234" s="125"/>
      <c r="D234" s="125"/>
      <c r="E234" s="125"/>
      <c r="F234" s="125"/>
      <c r="G234" s="125"/>
      <c r="H234" s="126"/>
    </row>
    <row r="235" spans="1:8" x14ac:dyDescent="0.3">
      <c r="A235" s="45" t="s">
        <v>60</v>
      </c>
      <c r="B235" s="45" t="s">
        <v>41</v>
      </c>
      <c r="C235" s="45" t="s">
        <v>61</v>
      </c>
      <c r="D235" s="45" t="s">
        <v>80</v>
      </c>
      <c r="E235" s="127" t="s">
        <v>79</v>
      </c>
      <c r="F235" s="128"/>
      <c r="G235" s="129"/>
      <c r="H235" s="45" t="s">
        <v>62</v>
      </c>
    </row>
    <row r="236" spans="1:8" x14ac:dyDescent="0.3">
      <c r="A236" s="130"/>
      <c r="B236" s="47" t="s">
        <v>63</v>
      </c>
      <c r="C236" s="48">
        <v>44.5</v>
      </c>
      <c r="D236" s="49">
        <v>0.17</v>
      </c>
      <c r="E236" s="133" t="s">
        <v>64</v>
      </c>
      <c r="F236" s="134"/>
      <c r="G236" s="135"/>
      <c r="H236" s="48">
        <v>103.29</v>
      </c>
    </row>
    <row r="237" spans="1:8" x14ac:dyDescent="0.3">
      <c r="A237" s="131"/>
      <c r="B237" s="47" t="s">
        <v>78</v>
      </c>
      <c r="C237" s="48">
        <v>2</v>
      </c>
      <c r="D237" s="50">
        <v>0.15</v>
      </c>
      <c r="E237" s="133" t="s">
        <v>66</v>
      </c>
      <c r="F237" s="134"/>
      <c r="G237" s="135"/>
      <c r="H237" s="48">
        <v>98.6</v>
      </c>
    </row>
    <row r="238" spans="1:8" x14ac:dyDescent="0.3">
      <c r="A238" s="131"/>
      <c r="B238" s="47" t="s">
        <v>67</v>
      </c>
      <c r="C238" s="48">
        <v>0.5</v>
      </c>
      <c r="D238" s="50">
        <v>0.13</v>
      </c>
      <c r="E238" s="133" t="s">
        <v>68</v>
      </c>
      <c r="F238" s="134"/>
      <c r="G238" s="135"/>
      <c r="H238" s="48">
        <v>94.32</v>
      </c>
    </row>
    <row r="239" spans="1:8" x14ac:dyDescent="0.3">
      <c r="A239" s="131"/>
      <c r="B239" s="47" t="s">
        <v>69</v>
      </c>
      <c r="C239" s="48">
        <v>0</v>
      </c>
      <c r="D239" s="50">
        <v>0.11</v>
      </c>
      <c r="E239" s="133" t="s">
        <v>70</v>
      </c>
      <c r="F239" s="134"/>
      <c r="G239" s="135"/>
      <c r="H239" s="48">
        <v>90.4</v>
      </c>
    </row>
    <row r="240" spans="1:8" x14ac:dyDescent="0.3">
      <c r="A240" s="131"/>
      <c r="B240" s="47" t="s">
        <v>71</v>
      </c>
      <c r="C240" s="48">
        <v>0</v>
      </c>
      <c r="D240" s="50">
        <v>0.09</v>
      </c>
      <c r="E240" s="133" t="s">
        <v>72</v>
      </c>
      <c r="F240" s="134"/>
      <c r="G240" s="135"/>
      <c r="H240" s="48">
        <v>86.79</v>
      </c>
    </row>
    <row r="241" spans="1:8" x14ac:dyDescent="0.3">
      <c r="A241" s="131"/>
      <c r="B241" s="47" t="s">
        <v>73</v>
      </c>
      <c r="C241" s="48">
        <v>0.35</v>
      </c>
      <c r="D241" s="50">
        <v>7.0000000000000007E-2</v>
      </c>
      <c r="E241" s="133" t="s">
        <v>74</v>
      </c>
      <c r="F241" s="134"/>
      <c r="G241" s="135"/>
      <c r="H241" s="48">
        <v>83.45</v>
      </c>
    </row>
    <row r="242" spans="1:8" x14ac:dyDescent="0.3">
      <c r="A242" s="132"/>
      <c r="B242" s="51" t="s">
        <v>75</v>
      </c>
      <c r="C242" s="52">
        <f>SUM(C236:C241)</f>
        <v>47.35</v>
      </c>
      <c r="D242" s="50">
        <v>0.05</v>
      </c>
      <c r="E242" s="133" t="s">
        <v>76</v>
      </c>
      <c r="F242" s="134"/>
      <c r="G242" s="135"/>
      <c r="H242" s="48">
        <v>80.36</v>
      </c>
    </row>
    <row r="244" spans="1:8" x14ac:dyDescent="0.3">
      <c r="A244" s="121" t="s">
        <v>57</v>
      </c>
      <c r="B244" s="122"/>
      <c r="C244" s="122"/>
      <c r="D244" s="122"/>
      <c r="E244" s="122"/>
      <c r="F244" s="123"/>
      <c r="G244" s="46" t="s">
        <v>58</v>
      </c>
      <c r="H244" s="46">
        <v>11329</v>
      </c>
    </row>
    <row r="245" spans="1:8" x14ac:dyDescent="0.3">
      <c r="A245" s="124" t="s">
        <v>107</v>
      </c>
      <c r="B245" s="125"/>
      <c r="C245" s="125"/>
      <c r="D245" s="125"/>
      <c r="E245" s="125"/>
      <c r="F245" s="125"/>
      <c r="G245" s="125"/>
      <c r="H245" s="126"/>
    </row>
    <row r="246" spans="1:8" x14ac:dyDescent="0.3">
      <c r="A246" s="45" t="s">
        <v>60</v>
      </c>
      <c r="B246" s="45" t="s">
        <v>41</v>
      </c>
      <c r="C246" s="45" t="s">
        <v>61</v>
      </c>
      <c r="D246" s="45" t="s">
        <v>80</v>
      </c>
      <c r="E246" s="127" t="s">
        <v>79</v>
      </c>
      <c r="F246" s="128"/>
      <c r="G246" s="129"/>
      <c r="H246" s="45" t="s">
        <v>62</v>
      </c>
    </row>
    <row r="247" spans="1:8" x14ac:dyDescent="0.3">
      <c r="A247" s="130"/>
      <c r="B247" s="47" t="s">
        <v>63</v>
      </c>
      <c r="C247" s="48">
        <v>40</v>
      </c>
      <c r="D247" s="49">
        <v>0.17</v>
      </c>
      <c r="E247" s="133" t="s">
        <v>64</v>
      </c>
      <c r="F247" s="134"/>
      <c r="G247" s="135"/>
      <c r="H247" s="48">
        <v>93.48</v>
      </c>
    </row>
    <row r="248" spans="1:8" x14ac:dyDescent="0.3">
      <c r="A248" s="131"/>
      <c r="B248" s="47" t="s">
        <v>78</v>
      </c>
      <c r="C248" s="48">
        <v>2</v>
      </c>
      <c r="D248" s="50">
        <v>0.15</v>
      </c>
      <c r="E248" s="133" t="s">
        <v>66</v>
      </c>
      <c r="F248" s="134"/>
      <c r="G248" s="135"/>
      <c r="H248" s="48">
        <v>89.23</v>
      </c>
    </row>
    <row r="249" spans="1:8" x14ac:dyDescent="0.3">
      <c r="A249" s="131"/>
      <c r="B249" s="47" t="s">
        <v>67</v>
      </c>
      <c r="C249" s="48">
        <v>0.5</v>
      </c>
      <c r="D249" s="50">
        <v>0.13</v>
      </c>
      <c r="E249" s="133" t="s">
        <v>68</v>
      </c>
      <c r="F249" s="134"/>
      <c r="G249" s="135"/>
      <c r="H249" s="48">
        <v>85.36</v>
      </c>
    </row>
    <row r="250" spans="1:8" x14ac:dyDescent="0.3">
      <c r="A250" s="131"/>
      <c r="B250" s="47" t="s">
        <v>69</v>
      </c>
      <c r="C250" s="48">
        <v>0</v>
      </c>
      <c r="D250" s="50">
        <v>0.11</v>
      </c>
      <c r="E250" s="133" t="s">
        <v>70</v>
      </c>
      <c r="F250" s="134"/>
      <c r="G250" s="135"/>
      <c r="H250" s="48">
        <v>81.81</v>
      </c>
    </row>
    <row r="251" spans="1:8" x14ac:dyDescent="0.3">
      <c r="A251" s="131"/>
      <c r="B251" s="47" t="s">
        <v>71</v>
      </c>
      <c r="C251" s="48">
        <v>0</v>
      </c>
      <c r="D251" s="50">
        <v>0.09</v>
      </c>
      <c r="E251" s="133" t="s">
        <v>72</v>
      </c>
      <c r="F251" s="134"/>
      <c r="G251" s="135"/>
      <c r="H251" s="48">
        <v>78.540000000000006</v>
      </c>
    </row>
    <row r="252" spans="1:8" x14ac:dyDescent="0.3">
      <c r="A252" s="131"/>
      <c r="B252" s="47" t="s">
        <v>73</v>
      </c>
      <c r="C252" s="48">
        <v>0.35</v>
      </c>
      <c r="D252" s="50">
        <v>7.0000000000000007E-2</v>
      </c>
      <c r="E252" s="133" t="s">
        <v>74</v>
      </c>
      <c r="F252" s="134"/>
      <c r="G252" s="135"/>
      <c r="H252" s="48">
        <v>75.52</v>
      </c>
    </row>
    <row r="253" spans="1:8" x14ac:dyDescent="0.3">
      <c r="A253" s="132"/>
      <c r="B253" s="51" t="s">
        <v>75</v>
      </c>
      <c r="C253" s="52">
        <f>SUM(C247:C252)</f>
        <v>42.85</v>
      </c>
      <c r="D253" s="50">
        <v>0.05</v>
      </c>
      <c r="E253" s="133" t="s">
        <v>76</v>
      </c>
      <c r="F253" s="134"/>
      <c r="G253" s="135"/>
      <c r="H253" s="48">
        <v>72.73</v>
      </c>
    </row>
    <row r="255" spans="1:8" x14ac:dyDescent="0.3">
      <c r="A255" s="121" t="s">
        <v>57</v>
      </c>
      <c r="B255" s="122"/>
      <c r="C255" s="122"/>
      <c r="D255" s="122"/>
      <c r="E255" s="122"/>
      <c r="F255" s="123"/>
      <c r="G255" s="46" t="s">
        <v>58</v>
      </c>
      <c r="H255" s="46" t="s">
        <v>110</v>
      </c>
    </row>
    <row r="256" spans="1:8" x14ac:dyDescent="0.3">
      <c r="A256" s="124" t="s">
        <v>108</v>
      </c>
      <c r="B256" s="125"/>
      <c r="C256" s="125"/>
      <c r="D256" s="125"/>
      <c r="E256" s="125"/>
      <c r="F256" s="125"/>
      <c r="G256" s="125"/>
      <c r="H256" s="126"/>
    </row>
    <row r="257" spans="1:8" x14ac:dyDescent="0.3">
      <c r="A257" s="45" t="s">
        <v>60</v>
      </c>
      <c r="B257" s="45" t="s">
        <v>41</v>
      </c>
      <c r="C257" s="45" t="s">
        <v>61</v>
      </c>
      <c r="D257" s="45" t="s">
        <v>80</v>
      </c>
      <c r="E257" s="127" t="s">
        <v>79</v>
      </c>
      <c r="F257" s="128"/>
      <c r="G257" s="129"/>
      <c r="H257" s="45" t="s">
        <v>62</v>
      </c>
    </row>
    <row r="258" spans="1:8" x14ac:dyDescent="0.3">
      <c r="A258" s="130"/>
      <c r="B258" s="47" t="s">
        <v>63</v>
      </c>
      <c r="C258" s="48">
        <v>72</v>
      </c>
      <c r="D258" s="49">
        <v>0.17</v>
      </c>
      <c r="E258" s="133" t="s">
        <v>64</v>
      </c>
      <c r="F258" s="134"/>
      <c r="G258" s="135"/>
      <c r="H258" s="48">
        <v>163.29</v>
      </c>
    </row>
    <row r="259" spans="1:8" x14ac:dyDescent="0.3">
      <c r="A259" s="131"/>
      <c r="B259" s="47" t="s">
        <v>78</v>
      </c>
      <c r="C259" s="48">
        <v>2</v>
      </c>
      <c r="D259" s="50">
        <v>0.15</v>
      </c>
      <c r="E259" s="133" t="s">
        <v>66</v>
      </c>
      <c r="F259" s="134"/>
      <c r="G259" s="135"/>
      <c r="H259" s="48">
        <v>155.87</v>
      </c>
    </row>
    <row r="260" spans="1:8" x14ac:dyDescent="0.3">
      <c r="A260" s="131"/>
      <c r="B260" s="47" t="s">
        <v>67</v>
      </c>
      <c r="C260" s="48">
        <v>0.5</v>
      </c>
      <c r="D260" s="50">
        <v>0.13</v>
      </c>
      <c r="E260" s="133" t="s">
        <v>68</v>
      </c>
      <c r="F260" s="134"/>
      <c r="G260" s="135"/>
      <c r="H260" s="48">
        <v>149.1</v>
      </c>
    </row>
    <row r="261" spans="1:8" x14ac:dyDescent="0.3">
      <c r="A261" s="131"/>
      <c r="B261" s="47" t="s">
        <v>69</v>
      </c>
      <c r="C261" s="48">
        <v>0</v>
      </c>
      <c r="D261" s="50">
        <v>0.11</v>
      </c>
      <c r="E261" s="133" t="s">
        <v>70</v>
      </c>
      <c r="F261" s="134"/>
      <c r="G261" s="135"/>
      <c r="H261" s="48">
        <v>142.9</v>
      </c>
    </row>
    <row r="262" spans="1:8" x14ac:dyDescent="0.3">
      <c r="A262" s="131"/>
      <c r="B262" s="47" t="s">
        <v>71</v>
      </c>
      <c r="C262" s="48">
        <v>0</v>
      </c>
      <c r="D262" s="50">
        <v>0.09</v>
      </c>
      <c r="E262" s="133" t="s">
        <v>72</v>
      </c>
      <c r="F262" s="134"/>
      <c r="G262" s="135"/>
      <c r="H262" s="48">
        <v>137.19</v>
      </c>
    </row>
    <row r="263" spans="1:8" x14ac:dyDescent="0.3">
      <c r="A263" s="131"/>
      <c r="B263" s="47" t="s">
        <v>73</v>
      </c>
      <c r="C263" s="48">
        <v>0.35</v>
      </c>
      <c r="D263" s="50">
        <v>7.0000000000000007E-2</v>
      </c>
      <c r="E263" s="133" t="s">
        <v>74</v>
      </c>
      <c r="F263" s="134"/>
      <c r="G263" s="135"/>
      <c r="H263" s="48">
        <v>131.91999999999999</v>
      </c>
    </row>
    <row r="264" spans="1:8" x14ac:dyDescent="0.3">
      <c r="A264" s="132"/>
      <c r="B264" s="51" t="s">
        <v>75</v>
      </c>
      <c r="C264" s="52">
        <f>SUM(C258:C263)</f>
        <v>74.849999999999994</v>
      </c>
      <c r="D264" s="50">
        <v>0.05</v>
      </c>
      <c r="E264" s="133" t="s">
        <v>76</v>
      </c>
      <c r="F264" s="134"/>
      <c r="G264" s="135"/>
      <c r="H264" s="48">
        <v>127.04</v>
      </c>
    </row>
    <row r="266" spans="1:8" x14ac:dyDescent="0.3">
      <c r="A266" s="121" t="s">
        <v>57</v>
      </c>
      <c r="B266" s="122"/>
      <c r="C266" s="122"/>
      <c r="D266" s="122"/>
      <c r="E266" s="122"/>
      <c r="F266" s="123"/>
      <c r="G266" s="46" t="s">
        <v>58</v>
      </c>
      <c r="H266" s="46">
        <v>9761</v>
      </c>
    </row>
    <row r="267" spans="1:8" x14ac:dyDescent="0.3">
      <c r="A267" s="124" t="s">
        <v>109</v>
      </c>
      <c r="B267" s="125"/>
      <c r="C267" s="125"/>
      <c r="D267" s="125"/>
      <c r="E267" s="125"/>
      <c r="F267" s="125"/>
      <c r="G267" s="125"/>
      <c r="H267" s="126"/>
    </row>
    <row r="268" spans="1:8" x14ac:dyDescent="0.3">
      <c r="A268" s="45" t="s">
        <v>60</v>
      </c>
      <c r="B268" s="45" t="s">
        <v>41</v>
      </c>
      <c r="C268" s="45" t="s">
        <v>61</v>
      </c>
      <c r="D268" s="45" t="s">
        <v>80</v>
      </c>
      <c r="E268" s="127" t="s">
        <v>79</v>
      </c>
      <c r="F268" s="128"/>
      <c r="G268" s="129"/>
      <c r="H268" s="45" t="s">
        <v>62</v>
      </c>
    </row>
    <row r="269" spans="1:8" x14ac:dyDescent="0.3">
      <c r="A269" s="130"/>
      <c r="B269" s="47" t="s">
        <v>63</v>
      </c>
      <c r="C269" s="48">
        <v>55</v>
      </c>
      <c r="D269" s="49">
        <v>0.17</v>
      </c>
      <c r="E269" s="133" t="s">
        <v>64</v>
      </c>
      <c r="F269" s="134"/>
      <c r="G269" s="135"/>
      <c r="H269" s="48">
        <v>163.29</v>
      </c>
    </row>
    <row r="270" spans="1:8" x14ac:dyDescent="0.3">
      <c r="A270" s="131"/>
      <c r="B270" s="47" t="s">
        <v>78</v>
      </c>
      <c r="C270" s="48">
        <v>2</v>
      </c>
      <c r="D270" s="50">
        <v>0.15</v>
      </c>
      <c r="E270" s="133" t="s">
        <v>66</v>
      </c>
      <c r="F270" s="134"/>
      <c r="G270" s="135"/>
      <c r="H270" s="48">
        <v>155.87</v>
      </c>
    </row>
    <row r="271" spans="1:8" x14ac:dyDescent="0.3">
      <c r="A271" s="131"/>
      <c r="B271" s="47" t="s">
        <v>67</v>
      </c>
      <c r="C271" s="48">
        <v>0.5</v>
      </c>
      <c r="D271" s="50">
        <v>0.13</v>
      </c>
      <c r="E271" s="133" t="s">
        <v>68</v>
      </c>
      <c r="F271" s="134"/>
      <c r="G271" s="135"/>
      <c r="H271" s="48">
        <v>149.1</v>
      </c>
    </row>
    <row r="272" spans="1:8" x14ac:dyDescent="0.3">
      <c r="A272" s="131"/>
      <c r="B272" s="47" t="s">
        <v>69</v>
      </c>
      <c r="C272" s="48">
        <v>0</v>
      </c>
      <c r="D272" s="50">
        <v>0.11</v>
      </c>
      <c r="E272" s="133" t="s">
        <v>70</v>
      </c>
      <c r="F272" s="134"/>
      <c r="G272" s="135"/>
      <c r="H272" s="48">
        <v>142.9</v>
      </c>
    </row>
    <row r="273" spans="1:8" x14ac:dyDescent="0.3">
      <c r="A273" s="131"/>
      <c r="B273" s="47" t="s">
        <v>71</v>
      </c>
      <c r="C273" s="48">
        <v>0</v>
      </c>
      <c r="D273" s="50">
        <v>0.09</v>
      </c>
      <c r="E273" s="133" t="s">
        <v>72</v>
      </c>
      <c r="F273" s="134"/>
      <c r="G273" s="135"/>
      <c r="H273" s="48">
        <v>137.19</v>
      </c>
    </row>
    <row r="274" spans="1:8" x14ac:dyDescent="0.3">
      <c r="A274" s="131"/>
      <c r="B274" s="47" t="s">
        <v>73</v>
      </c>
      <c r="C274" s="48">
        <v>0.35</v>
      </c>
      <c r="D274" s="50">
        <v>7.0000000000000007E-2</v>
      </c>
      <c r="E274" s="133" t="s">
        <v>74</v>
      </c>
      <c r="F274" s="134"/>
      <c r="G274" s="135"/>
      <c r="H274" s="48">
        <v>131.91999999999999</v>
      </c>
    </row>
    <row r="275" spans="1:8" x14ac:dyDescent="0.3">
      <c r="A275" s="132"/>
      <c r="B275" s="51" t="s">
        <v>75</v>
      </c>
      <c r="C275" s="52">
        <f>SUM(C269:C274)</f>
        <v>57.85</v>
      </c>
      <c r="D275" s="50">
        <v>0.05</v>
      </c>
      <c r="E275" s="133" t="s">
        <v>76</v>
      </c>
      <c r="F275" s="134"/>
      <c r="G275" s="135"/>
      <c r="H275" s="48">
        <v>127.04</v>
      </c>
    </row>
    <row r="277" spans="1:8" x14ac:dyDescent="0.3">
      <c r="A277" s="121" t="s">
        <v>57</v>
      </c>
      <c r="B277" s="122"/>
      <c r="C277" s="122"/>
      <c r="D277" s="122"/>
      <c r="E277" s="122"/>
      <c r="F277" s="123"/>
      <c r="G277" s="46" t="s">
        <v>58</v>
      </c>
      <c r="H277" s="46">
        <v>15230</v>
      </c>
    </row>
    <row r="278" spans="1:8" x14ac:dyDescent="0.3">
      <c r="A278" s="124" t="s">
        <v>111</v>
      </c>
      <c r="B278" s="125"/>
      <c r="C278" s="125"/>
      <c r="D278" s="125"/>
      <c r="E278" s="125"/>
      <c r="F278" s="125"/>
      <c r="G278" s="125"/>
      <c r="H278" s="126"/>
    </row>
    <row r="279" spans="1:8" x14ac:dyDescent="0.3">
      <c r="A279" s="45" t="s">
        <v>60</v>
      </c>
      <c r="B279" s="45" t="s">
        <v>41</v>
      </c>
      <c r="C279" s="45" t="s">
        <v>61</v>
      </c>
      <c r="D279" s="45" t="s">
        <v>80</v>
      </c>
      <c r="E279" s="127" t="s">
        <v>79</v>
      </c>
      <c r="F279" s="128"/>
      <c r="G279" s="129"/>
      <c r="H279" s="45" t="s">
        <v>62</v>
      </c>
    </row>
    <row r="280" spans="1:8" x14ac:dyDescent="0.3">
      <c r="A280" s="130"/>
      <c r="B280" s="47" t="s">
        <v>63</v>
      </c>
      <c r="C280" s="48">
        <v>41.6</v>
      </c>
      <c r="D280" s="49">
        <v>0.17</v>
      </c>
      <c r="E280" s="133" t="s">
        <v>64</v>
      </c>
      <c r="F280" s="134"/>
      <c r="G280" s="135"/>
      <c r="H280" s="48">
        <v>163.29</v>
      </c>
    </row>
    <row r="281" spans="1:8" x14ac:dyDescent="0.3">
      <c r="A281" s="131"/>
      <c r="B281" s="47" t="s">
        <v>78</v>
      </c>
      <c r="C281" s="48">
        <v>2</v>
      </c>
      <c r="D281" s="50">
        <v>0.15</v>
      </c>
      <c r="E281" s="133" t="s">
        <v>66</v>
      </c>
      <c r="F281" s="134"/>
      <c r="G281" s="135"/>
      <c r="H281" s="48">
        <v>155.87</v>
      </c>
    </row>
    <row r="282" spans="1:8" x14ac:dyDescent="0.3">
      <c r="A282" s="131"/>
      <c r="B282" s="47" t="s">
        <v>67</v>
      </c>
      <c r="C282" s="48">
        <v>0.5</v>
      </c>
      <c r="D282" s="50">
        <v>0.13</v>
      </c>
      <c r="E282" s="133" t="s">
        <v>68</v>
      </c>
      <c r="F282" s="134"/>
      <c r="G282" s="135"/>
      <c r="H282" s="48">
        <v>149.1</v>
      </c>
    </row>
    <row r="283" spans="1:8" x14ac:dyDescent="0.3">
      <c r="A283" s="131"/>
      <c r="B283" s="47" t="s">
        <v>69</v>
      </c>
      <c r="C283" s="48">
        <v>0</v>
      </c>
      <c r="D283" s="50">
        <v>0.11</v>
      </c>
      <c r="E283" s="133" t="s">
        <v>70</v>
      </c>
      <c r="F283" s="134"/>
      <c r="G283" s="135"/>
      <c r="H283" s="48">
        <v>142.9</v>
      </c>
    </row>
    <row r="284" spans="1:8" x14ac:dyDescent="0.3">
      <c r="A284" s="131"/>
      <c r="B284" s="47" t="s">
        <v>71</v>
      </c>
      <c r="C284" s="48">
        <v>0</v>
      </c>
      <c r="D284" s="50">
        <v>0.09</v>
      </c>
      <c r="E284" s="133" t="s">
        <v>72</v>
      </c>
      <c r="F284" s="134"/>
      <c r="G284" s="135"/>
      <c r="H284" s="48">
        <v>137.19</v>
      </c>
    </row>
    <row r="285" spans="1:8" x14ac:dyDescent="0.3">
      <c r="A285" s="131"/>
      <c r="B285" s="47" t="s">
        <v>73</v>
      </c>
      <c r="C285" s="48">
        <v>0.35</v>
      </c>
      <c r="D285" s="50">
        <v>7.0000000000000007E-2</v>
      </c>
      <c r="E285" s="133" t="s">
        <v>74</v>
      </c>
      <c r="F285" s="134"/>
      <c r="G285" s="135"/>
      <c r="H285" s="48">
        <v>131.91999999999999</v>
      </c>
    </row>
    <row r="286" spans="1:8" x14ac:dyDescent="0.3">
      <c r="A286" s="132"/>
      <c r="B286" s="51" t="s">
        <v>75</v>
      </c>
      <c r="C286" s="52">
        <f>SUM(C280:C285)</f>
        <v>44.45</v>
      </c>
      <c r="D286" s="50">
        <v>0.05</v>
      </c>
      <c r="E286" s="133" t="s">
        <v>76</v>
      </c>
      <c r="F286" s="134"/>
      <c r="G286" s="135"/>
      <c r="H286" s="48">
        <v>127.04</v>
      </c>
    </row>
    <row r="288" spans="1:8" x14ac:dyDescent="0.3">
      <c r="A288" s="121" t="s">
        <v>57</v>
      </c>
      <c r="B288" s="122"/>
      <c r="C288" s="122"/>
      <c r="D288" s="122"/>
      <c r="E288" s="122"/>
      <c r="F288" s="123"/>
      <c r="G288" s="46" t="s">
        <v>58</v>
      </c>
      <c r="H288" s="46">
        <v>7001</v>
      </c>
    </row>
    <row r="289" spans="1:8" x14ac:dyDescent="0.3">
      <c r="A289" s="124" t="s">
        <v>118</v>
      </c>
      <c r="B289" s="125"/>
      <c r="C289" s="125"/>
      <c r="D289" s="125"/>
      <c r="E289" s="125"/>
      <c r="F289" s="125"/>
      <c r="G289" s="125"/>
      <c r="H289" s="126"/>
    </row>
    <row r="290" spans="1:8" x14ac:dyDescent="0.3">
      <c r="A290" s="45" t="s">
        <v>60</v>
      </c>
      <c r="B290" s="45" t="s">
        <v>41</v>
      </c>
      <c r="C290" s="45" t="s">
        <v>61</v>
      </c>
      <c r="D290" s="45" t="s">
        <v>80</v>
      </c>
      <c r="E290" s="127" t="s">
        <v>79</v>
      </c>
      <c r="F290" s="128"/>
      <c r="G290" s="129"/>
      <c r="H290" s="45" t="s">
        <v>62</v>
      </c>
    </row>
    <row r="291" spans="1:8" x14ac:dyDescent="0.3">
      <c r="A291" s="130"/>
      <c r="B291" s="47" t="s">
        <v>63</v>
      </c>
      <c r="C291" s="48">
        <v>79.900000000000006</v>
      </c>
      <c r="D291" s="49">
        <v>0.17</v>
      </c>
      <c r="E291" s="133" t="s">
        <v>64</v>
      </c>
      <c r="F291" s="134"/>
      <c r="G291" s="135"/>
      <c r="H291" s="48">
        <v>180.52</v>
      </c>
    </row>
    <row r="292" spans="1:8" x14ac:dyDescent="0.3">
      <c r="A292" s="131"/>
      <c r="B292" s="47" t="s">
        <v>78</v>
      </c>
      <c r="C292" s="48">
        <v>2</v>
      </c>
      <c r="D292" s="50">
        <v>0.15</v>
      </c>
      <c r="E292" s="133" t="s">
        <v>66</v>
      </c>
      <c r="F292" s="134"/>
      <c r="G292" s="135"/>
      <c r="H292" s="48">
        <v>172.52</v>
      </c>
    </row>
    <row r="293" spans="1:8" x14ac:dyDescent="0.3">
      <c r="A293" s="131"/>
      <c r="B293" s="47" t="s">
        <v>67</v>
      </c>
      <c r="C293" s="48">
        <v>0.5</v>
      </c>
      <c r="D293" s="50">
        <v>0.13</v>
      </c>
      <c r="E293" s="133" t="s">
        <v>68</v>
      </c>
      <c r="F293" s="134"/>
      <c r="G293" s="135"/>
      <c r="H293" s="48">
        <v>164.84</v>
      </c>
    </row>
    <row r="294" spans="1:8" x14ac:dyDescent="0.3">
      <c r="A294" s="131"/>
      <c r="B294" s="47" t="s">
        <v>69</v>
      </c>
      <c r="C294" s="48">
        <v>0</v>
      </c>
      <c r="D294" s="50">
        <v>0.11</v>
      </c>
      <c r="E294" s="133" t="s">
        <v>70</v>
      </c>
      <c r="F294" s="134"/>
      <c r="G294" s="135"/>
      <c r="H294" s="48">
        <v>157.97999999999999</v>
      </c>
    </row>
    <row r="295" spans="1:8" x14ac:dyDescent="0.3">
      <c r="A295" s="131"/>
      <c r="B295" s="47" t="s">
        <v>71</v>
      </c>
      <c r="C295" s="48">
        <v>0</v>
      </c>
      <c r="D295" s="50">
        <v>0.09</v>
      </c>
      <c r="E295" s="133" t="s">
        <v>72</v>
      </c>
      <c r="F295" s="134"/>
      <c r="G295" s="135"/>
      <c r="H295" s="48">
        <v>151.66999999999999</v>
      </c>
    </row>
    <row r="296" spans="1:8" x14ac:dyDescent="0.3">
      <c r="A296" s="131"/>
      <c r="B296" s="47" t="s">
        <v>73</v>
      </c>
      <c r="C296" s="48">
        <v>0.35</v>
      </c>
      <c r="D296" s="50">
        <v>7.0000000000000007E-2</v>
      </c>
      <c r="E296" s="133" t="s">
        <v>74</v>
      </c>
      <c r="F296" s="134"/>
      <c r="G296" s="135"/>
      <c r="H296" s="48">
        <v>145.84</v>
      </c>
    </row>
    <row r="297" spans="1:8" x14ac:dyDescent="0.3">
      <c r="A297" s="132"/>
      <c r="B297" s="51" t="s">
        <v>75</v>
      </c>
      <c r="C297" s="52">
        <f>SUM(C291:C296)</f>
        <v>82.75</v>
      </c>
      <c r="D297" s="50">
        <v>0.05</v>
      </c>
      <c r="E297" s="133" t="s">
        <v>76</v>
      </c>
      <c r="F297" s="134"/>
      <c r="G297" s="135"/>
      <c r="H297" s="48">
        <v>140.44</v>
      </c>
    </row>
    <row r="299" spans="1:8" x14ac:dyDescent="0.3">
      <c r="A299" s="121" t="s">
        <v>57</v>
      </c>
      <c r="B299" s="122"/>
      <c r="C299" s="122"/>
      <c r="D299" s="122"/>
      <c r="E299" s="122"/>
      <c r="F299" s="123"/>
      <c r="G299" s="46" t="s">
        <v>58</v>
      </c>
      <c r="H299" s="46">
        <v>1350</v>
      </c>
    </row>
    <row r="300" spans="1:8" x14ac:dyDescent="0.3">
      <c r="A300" s="124" t="s">
        <v>119</v>
      </c>
      <c r="B300" s="125"/>
      <c r="C300" s="125"/>
      <c r="D300" s="125"/>
      <c r="E300" s="125"/>
      <c r="F300" s="125"/>
      <c r="G300" s="125"/>
      <c r="H300" s="126"/>
    </row>
    <row r="301" spans="1:8" x14ac:dyDescent="0.3">
      <c r="A301" s="45" t="s">
        <v>60</v>
      </c>
      <c r="B301" s="45" t="s">
        <v>41</v>
      </c>
      <c r="C301" s="45" t="s">
        <v>61</v>
      </c>
      <c r="D301" s="45" t="s">
        <v>80</v>
      </c>
      <c r="E301" s="127" t="s">
        <v>79</v>
      </c>
      <c r="F301" s="128"/>
      <c r="G301" s="129"/>
      <c r="H301" s="45" t="s">
        <v>62</v>
      </c>
    </row>
    <row r="302" spans="1:8" x14ac:dyDescent="0.3">
      <c r="A302" s="130"/>
      <c r="B302" s="47" t="s">
        <v>63</v>
      </c>
      <c r="C302" s="48">
        <v>54</v>
      </c>
      <c r="D302" s="49">
        <v>0.17</v>
      </c>
      <c r="E302" s="133" t="s">
        <v>64</v>
      </c>
      <c r="F302" s="134"/>
      <c r="G302" s="135"/>
      <c r="H302" s="48">
        <v>124.02</v>
      </c>
    </row>
    <row r="303" spans="1:8" x14ac:dyDescent="0.3">
      <c r="A303" s="131"/>
      <c r="B303" s="47" t="s">
        <v>78</v>
      </c>
      <c r="C303" s="48">
        <v>2</v>
      </c>
      <c r="D303" s="50">
        <v>0.15</v>
      </c>
      <c r="E303" s="133" t="s">
        <v>66</v>
      </c>
      <c r="F303" s="134"/>
      <c r="G303" s="135"/>
      <c r="H303" s="48">
        <v>118.39</v>
      </c>
    </row>
    <row r="304" spans="1:8" x14ac:dyDescent="0.3">
      <c r="A304" s="131"/>
      <c r="B304" s="47" t="s">
        <v>67</v>
      </c>
      <c r="C304" s="48">
        <v>0.5</v>
      </c>
      <c r="D304" s="50">
        <v>0.13</v>
      </c>
      <c r="E304" s="133" t="s">
        <v>68</v>
      </c>
      <c r="F304" s="134"/>
      <c r="G304" s="135"/>
      <c r="H304" s="48">
        <v>113.25</v>
      </c>
    </row>
    <row r="305" spans="1:8" x14ac:dyDescent="0.3">
      <c r="A305" s="131"/>
      <c r="B305" s="47" t="s">
        <v>69</v>
      </c>
      <c r="C305" s="48">
        <v>0</v>
      </c>
      <c r="D305" s="50">
        <v>0.11</v>
      </c>
      <c r="E305" s="133" t="s">
        <v>70</v>
      </c>
      <c r="F305" s="134"/>
      <c r="G305" s="135"/>
      <c r="H305" s="48">
        <v>108.53</v>
      </c>
    </row>
    <row r="306" spans="1:8" x14ac:dyDescent="0.3">
      <c r="A306" s="131"/>
      <c r="B306" s="47" t="s">
        <v>71</v>
      </c>
      <c r="C306" s="48">
        <v>0</v>
      </c>
      <c r="D306" s="50">
        <v>0.09</v>
      </c>
      <c r="E306" s="133" t="s">
        <v>72</v>
      </c>
      <c r="F306" s="134"/>
      <c r="G306" s="135"/>
      <c r="H306" s="48">
        <v>104.2</v>
      </c>
    </row>
    <row r="307" spans="1:8" x14ac:dyDescent="0.3">
      <c r="A307" s="131"/>
      <c r="B307" s="47" t="s">
        <v>73</v>
      </c>
      <c r="C307" s="48">
        <v>0.35</v>
      </c>
      <c r="D307" s="50">
        <v>7.0000000000000007E-2</v>
      </c>
      <c r="E307" s="133" t="s">
        <v>74</v>
      </c>
      <c r="F307" s="134"/>
      <c r="G307" s="135"/>
      <c r="H307" s="48">
        <v>100.19</v>
      </c>
    </row>
    <row r="308" spans="1:8" x14ac:dyDescent="0.3">
      <c r="A308" s="132"/>
      <c r="B308" s="51" t="s">
        <v>75</v>
      </c>
      <c r="C308" s="52">
        <f>SUM(C302:C307)</f>
        <v>56.85</v>
      </c>
      <c r="D308" s="50">
        <v>0.05</v>
      </c>
      <c r="E308" s="133" t="s">
        <v>76</v>
      </c>
      <c r="F308" s="134"/>
      <c r="G308" s="135"/>
      <c r="H308" s="48">
        <v>96.49</v>
      </c>
    </row>
    <row r="310" spans="1:8" x14ac:dyDescent="0.3">
      <c r="A310" s="121" t="s">
        <v>57</v>
      </c>
      <c r="B310" s="122"/>
      <c r="C310" s="122"/>
      <c r="D310" s="122"/>
      <c r="E310" s="122"/>
      <c r="F310" s="123"/>
      <c r="G310" s="46" t="s">
        <v>58</v>
      </c>
      <c r="H310" s="46">
        <v>5009</v>
      </c>
    </row>
    <row r="311" spans="1:8" x14ac:dyDescent="0.3">
      <c r="A311" s="124" t="s">
        <v>120</v>
      </c>
      <c r="B311" s="125"/>
      <c r="C311" s="125"/>
      <c r="D311" s="125"/>
      <c r="E311" s="125"/>
      <c r="F311" s="125"/>
      <c r="G311" s="125"/>
      <c r="H311" s="126"/>
    </row>
    <row r="312" spans="1:8" x14ac:dyDescent="0.3">
      <c r="A312" s="45" t="s">
        <v>60</v>
      </c>
      <c r="B312" s="45" t="s">
        <v>41</v>
      </c>
      <c r="C312" s="45" t="s">
        <v>61</v>
      </c>
      <c r="D312" s="45" t="s">
        <v>80</v>
      </c>
      <c r="E312" s="127" t="s">
        <v>79</v>
      </c>
      <c r="F312" s="128"/>
      <c r="G312" s="129"/>
      <c r="H312" s="45" t="s">
        <v>62</v>
      </c>
    </row>
    <row r="313" spans="1:8" x14ac:dyDescent="0.3">
      <c r="A313" s="130"/>
      <c r="B313" s="47" t="s">
        <v>63</v>
      </c>
      <c r="C313" s="48">
        <v>82.9</v>
      </c>
      <c r="D313" s="49">
        <v>0.17</v>
      </c>
      <c r="E313" s="133" t="s">
        <v>64</v>
      </c>
      <c r="F313" s="134"/>
      <c r="G313" s="135"/>
      <c r="H313" s="48">
        <v>187.06</v>
      </c>
    </row>
    <row r="314" spans="1:8" x14ac:dyDescent="0.3">
      <c r="A314" s="131"/>
      <c r="B314" s="47" t="s">
        <v>78</v>
      </c>
      <c r="C314" s="48">
        <v>2</v>
      </c>
      <c r="D314" s="50">
        <v>0.15</v>
      </c>
      <c r="E314" s="133" t="s">
        <v>66</v>
      </c>
      <c r="F314" s="134"/>
      <c r="G314" s="135"/>
      <c r="H314" s="48">
        <v>178.57</v>
      </c>
    </row>
    <row r="315" spans="1:8" x14ac:dyDescent="0.3">
      <c r="A315" s="131"/>
      <c r="B315" s="47" t="s">
        <v>67</v>
      </c>
      <c r="C315" s="48">
        <v>0.5</v>
      </c>
      <c r="D315" s="50">
        <v>0.13</v>
      </c>
      <c r="E315" s="133" t="s">
        <v>68</v>
      </c>
      <c r="F315" s="134"/>
      <c r="G315" s="135"/>
      <c r="H315" s="48">
        <v>170.82</v>
      </c>
    </row>
    <row r="316" spans="1:8" x14ac:dyDescent="0.3">
      <c r="A316" s="131"/>
      <c r="B316" s="47" t="s">
        <v>69</v>
      </c>
      <c r="C316" s="48">
        <v>0</v>
      </c>
      <c r="D316" s="50">
        <v>0.11</v>
      </c>
      <c r="E316" s="133" t="s">
        <v>70</v>
      </c>
      <c r="F316" s="134"/>
      <c r="G316" s="135"/>
      <c r="H316" s="48">
        <v>163.71</v>
      </c>
    </row>
    <row r="317" spans="1:8" x14ac:dyDescent="0.3">
      <c r="A317" s="131"/>
      <c r="B317" s="47" t="s">
        <v>71</v>
      </c>
      <c r="C317" s="48">
        <v>0</v>
      </c>
      <c r="D317" s="50">
        <v>0.09</v>
      </c>
      <c r="E317" s="133" t="s">
        <v>72</v>
      </c>
      <c r="F317" s="134"/>
      <c r="G317" s="135"/>
      <c r="H317" s="48">
        <v>157.16999999999999</v>
      </c>
    </row>
    <row r="318" spans="1:8" x14ac:dyDescent="0.3">
      <c r="A318" s="131"/>
      <c r="B318" s="47" t="s">
        <v>73</v>
      </c>
      <c r="C318" s="48">
        <v>0.35</v>
      </c>
      <c r="D318" s="50">
        <v>7.0000000000000007E-2</v>
      </c>
      <c r="E318" s="133" t="s">
        <v>74</v>
      </c>
      <c r="F318" s="134"/>
      <c r="G318" s="135"/>
      <c r="H318" s="48">
        <v>151.13</v>
      </c>
    </row>
    <row r="319" spans="1:8" x14ac:dyDescent="0.3">
      <c r="A319" s="132"/>
      <c r="B319" s="51" t="s">
        <v>75</v>
      </c>
      <c r="C319" s="52">
        <f>SUM(C313:C318)</f>
        <v>85.75</v>
      </c>
      <c r="D319" s="50">
        <v>0.05</v>
      </c>
      <c r="E319" s="133" t="s">
        <v>76</v>
      </c>
      <c r="F319" s="134"/>
      <c r="G319" s="135"/>
      <c r="H319" s="48">
        <v>145.54</v>
      </c>
    </row>
    <row r="321" spans="1:8" x14ac:dyDescent="0.3">
      <c r="A321" s="121" t="s">
        <v>57</v>
      </c>
      <c r="B321" s="122"/>
      <c r="C321" s="122"/>
      <c r="D321" s="122"/>
      <c r="E321" s="122"/>
      <c r="F321" s="123"/>
      <c r="G321" s="46" t="s">
        <v>58</v>
      </c>
      <c r="H321" s="46">
        <v>3033</v>
      </c>
    </row>
    <row r="322" spans="1:8" x14ac:dyDescent="0.3">
      <c r="A322" s="124" t="s">
        <v>121</v>
      </c>
      <c r="B322" s="125"/>
      <c r="C322" s="125"/>
      <c r="D322" s="125"/>
      <c r="E322" s="125"/>
      <c r="F322" s="125"/>
      <c r="G322" s="125"/>
      <c r="H322" s="126"/>
    </row>
    <row r="323" spans="1:8" x14ac:dyDescent="0.3">
      <c r="A323" s="45" t="s">
        <v>60</v>
      </c>
      <c r="B323" s="45" t="s">
        <v>41</v>
      </c>
      <c r="C323" s="45" t="s">
        <v>61</v>
      </c>
      <c r="D323" s="45" t="s">
        <v>80</v>
      </c>
      <c r="E323" s="127" t="s">
        <v>79</v>
      </c>
      <c r="F323" s="128"/>
      <c r="G323" s="129"/>
      <c r="H323" s="45" t="s">
        <v>62</v>
      </c>
    </row>
    <row r="324" spans="1:8" x14ac:dyDescent="0.3">
      <c r="A324" s="130"/>
      <c r="B324" s="47" t="s">
        <v>63</v>
      </c>
      <c r="C324" s="48">
        <v>70</v>
      </c>
      <c r="D324" s="49">
        <v>0.17</v>
      </c>
      <c r="E324" s="133" t="s">
        <v>64</v>
      </c>
      <c r="F324" s="134"/>
      <c r="G324" s="135"/>
      <c r="H324" s="48">
        <v>158.91999999999999</v>
      </c>
    </row>
    <row r="325" spans="1:8" x14ac:dyDescent="0.3">
      <c r="A325" s="131"/>
      <c r="B325" s="47" t="s">
        <v>78</v>
      </c>
      <c r="C325" s="48">
        <v>2</v>
      </c>
      <c r="D325" s="50">
        <v>0.15</v>
      </c>
      <c r="E325" s="133" t="s">
        <v>66</v>
      </c>
      <c r="F325" s="134"/>
      <c r="G325" s="135"/>
      <c r="H325" s="48">
        <v>151.71</v>
      </c>
    </row>
    <row r="326" spans="1:8" x14ac:dyDescent="0.3">
      <c r="A326" s="131"/>
      <c r="B326" s="47" t="s">
        <v>67</v>
      </c>
      <c r="C326" s="48">
        <v>0.5</v>
      </c>
      <c r="D326" s="50">
        <v>0.13</v>
      </c>
      <c r="E326" s="133" t="s">
        <v>68</v>
      </c>
      <c r="F326" s="134"/>
      <c r="G326" s="135"/>
      <c r="H326" s="48">
        <v>145.12</v>
      </c>
    </row>
    <row r="327" spans="1:8" x14ac:dyDescent="0.3">
      <c r="A327" s="131"/>
      <c r="B327" s="47" t="s">
        <v>69</v>
      </c>
      <c r="C327" s="48">
        <v>0</v>
      </c>
      <c r="D327" s="50">
        <v>0.11</v>
      </c>
      <c r="E327" s="133" t="s">
        <v>70</v>
      </c>
      <c r="F327" s="134"/>
      <c r="G327" s="135"/>
      <c r="H327" s="48">
        <v>139.08000000000001</v>
      </c>
    </row>
    <row r="328" spans="1:8" x14ac:dyDescent="0.3">
      <c r="A328" s="131"/>
      <c r="B328" s="47" t="s">
        <v>71</v>
      </c>
      <c r="C328" s="48">
        <v>0</v>
      </c>
      <c r="D328" s="50">
        <v>0.09</v>
      </c>
      <c r="E328" s="133" t="s">
        <v>72</v>
      </c>
      <c r="F328" s="134"/>
      <c r="G328" s="135"/>
      <c r="H328" s="48">
        <v>133.52000000000001</v>
      </c>
    </row>
    <row r="329" spans="1:8" x14ac:dyDescent="0.3">
      <c r="A329" s="131"/>
      <c r="B329" s="47" t="s">
        <v>73</v>
      </c>
      <c r="C329" s="48">
        <v>0.35</v>
      </c>
      <c r="D329" s="50">
        <v>7.0000000000000007E-2</v>
      </c>
      <c r="E329" s="133" t="s">
        <v>74</v>
      </c>
      <c r="F329" s="134"/>
      <c r="G329" s="135"/>
      <c r="H329" s="48">
        <v>128.38999999999999</v>
      </c>
    </row>
    <row r="330" spans="1:8" x14ac:dyDescent="0.3">
      <c r="A330" s="132"/>
      <c r="B330" s="51" t="s">
        <v>75</v>
      </c>
      <c r="C330" s="52">
        <f>SUM(C324:C329)</f>
        <v>72.849999999999994</v>
      </c>
      <c r="D330" s="50">
        <v>0.05</v>
      </c>
      <c r="E330" s="133" t="s">
        <v>76</v>
      </c>
      <c r="F330" s="134"/>
      <c r="G330" s="135"/>
      <c r="H330" s="48">
        <v>123.64</v>
      </c>
    </row>
    <row r="332" spans="1:8" x14ac:dyDescent="0.3">
      <c r="A332" s="121" t="s">
        <v>57</v>
      </c>
      <c r="B332" s="122"/>
      <c r="C332" s="122"/>
      <c r="D332" s="122"/>
      <c r="E332" s="122"/>
      <c r="F332" s="123"/>
      <c r="G332" s="46" t="s">
        <v>58</v>
      </c>
      <c r="H332" s="46">
        <v>3034</v>
      </c>
    </row>
    <row r="333" spans="1:8" x14ac:dyDescent="0.3">
      <c r="A333" s="124" t="s">
        <v>122</v>
      </c>
      <c r="B333" s="125"/>
      <c r="C333" s="125"/>
      <c r="D333" s="125"/>
      <c r="E333" s="125"/>
      <c r="F333" s="125"/>
      <c r="G333" s="125"/>
      <c r="H333" s="126"/>
    </row>
    <row r="334" spans="1:8" x14ac:dyDescent="0.3">
      <c r="A334" s="45" t="s">
        <v>60</v>
      </c>
      <c r="B334" s="45" t="s">
        <v>41</v>
      </c>
      <c r="C334" s="45" t="s">
        <v>61</v>
      </c>
      <c r="D334" s="45" t="s">
        <v>80</v>
      </c>
      <c r="E334" s="127" t="s">
        <v>79</v>
      </c>
      <c r="F334" s="128"/>
      <c r="G334" s="129"/>
      <c r="H334" s="45" t="s">
        <v>62</v>
      </c>
    </row>
    <row r="335" spans="1:8" x14ac:dyDescent="0.3">
      <c r="A335" s="130"/>
      <c r="B335" s="47" t="s">
        <v>63</v>
      </c>
      <c r="C335" s="48">
        <v>60</v>
      </c>
      <c r="D335" s="49">
        <v>0.17</v>
      </c>
      <c r="E335" s="133" t="s">
        <v>64</v>
      </c>
      <c r="F335" s="134"/>
      <c r="G335" s="135"/>
      <c r="H335" s="48">
        <v>137.11000000000001</v>
      </c>
    </row>
    <row r="336" spans="1:8" x14ac:dyDescent="0.3">
      <c r="A336" s="131"/>
      <c r="B336" s="47" t="s">
        <v>78</v>
      </c>
      <c r="C336" s="48">
        <v>2</v>
      </c>
      <c r="D336" s="50">
        <v>0.15</v>
      </c>
      <c r="E336" s="133" t="s">
        <v>66</v>
      </c>
      <c r="F336" s="134"/>
      <c r="G336" s="135"/>
      <c r="H336" s="48">
        <v>130.88</v>
      </c>
    </row>
    <row r="337" spans="1:8" x14ac:dyDescent="0.3">
      <c r="A337" s="131"/>
      <c r="B337" s="47" t="s">
        <v>67</v>
      </c>
      <c r="C337" s="48">
        <v>0.5</v>
      </c>
      <c r="D337" s="50">
        <v>0.13</v>
      </c>
      <c r="E337" s="133" t="s">
        <v>68</v>
      </c>
      <c r="F337" s="134"/>
      <c r="G337" s="135"/>
      <c r="H337" s="48">
        <v>125.2</v>
      </c>
    </row>
    <row r="338" spans="1:8" x14ac:dyDescent="0.3">
      <c r="A338" s="131"/>
      <c r="B338" s="47" t="s">
        <v>69</v>
      </c>
      <c r="C338" s="48">
        <v>0</v>
      </c>
      <c r="D338" s="50">
        <v>0.11</v>
      </c>
      <c r="E338" s="133" t="s">
        <v>70</v>
      </c>
      <c r="F338" s="134"/>
      <c r="G338" s="135"/>
      <c r="H338" s="48">
        <v>119.99</v>
      </c>
    </row>
    <row r="339" spans="1:8" x14ac:dyDescent="0.3">
      <c r="A339" s="131"/>
      <c r="B339" s="47" t="s">
        <v>71</v>
      </c>
      <c r="C339" s="48">
        <v>0</v>
      </c>
      <c r="D339" s="50">
        <v>0.09</v>
      </c>
      <c r="E339" s="133" t="s">
        <v>72</v>
      </c>
      <c r="F339" s="134"/>
      <c r="G339" s="135"/>
      <c r="H339" s="48">
        <v>115.19</v>
      </c>
    </row>
    <row r="340" spans="1:8" x14ac:dyDescent="0.3">
      <c r="A340" s="131"/>
      <c r="B340" s="47" t="s">
        <v>73</v>
      </c>
      <c r="C340" s="48">
        <v>0.35</v>
      </c>
      <c r="D340" s="50">
        <v>7.0000000000000007E-2</v>
      </c>
      <c r="E340" s="133" t="s">
        <v>74</v>
      </c>
      <c r="F340" s="134"/>
      <c r="G340" s="135"/>
      <c r="H340" s="48">
        <v>110.77</v>
      </c>
    </row>
    <row r="341" spans="1:8" x14ac:dyDescent="0.3">
      <c r="A341" s="132"/>
      <c r="B341" s="51" t="s">
        <v>75</v>
      </c>
      <c r="C341" s="52">
        <f>SUM(C335:C340)</f>
        <v>62.85</v>
      </c>
      <c r="D341" s="50">
        <v>0.05</v>
      </c>
      <c r="E341" s="133" t="s">
        <v>76</v>
      </c>
      <c r="F341" s="134"/>
      <c r="G341" s="135"/>
      <c r="H341" s="48">
        <v>106.67</v>
      </c>
    </row>
    <row r="343" spans="1:8" x14ac:dyDescent="0.3">
      <c r="A343" s="121" t="s">
        <v>57</v>
      </c>
      <c r="B343" s="122"/>
      <c r="C343" s="122"/>
      <c r="D343" s="122"/>
      <c r="E343" s="122"/>
      <c r="F343" s="123"/>
      <c r="G343" s="46" t="s">
        <v>58</v>
      </c>
      <c r="H343" s="46">
        <v>7003</v>
      </c>
    </row>
    <row r="344" spans="1:8" x14ac:dyDescent="0.3">
      <c r="A344" s="124" t="s">
        <v>123</v>
      </c>
      <c r="B344" s="125"/>
      <c r="C344" s="125"/>
      <c r="D344" s="125"/>
      <c r="E344" s="125"/>
      <c r="F344" s="125"/>
      <c r="G344" s="125"/>
      <c r="H344" s="126"/>
    </row>
    <row r="345" spans="1:8" x14ac:dyDescent="0.3">
      <c r="A345" s="45" t="s">
        <v>60</v>
      </c>
      <c r="B345" s="45" t="s">
        <v>41</v>
      </c>
      <c r="C345" s="45" t="s">
        <v>61</v>
      </c>
      <c r="D345" s="45" t="s">
        <v>80</v>
      </c>
      <c r="E345" s="127" t="s">
        <v>79</v>
      </c>
      <c r="F345" s="128"/>
      <c r="G345" s="129"/>
      <c r="H345" s="45" t="s">
        <v>62</v>
      </c>
    </row>
    <row r="346" spans="1:8" x14ac:dyDescent="0.3">
      <c r="A346" s="130"/>
      <c r="B346" s="47" t="s">
        <v>63</v>
      </c>
      <c r="C346" s="48">
        <v>99.9</v>
      </c>
      <c r="D346" s="49">
        <v>0.17</v>
      </c>
      <c r="E346" s="133" t="s">
        <v>64</v>
      </c>
      <c r="F346" s="134"/>
      <c r="G346" s="135"/>
      <c r="H346" s="48">
        <v>224.15</v>
      </c>
    </row>
    <row r="347" spans="1:8" x14ac:dyDescent="0.3">
      <c r="A347" s="131"/>
      <c r="B347" s="47" t="s">
        <v>78</v>
      </c>
      <c r="C347" s="48">
        <v>2</v>
      </c>
      <c r="D347" s="50">
        <v>0.15</v>
      </c>
      <c r="E347" s="133" t="s">
        <v>66</v>
      </c>
      <c r="F347" s="134"/>
      <c r="G347" s="135"/>
      <c r="H347" s="48">
        <v>213.97</v>
      </c>
    </row>
    <row r="348" spans="1:8" x14ac:dyDescent="0.3">
      <c r="A348" s="131"/>
      <c r="B348" s="47" t="s">
        <v>67</v>
      </c>
      <c r="C348" s="48">
        <v>0.5</v>
      </c>
      <c r="D348" s="50">
        <v>0.13</v>
      </c>
      <c r="E348" s="133" t="s">
        <v>68</v>
      </c>
      <c r="F348" s="134"/>
      <c r="G348" s="135"/>
      <c r="H348" s="48">
        <v>204.68</v>
      </c>
    </row>
    <row r="349" spans="1:8" x14ac:dyDescent="0.3">
      <c r="A349" s="131"/>
      <c r="B349" s="47" t="s">
        <v>69</v>
      </c>
      <c r="C349" s="48">
        <v>0</v>
      </c>
      <c r="D349" s="50">
        <v>0.11</v>
      </c>
      <c r="E349" s="133" t="s">
        <v>70</v>
      </c>
      <c r="F349" s="134"/>
      <c r="G349" s="135"/>
      <c r="H349" s="48">
        <v>196.16</v>
      </c>
    </row>
    <row r="350" spans="1:8" x14ac:dyDescent="0.3">
      <c r="A350" s="131"/>
      <c r="B350" s="47" t="s">
        <v>71</v>
      </c>
      <c r="C350" s="48">
        <v>0</v>
      </c>
      <c r="D350" s="50">
        <v>0.09</v>
      </c>
      <c r="E350" s="133" t="s">
        <v>72</v>
      </c>
      <c r="F350" s="134"/>
      <c r="G350" s="135"/>
      <c r="H350" s="48">
        <v>188.32</v>
      </c>
    </row>
    <row r="351" spans="1:8" x14ac:dyDescent="0.3">
      <c r="A351" s="131"/>
      <c r="B351" s="47" t="s">
        <v>73</v>
      </c>
      <c r="C351" s="48">
        <v>0.35</v>
      </c>
      <c r="D351" s="50">
        <v>7.0000000000000007E-2</v>
      </c>
      <c r="E351" s="133" t="s">
        <v>74</v>
      </c>
      <c r="F351" s="134"/>
      <c r="G351" s="135"/>
      <c r="H351" s="48">
        <v>181.09</v>
      </c>
    </row>
    <row r="352" spans="1:8" x14ac:dyDescent="0.3">
      <c r="A352" s="132"/>
      <c r="B352" s="51" t="s">
        <v>75</v>
      </c>
      <c r="C352" s="52">
        <f>SUM(C346:C351)</f>
        <v>102.75</v>
      </c>
      <c r="D352" s="50">
        <v>0.05</v>
      </c>
      <c r="E352" s="133" t="s">
        <v>76</v>
      </c>
      <c r="F352" s="134"/>
      <c r="G352" s="135"/>
      <c r="H352" s="48">
        <v>174.39</v>
      </c>
    </row>
    <row r="354" spans="1:8" x14ac:dyDescent="0.3">
      <c r="A354" s="121" t="s">
        <v>57</v>
      </c>
      <c r="B354" s="122"/>
      <c r="C354" s="122"/>
      <c r="D354" s="122"/>
      <c r="E354" s="122"/>
      <c r="F354" s="123"/>
      <c r="G354" s="46" t="s">
        <v>58</v>
      </c>
      <c r="H354" s="46">
        <v>7055</v>
      </c>
    </row>
    <row r="355" spans="1:8" x14ac:dyDescent="0.3">
      <c r="A355" s="124" t="s">
        <v>124</v>
      </c>
      <c r="B355" s="125"/>
      <c r="C355" s="125"/>
      <c r="D355" s="125"/>
      <c r="E355" s="125"/>
      <c r="F355" s="125"/>
      <c r="G355" s="125"/>
      <c r="H355" s="126"/>
    </row>
    <row r="356" spans="1:8" x14ac:dyDescent="0.3">
      <c r="A356" s="45" t="s">
        <v>60</v>
      </c>
      <c r="B356" s="45" t="s">
        <v>41</v>
      </c>
      <c r="C356" s="45" t="s">
        <v>61</v>
      </c>
      <c r="D356" s="45" t="s">
        <v>80</v>
      </c>
      <c r="E356" s="127" t="s">
        <v>79</v>
      </c>
      <c r="F356" s="128"/>
      <c r="G356" s="129"/>
      <c r="H356" s="45" t="s">
        <v>62</v>
      </c>
    </row>
    <row r="357" spans="1:8" x14ac:dyDescent="0.3">
      <c r="A357" s="130"/>
      <c r="B357" s="47" t="s">
        <v>63</v>
      </c>
      <c r="C357" s="48">
        <v>74.5</v>
      </c>
      <c r="D357" s="49">
        <v>0.17</v>
      </c>
      <c r="E357" s="133" t="s">
        <v>64</v>
      </c>
      <c r="F357" s="134"/>
      <c r="G357" s="135"/>
      <c r="H357" s="48">
        <v>168.74</v>
      </c>
    </row>
    <row r="358" spans="1:8" x14ac:dyDescent="0.3">
      <c r="A358" s="131"/>
      <c r="B358" s="47" t="s">
        <v>78</v>
      </c>
      <c r="C358" s="48">
        <v>2</v>
      </c>
      <c r="D358" s="50">
        <v>0.15</v>
      </c>
      <c r="E358" s="133" t="s">
        <v>66</v>
      </c>
      <c r="F358" s="134"/>
      <c r="G358" s="135"/>
      <c r="H358" s="48">
        <v>161.08000000000001</v>
      </c>
    </row>
    <row r="359" spans="1:8" x14ac:dyDescent="0.3">
      <c r="A359" s="131"/>
      <c r="B359" s="47" t="s">
        <v>67</v>
      </c>
      <c r="C359" s="48">
        <v>0.5</v>
      </c>
      <c r="D359" s="50">
        <v>0.13</v>
      </c>
      <c r="E359" s="133" t="s">
        <v>68</v>
      </c>
      <c r="F359" s="134"/>
      <c r="G359" s="135"/>
      <c r="H359" s="48">
        <v>154.08000000000001</v>
      </c>
    </row>
    <row r="360" spans="1:8" x14ac:dyDescent="0.3">
      <c r="A360" s="131"/>
      <c r="B360" s="47" t="s">
        <v>69</v>
      </c>
      <c r="C360" s="48">
        <v>0</v>
      </c>
      <c r="D360" s="50">
        <v>0.11</v>
      </c>
      <c r="E360" s="133" t="s">
        <v>70</v>
      </c>
      <c r="F360" s="134"/>
      <c r="G360" s="135"/>
      <c r="H360" s="48">
        <v>147.66999999999999</v>
      </c>
    </row>
    <row r="361" spans="1:8" x14ac:dyDescent="0.3">
      <c r="A361" s="131"/>
      <c r="B361" s="47" t="s">
        <v>71</v>
      </c>
      <c r="C361" s="48">
        <v>0</v>
      </c>
      <c r="D361" s="50">
        <v>0.09</v>
      </c>
      <c r="E361" s="133" t="s">
        <v>72</v>
      </c>
      <c r="F361" s="134"/>
      <c r="G361" s="135"/>
      <c r="H361" s="48">
        <v>141.77000000000001</v>
      </c>
    </row>
    <row r="362" spans="1:8" x14ac:dyDescent="0.3">
      <c r="A362" s="131"/>
      <c r="B362" s="47" t="s">
        <v>73</v>
      </c>
      <c r="C362" s="48">
        <v>0.35</v>
      </c>
      <c r="D362" s="50">
        <v>7.0000000000000007E-2</v>
      </c>
      <c r="E362" s="133" t="s">
        <v>74</v>
      </c>
      <c r="F362" s="134"/>
      <c r="G362" s="135"/>
      <c r="H362" s="48">
        <v>136.32</v>
      </c>
    </row>
    <row r="363" spans="1:8" x14ac:dyDescent="0.3">
      <c r="A363" s="132"/>
      <c r="B363" s="51" t="s">
        <v>75</v>
      </c>
      <c r="C363" s="52">
        <f>SUM(C357:C362)</f>
        <v>77.349999999999994</v>
      </c>
      <c r="D363" s="50">
        <v>0.05</v>
      </c>
      <c r="E363" s="133" t="s">
        <v>76</v>
      </c>
      <c r="F363" s="134"/>
      <c r="G363" s="135"/>
      <c r="H363" s="48">
        <v>131.28</v>
      </c>
    </row>
    <row r="365" spans="1:8" x14ac:dyDescent="0.3">
      <c r="A365" s="121" t="s">
        <v>57</v>
      </c>
      <c r="B365" s="122"/>
      <c r="C365" s="122"/>
      <c r="D365" s="122"/>
      <c r="E365" s="122"/>
      <c r="F365" s="123"/>
      <c r="G365" s="46" t="s">
        <v>58</v>
      </c>
      <c r="H365" s="46">
        <v>6045</v>
      </c>
    </row>
    <row r="366" spans="1:8" x14ac:dyDescent="0.3">
      <c r="A366" s="124" t="s">
        <v>125</v>
      </c>
      <c r="B366" s="125"/>
      <c r="C366" s="125"/>
      <c r="D366" s="125"/>
      <c r="E366" s="125"/>
      <c r="F366" s="125"/>
      <c r="G366" s="125"/>
      <c r="H366" s="126"/>
    </row>
    <row r="367" spans="1:8" x14ac:dyDescent="0.3">
      <c r="A367" s="45" t="s">
        <v>60</v>
      </c>
      <c r="B367" s="45" t="s">
        <v>41</v>
      </c>
      <c r="C367" s="45" t="s">
        <v>61</v>
      </c>
      <c r="D367" s="45" t="s">
        <v>80</v>
      </c>
      <c r="E367" s="127" t="s">
        <v>79</v>
      </c>
      <c r="F367" s="128"/>
      <c r="G367" s="129"/>
      <c r="H367" s="45" t="s">
        <v>62</v>
      </c>
    </row>
    <row r="368" spans="1:8" x14ac:dyDescent="0.3">
      <c r="A368" s="130"/>
      <c r="B368" s="47" t="s">
        <v>63</v>
      </c>
      <c r="C368" s="48">
        <v>89.9</v>
      </c>
      <c r="D368" s="49">
        <v>0.17</v>
      </c>
      <c r="E368" s="133" t="s">
        <v>64</v>
      </c>
      <c r="F368" s="134"/>
      <c r="G368" s="135"/>
      <c r="H368" s="48">
        <v>202.33</v>
      </c>
    </row>
    <row r="369" spans="1:8" x14ac:dyDescent="0.3">
      <c r="A369" s="131"/>
      <c r="B369" s="47" t="s">
        <v>78</v>
      </c>
      <c r="C369" s="48">
        <v>2</v>
      </c>
      <c r="D369" s="50">
        <v>0.15</v>
      </c>
      <c r="E369" s="133" t="s">
        <v>66</v>
      </c>
      <c r="F369" s="134"/>
      <c r="G369" s="135"/>
      <c r="H369" s="48">
        <v>193.15</v>
      </c>
    </row>
    <row r="370" spans="1:8" x14ac:dyDescent="0.3">
      <c r="A370" s="131"/>
      <c r="B370" s="47" t="s">
        <v>67</v>
      </c>
      <c r="C370" s="48">
        <v>0.5</v>
      </c>
      <c r="D370" s="50">
        <v>0.13</v>
      </c>
      <c r="E370" s="133" t="s">
        <v>68</v>
      </c>
      <c r="F370" s="134"/>
      <c r="G370" s="135"/>
      <c r="H370" s="48">
        <v>184.76</v>
      </c>
    </row>
    <row r="371" spans="1:8" x14ac:dyDescent="0.3">
      <c r="A371" s="131"/>
      <c r="B371" s="47" t="s">
        <v>69</v>
      </c>
      <c r="C371" s="48">
        <v>0</v>
      </c>
      <c r="D371" s="50">
        <v>0.11</v>
      </c>
      <c r="E371" s="133" t="s">
        <v>70</v>
      </c>
      <c r="F371" s="134"/>
      <c r="G371" s="135"/>
      <c r="H371" s="48">
        <v>177.07</v>
      </c>
    </row>
    <row r="372" spans="1:8" x14ac:dyDescent="0.3">
      <c r="A372" s="131"/>
      <c r="B372" s="47" t="s">
        <v>71</v>
      </c>
      <c r="C372" s="48">
        <v>0</v>
      </c>
      <c r="D372" s="50">
        <v>0.09</v>
      </c>
      <c r="E372" s="133" t="s">
        <v>72</v>
      </c>
      <c r="F372" s="134"/>
      <c r="G372" s="135"/>
      <c r="H372" s="48">
        <v>170</v>
      </c>
    </row>
    <row r="373" spans="1:8" x14ac:dyDescent="0.3">
      <c r="A373" s="131"/>
      <c r="B373" s="47" t="s">
        <v>73</v>
      </c>
      <c r="C373" s="48">
        <v>0.35</v>
      </c>
      <c r="D373" s="50">
        <v>7.0000000000000007E-2</v>
      </c>
      <c r="E373" s="133" t="s">
        <v>74</v>
      </c>
      <c r="F373" s="134"/>
      <c r="G373" s="135"/>
      <c r="H373" s="48">
        <v>163.46</v>
      </c>
    </row>
    <row r="374" spans="1:8" x14ac:dyDescent="0.3">
      <c r="A374" s="132"/>
      <c r="B374" s="51" t="s">
        <v>75</v>
      </c>
      <c r="C374" s="52">
        <f>SUM(C368:C373)</f>
        <v>92.75</v>
      </c>
      <c r="D374" s="50">
        <v>0.05</v>
      </c>
      <c r="E374" s="133" t="s">
        <v>76</v>
      </c>
      <c r="F374" s="134"/>
      <c r="G374" s="135"/>
      <c r="H374" s="48">
        <v>157.41999999999999</v>
      </c>
    </row>
    <row r="376" spans="1:8" x14ac:dyDescent="0.3">
      <c r="A376" s="121" t="s">
        <v>57</v>
      </c>
      <c r="B376" s="122"/>
      <c r="C376" s="122"/>
      <c r="D376" s="122"/>
      <c r="E376" s="122"/>
      <c r="F376" s="123"/>
      <c r="G376" s="46" t="s">
        <v>58</v>
      </c>
      <c r="H376" s="46">
        <v>1318</v>
      </c>
    </row>
    <row r="377" spans="1:8" x14ac:dyDescent="0.3">
      <c r="A377" s="124" t="s">
        <v>126</v>
      </c>
      <c r="B377" s="125"/>
      <c r="C377" s="125"/>
      <c r="D377" s="125"/>
      <c r="E377" s="125"/>
      <c r="F377" s="125"/>
      <c r="G377" s="125"/>
      <c r="H377" s="126"/>
    </row>
    <row r="378" spans="1:8" x14ac:dyDescent="0.3">
      <c r="A378" s="45" t="s">
        <v>60</v>
      </c>
      <c r="B378" s="45" t="s">
        <v>41</v>
      </c>
      <c r="C378" s="45" t="s">
        <v>61</v>
      </c>
      <c r="D378" s="45" t="s">
        <v>80</v>
      </c>
      <c r="E378" s="127" t="s">
        <v>79</v>
      </c>
      <c r="F378" s="128"/>
      <c r="G378" s="129"/>
      <c r="H378" s="45" t="s">
        <v>62</v>
      </c>
    </row>
    <row r="379" spans="1:8" x14ac:dyDescent="0.3">
      <c r="A379" s="130"/>
      <c r="B379" s="47" t="s">
        <v>63</v>
      </c>
      <c r="C379" s="48">
        <v>40</v>
      </c>
      <c r="D379" s="49">
        <v>0.17</v>
      </c>
      <c r="E379" s="133" t="s">
        <v>64</v>
      </c>
      <c r="F379" s="134"/>
      <c r="G379" s="135"/>
      <c r="H379" s="48">
        <v>93.48</v>
      </c>
    </row>
    <row r="380" spans="1:8" x14ac:dyDescent="0.3">
      <c r="A380" s="131"/>
      <c r="B380" s="47" t="s">
        <v>78</v>
      </c>
      <c r="C380" s="48">
        <v>2</v>
      </c>
      <c r="D380" s="50">
        <v>0.15</v>
      </c>
      <c r="E380" s="133" t="s">
        <v>66</v>
      </c>
      <c r="F380" s="134"/>
      <c r="G380" s="135"/>
      <c r="H380" s="48">
        <v>89.23</v>
      </c>
    </row>
    <row r="381" spans="1:8" x14ac:dyDescent="0.3">
      <c r="A381" s="131"/>
      <c r="B381" s="47" t="s">
        <v>67</v>
      </c>
      <c r="C381" s="48">
        <v>0.5</v>
      </c>
      <c r="D381" s="50">
        <v>0.13</v>
      </c>
      <c r="E381" s="133" t="s">
        <v>68</v>
      </c>
      <c r="F381" s="134"/>
      <c r="G381" s="135"/>
      <c r="H381" s="48">
        <v>85.36</v>
      </c>
    </row>
    <row r="382" spans="1:8" x14ac:dyDescent="0.3">
      <c r="A382" s="131"/>
      <c r="B382" s="47" t="s">
        <v>69</v>
      </c>
      <c r="C382" s="48">
        <v>0</v>
      </c>
      <c r="D382" s="50">
        <v>0.11</v>
      </c>
      <c r="E382" s="133" t="s">
        <v>70</v>
      </c>
      <c r="F382" s="134"/>
      <c r="G382" s="135"/>
      <c r="H382" s="48">
        <v>81.81</v>
      </c>
    </row>
    <row r="383" spans="1:8" x14ac:dyDescent="0.3">
      <c r="A383" s="131"/>
      <c r="B383" s="47" t="s">
        <v>71</v>
      </c>
      <c r="C383" s="48">
        <v>0</v>
      </c>
      <c r="D383" s="50">
        <v>0.09</v>
      </c>
      <c r="E383" s="133" t="s">
        <v>72</v>
      </c>
      <c r="F383" s="134"/>
      <c r="G383" s="135"/>
      <c r="H383" s="48">
        <v>78.540000000000006</v>
      </c>
    </row>
    <row r="384" spans="1:8" x14ac:dyDescent="0.3">
      <c r="A384" s="131"/>
      <c r="B384" s="47" t="s">
        <v>73</v>
      </c>
      <c r="C384" s="48">
        <v>0.35</v>
      </c>
      <c r="D384" s="50">
        <v>7.0000000000000007E-2</v>
      </c>
      <c r="E384" s="133" t="s">
        <v>74</v>
      </c>
      <c r="F384" s="134"/>
      <c r="G384" s="135"/>
      <c r="H384" s="48">
        <v>75.52</v>
      </c>
    </row>
    <row r="385" spans="1:8" x14ac:dyDescent="0.3">
      <c r="A385" s="132"/>
      <c r="B385" s="51" t="s">
        <v>75</v>
      </c>
      <c r="C385" s="52">
        <f>SUM(C379:C384)</f>
        <v>42.85</v>
      </c>
      <c r="D385" s="50">
        <v>0.05</v>
      </c>
      <c r="E385" s="133" t="s">
        <v>76</v>
      </c>
      <c r="F385" s="134"/>
      <c r="G385" s="135"/>
      <c r="H385" s="48">
        <v>72.73</v>
      </c>
    </row>
    <row r="387" spans="1:8" x14ac:dyDescent="0.3">
      <c r="A387" s="121" t="s">
        <v>57</v>
      </c>
      <c r="B387" s="122"/>
      <c r="C387" s="122"/>
      <c r="D387" s="122"/>
      <c r="E387" s="122"/>
      <c r="F387" s="123"/>
      <c r="G387" s="46" t="s">
        <v>58</v>
      </c>
      <c r="H387" s="46">
        <v>8034</v>
      </c>
    </row>
    <row r="388" spans="1:8" x14ac:dyDescent="0.3">
      <c r="A388" s="124" t="s">
        <v>127</v>
      </c>
      <c r="B388" s="125"/>
      <c r="C388" s="125"/>
      <c r="D388" s="125"/>
      <c r="E388" s="125"/>
      <c r="F388" s="125"/>
      <c r="G388" s="125"/>
      <c r="H388" s="126"/>
    </row>
    <row r="389" spans="1:8" x14ac:dyDescent="0.3">
      <c r="A389" s="45" t="s">
        <v>60</v>
      </c>
      <c r="B389" s="45" t="s">
        <v>41</v>
      </c>
      <c r="C389" s="45" t="s">
        <v>61</v>
      </c>
      <c r="D389" s="45" t="s">
        <v>80</v>
      </c>
      <c r="E389" s="127" t="s">
        <v>79</v>
      </c>
      <c r="F389" s="128"/>
      <c r="G389" s="129"/>
      <c r="H389" s="45" t="s">
        <v>62</v>
      </c>
    </row>
    <row r="390" spans="1:8" x14ac:dyDescent="0.3">
      <c r="A390" s="130"/>
      <c r="B390" s="47" t="s">
        <v>63</v>
      </c>
      <c r="C390" s="48">
        <v>36.5</v>
      </c>
      <c r="D390" s="49">
        <v>0.17</v>
      </c>
      <c r="E390" s="133" t="s">
        <v>64</v>
      </c>
      <c r="F390" s="134"/>
      <c r="G390" s="135"/>
      <c r="H390" s="48">
        <v>85.84</v>
      </c>
    </row>
    <row r="391" spans="1:8" x14ac:dyDescent="0.3">
      <c r="A391" s="131"/>
      <c r="B391" s="47" t="s">
        <v>78</v>
      </c>
      <c r="C391" s="48">
        <v>2</v>
      </c>
      <c r="D391" s="50">
        <v>0.15</v>
      </c>
      <c r="E391" s="133" t="s">
        <v>66</v>
      </c>
      <c r="F391" s="134"/>
      <c r="G391" s="135"/>
      <c r="H391" s="48">
        <v>81.95</v>
      </c>
    </row>
    <row r="392" spans="1:8" x14ac:dyDescent="0.3">
      <c r="A392" s="131"/>
      <c r="B392" s="47" t="s">
        <v>67</v>
      </c>
      <c r="C392" s="48">
        <v>0.5</v>
      </c>
      <c r="D392" s="50">
        <v>0.13</v>
      </c>
      <c r="E392" s="133" t="s">
        <v>68</v>
      </c>
      <c r="F392" s="134"/>
      <c r="G392" s="135"/>
      <c r="H392" s="48">
        <v>78.39</v>
      </c>
    </row>
    <row r="393" spans="1:8" x14ac:dyDescent="0.3">
      <c r="A393" s="131"/>
      <c r="B393" s="47" t="s">
        <v>69</v>
      </c>
      <c r="C393" s="48">
        <v>0</v>
      </c>
      <c r="D393" s="50">
        <v>0.11</v>
      </c>
      <c r="E393" s="133" t="s">
        <v>70</v>
      </c>
      <c r="F393" s="134"/>
      <c r="G393" s="135"/>
      <c r="H393" s="48">
        <v>75.12</v>
      </c>
    </row>
    <row r="394" spans="1:8" x14ac:dyDescent="0.3">
      <c r="A394" s="131"/>
      <c r="B394" s="47" t="s">
        <v>71</v>
      </c>
      <c r="C394" s="48">
        <v>0</v>
      </c>
      <c r="D394" s="50">
        <v>0.09</v>
      </c>
      <c r="E394" s="133" t="s">
        <v>72</v>
      </c>
      <c r="F394" s="134"/>
      <c r="G394" s="135"/>
      <c r="H394" s="48">
        <v>72.12</v>
      </c>
    </row>
    <row r="395" spans="1:8" x14ac:dyDescent="0.3">
      <c r="A395" s="131"/>
      <c r="B395" s="47" t="s">
        <v>73</v>
      </c>
      <c r="C395" s="48">
        <v>0.35</v>
      </c>
      <c r="D395" s="50">
        <v>7.0000000000000007E-2</v>
      </c>
      <c r="E395" s="133" t="s">
        <v>74</v>
      </c>
      <c r="F395" s="134"/>
      <c r="G395" s="135"/>
      <c r="H395" s="48">
        <v>69.349999999999994</v>
      </c>
    </row>
    <row r="396" spans="1:8" x14ac:dyDescent="0.3">
      <c r="A396" s="132"/>
      <c r="B396" s="51" t="s">
        <v>75</v>
      </c>
      <c r="C396" s="52">
        <f>SUM(C390:C395)</f>
        <v>39.35</v>
      </c>
      <c r="D396" s="50">
        <v>0.05</v>
      </c>
      <c r="E396" s="133" t="s">
        <v>76</v>
      </c>
      <c r="F396" s="134"/>
      <c r="G396" s="135"/>
      <c r="H396" s="48">
        <v>66.790000000000006</v>
      </c>
    </row>
    <row r="398" spans="1:8" x14ac:dyDescent="0.3">
      <c r="A398" s="121" t="s">
        <v>57</v>
      </c>
      <c r="B398" s="122"/>
      <c r="C398" s="122"/>
      <c r="D398" s="122"/>
      <c r="E398" s="122"/>
      <c r="F398" s="123"/>
      <c r="G398" s="46" t="s">
        <v>58</v>
      </c>
      <c r="H398" s="46">
        <v>6065</v>
      </c>
    </row>
    <row r="399" spans="1:8" x14ac:dyDescent="0.3">
      <c r="A399" s="124" t="s">
        <v>128</v>
      </c>
      <c r="B399" s="125"/>
      <c r="C399" s="125"/>
      <c r="D399" s="125"/>
      <c r="E399" s="125"/>
      <c r="F399" s="125"/>
      <c r="G399" s="125"/>
      <c r="H399" s="126"/>
    </row>
    <row r="400" spans="1:8" x14ac:dyDescent="0.3">
      <c r="A400" s="45" t="s">
        <v>60</v>
      </c>
      <c r="B400" s="45" t="s">
        <v>41</v>
      </c>
      <c r="C400" s="45" t="s">
        <v>61</v>
      </c>
      <c r="D400" s="45" t="s">
        <v>80</v>
      </c>
      <c r="E400" s="127" t="s">
        <v>79</v>
      </c>
      <c r="F400" s="128"/>
      <c r="G400" s="129"/>
      <c r="H400" s="45" t="s">
        <v>62</v>
      </c>
    </row>
    <row r="401" spans="1:8" x14ac:dyDescent="0.3">
      <c r="A401" s="130"/>
      <c r="B401" s="47" t="s">
        <v>63</v>
      </c>
      <c r="C401" s="48">
        <v>56.9</v>
      </c>
      <c r="D401" s="49">
        <v>0.17</v>
      </c>
      <c r="E401" s="133" t="s">
        <v>64</v>
      </c>
      <c r="F401" s="134"/>
      <c r="G401" s="135"/>
      <c r="H401" s="48">
        <v>130.34</v>
      </c>
    </row>
    <row r="402" spans="1:8" x14ac:dyDescent="0.3">
      <c r="A402" s="131"/>
      <c r="B402" s="47" t="s">
        <v>78</v>
      </c>
      <c r="C402" s="48">
        <v>2</v>
      </c>
      <c r="D402" s="50">
        <v>0.15</v>
      </c>
      <c r="E402" s="133" t="s">
        <v>66</v>
      </c>
      <c r="F402" s="134"/>
      <c r="G402" s="135"/>
      <c r="H402" s="48">
        <v>124.43</v>
      </c>
    </row>
    <row r="403" spans="1:8" x14ac:dyDescent="0.3">
      <c r="A403" s="131"/>
      <c r="B403" s="47" t="s">
        <v>67</v>
      </c>
      <c r="C403" s="48">
        <v>0.5</v>
      </c>
      <c r="D403" s="50">
        <v>0.13</v>
      </c>
      <c r="E403" s="133" t="s">
        <v>68</v>
      </c>
      <c r="F403" s="134"/>
      <c r="G403" s="135"/>
      <c r="H403" s="48">
        <v>119.02</v>
      </c>
    </row>
    <row r="404" spans="1:8" x14ac:dyDescent="0.3">
      <c r="A404" s="131"/>
      <c r="B404" s="47" t="s">
        <v>69</v>
      </c>
      <c r="C404" s="48">
        <v>0</v>
      </c>
      <c r="D404" s="50">
        <v>0.11</v>
      </c>
      <c r="E404" s="133" t="s">
        <v>70</v>
      </c>
      <c r="F404" s="134"/>
      <c r="G404" s="135"/>
      <c r="H404" s="48">
        <v>114.07</v>
      </c>
    </row>
    <row r="405" spans="1:8" x14ac:dyDescent="0.3">
      <c r="A405" s="131"/>
      <c r="B405" s="47" t="s">
        <v>71</v>
      </c>
      <c r="C405" s="48">
        <v>0</v>
      </c>
      <c r="D405" s="50">
        <v>0.09</v>
      </c>
      <c r="E405" s="133" t="s">
        <v>72</v>
      </c>
      <c r="F405" s="134"/>
      <c r="G405" s="135"/>
      <c r="H405" s="48">
        <v>109.51</v>
      </c>
    </row>
    <row r="406" spans="1:8" x14ac:dyDescent="0.3">
      <c r="A406" s="131"/>
      <c r="B406" s="47" t="s">
        <v>73</v>
      </c>
      <c r="C406" s="48">
        <v>0.35</v>
      </c>
      <c r="D406" s="50">
        <v>7.0000000000000007E-2</v>
      </c>
      <c r="E406" s="133" t="s">
        <v>74</v>
      </c>
      <c r="F406" s="134"/>
      <c r="G406" s="135"/>
      <c r="H406" s="48">
        <v>105.3</v>
      </c>
    </row>
    <row r="407" spans="1:8" x14ac:dyDescent="0.3">
      <c r="A407" s="132"/>
      <c r="B407" s="51" t="s">
        <v>75</v>
      </c>
      <c r="C407" s="52">
        <f>SUM(C401:C406)</f>
        <v>59.75</v>
      </c>
      <c r="D407" s="50">
        <v>0.05</v>
      </c>
      <c r="E407" s="133" t="s">
        <v>76</v>
      </c>
      <c r="F407" s="134"/>
      <c r="G407" s="135"/>
      <c r="H407" s="48">
        <v>101.41</v>
      </c>
    </row>
    <row r="409" spans="1:8" x14ac:dyDescent="0.3">
      <c r="A409" s="121" t="s">
        <v>57</v>
      </c>
      <c r="B409" s="122"/>
      <c r="C409" s="122"/>
      <c r="D409" s="122"/>
      <c r="E409" s="122"/>
      <c r="F409" s="123"/>
      <c r="G409" s="46" t="s">
        <v>58</v>
      </c>
      <c r="H409" s="46">
        <v>17003</v>
      </c>
    </row>
    <row r="410" spans="1:8" x14ac:dyDescent="0.3">
      <c r="A410" s="124" t="s">
        <v>129</v>
      </c>
      <c r="B410" s="125"/>
      <c r="C410" s="125"/>
      <c r="D410" s="125"/>
      <c r="E410" s="125"/>
      <c r="F410" s="125"/>
      <c r="G410" s="125"/>
      <c r="H410" s="126"/>
    </row>
    <row r="411" spans="1:8" x14ac:dyDescent="0.3">
      <c r="A411" s="45" t="s">
        <v>60</v>
      </c>
      <c r="B411" s="45" t="s">
        <v>41</v>
      </c>
      <c r="C411" s="45" t="s">
        <v>61</v>
      </c>
      <c r="D411" s="45" t="s">
        <v>80</v>
      </c>
      <c r="E411" s="127" t="s">
        <v>79</v>
      </c>
      <c r="F411" s="128"/>
      <c r="G411" s="129"/>
      <c r="H411" s="45" t="s">
        <v>62</v>
      </c>
    </row>
    <row r="412" spans="1:8" x14ac:dyDescent="0.3">
      <c r="A412" s="130"/>
      <c r="B412" s="47" t="s">
        <v>63</v>
      </c>
      <c r="C412" s="48">
        <v>49.5</v>
      </c>
      <c r="D412" s="49">
        <v>0.17</v>
      </c>
      <c r="E412" s="133" t="s">
        <v>64</v>
      </c>
      <c r="F412" s="134"/>
      <c r="G412" s="135"/>
      <c r="H412" s="48">
        <v>114.2</v>
      </c>
    </row>
    <row r="413" spans="1:8" x14ac:dyDescent="0.3">
      <c r="A413" s="131"/>
      <c r="B413" s="47" t="s">
        <v>78</v>
      </c>
      <c r="C413" s="48">
        <v>2</v>
      </c>
      <c r="D413" s="50">
        <v>0.15</v>
      </c>
      <c r="E413" s="133" t="s">
        <v>66</v>
      </c>
      <c r="F413" s="134"/>
      <c r="G413" s="135"/>
      <c r="H413" s="48">
        <v>109.02</v>
      </c>
    </row>
    <row r="414" spans="1:8" x14ac:dyDescent="0.3">
      <c r="A414" s="131"/>
      <c r="B414" s="47" t="s">
        <v>67</v>
      </c>
      <c r="C414" s="48">
        <v>0.5</v>
      </c>
      <c r="D414" s="50">
        <v>0.13</v>
      </c>
      <c r="E414" s="133" t="s">
        <v>68</v>
      </c>
      <c r="F414" s="134"/>
      <c r="G414" s="135"/>
      <c r="H414" s="48">
        <v>104.28</v>
      </c>
    </row>
    <row r="415" spans="1:8" x14ac:dyDescent="0.3">
      <c r="A415" s="131"/>
      <c r="B415" s="47" t="s">
        <v>69</v>
      </c>
      <c r="C415" s="48">
        <v>0</v>
      </c>
      <c r="D415" s="50">
        <v>0.11</v>
      </c>
      <c r="E415" s="133" t="s">
        <v>70</v>
      </c>
      <c r="F415" s="134"/>
      <c r="G415" s="135"/>
      <c r="H415" s="48">
        <v>99.94</v>
      </c>
    </row>
    <row r="416" spans="1:8" x14ac:dyDescent="0.3">
      <c r="A416" s="131"/>
      <c r="B416" s="47" t="s">
        <v>71</v>
      </c>
      <c r="C416" s="48">
        <v>0</v>
      </c>
      <c r="D416" s="50">
        <v>0.09</v>
      </c>
      <c r="E416" s="133" t="s">
        <v>72</v>
      </c>
      <c r="F416" s="134"/>
      <c r="G416" s="135"/>
      <c r="H416" s="48">
        <v>95.95</v>
      </c>
    </row>
    <row r="417" spans="1:8" x14ac:dyDescent="0.3">
      <c r="A417" s="131"/>
      <c r="B417" s="47" t="s">
        <v>73</v>
      </c>
      <c r="C417" s="48">
        <v>0.35</v>
      </c>
      <c r="D417" s="50">
        <v>7.0000000000000007E-2</v>
      </c>
      <c r="E417" s="133" t="s">
        <v>74</v>
      </c>
      <c r="F417" s="134"/>
      <c r="G417" s="135"/>
      <c r="H417" s="48">
        <v>92.26</v>
      </c>
    </row>
    <row r="418" spans="1:8" x14ac:dyDescent="0.3">
      <c r="A418" s="132"/>
      <c r="B418" s="51" t="s">
        <v>75</v>
      </c>
      <c r="C418" s="52">
        <f>SUM(C412:C417)</f>
        <v>52.35</v>
      </c>
      <c r="D418" s="50">
        <v>0.05</v>
      </c>
      <c r="E418" s="133" t="s">
        <v>76</v>
      </c>
      <c r="F418" s="134"/>
      <c r="G418" s="135"/>
      <c r="H418" s="48">
        <v>88.85</v>
      </c>
    </row>
  </sheetData>
  <mergeCells count="418">
    <mergeCell ref="A277:F277"/>
    <mergeCell ref="A278:H278"/>
    <mergeCell ref="E279:G279"/>
    <mergeCell ref="A280:A286"/>
    <mergeCell ref="E280:G280"/>
    <mergeCell ref="E281:G281"/>
    <mergeCell ref="E282:G282"/>
    <mergeCell ref="E283:G283"/>
    <mergeCell ref="E284:G284"/>
    <mergeCell ref="E285:G285"/>
    <mergeCell ref="E286:G286"/>
    <mergeCell ref="A266:F266"/>
    <mergeCell ref="A267:H267"/>
    <mergeCell ref="E268:G268"/>
    <mergeCell ref="A269:A275"/>
    <mergeCell ref="E269:G269"/>
    <mergeCell ref="E270:G270"/>
    <mergeCell ref="E271:G271"/>
    <mergeCell ref="E272:G272"/>
    <mergeCell ref="E273:G273"/>
    <mergeCell ref="E274:G274"/>
    <mergeCell ref="E275:G275"/>
    <mergeCell ref="A255:F255"/>
    <mergeCell ref="A256:H256"/>
    <mergeCell ref="E257:G257"/>
    <mergeCell ref="A258:A264"/>
    <mergeCell ref="E258:G258"/>
    <mergeCell ref="E259:G259"/>
    <mergeCell ref="E260:G260"/>
    <mergeCell ref="E261:G261"/>
    <mergeCell ref="E262:G262"/>
    <mergeCell ref="E263:G263"/>
    <mergeCell ref="E264:G264"/>
    <mergeCell ref="A244:F244"/>
    <mergeCell ref="A245:H245"/>
    <mergeCell ref="E246:G246"/>
    <mergeCell ref="A247:A253"/>
    <mergeCell ref="E247:G247"/>
    <mergeCell ref="E248:G248"/>
    <mergeCell ref="E249:G249"/>
    <mergeCell ref="E250:G250"/>
    <mergeCell ref="E251:G251"/>
    <mergeCell ref="E252:G252"/>
    <mergeCell ref="E253:G253"/>
    <mergeCell ref="A233:F233"/>
    <mergeCell ref="A234:H234"/>
    <mergeCell ref="E235:G235"/>
    <mergeCell ref="A236:A242"/>
    <mergeCell ref="E236:G236"/>
    <mergeCell ref="E237:G237"/>
    <mergeCell ref="E238:G238"/>
    <mergeCell ref="E239:G239"/>
    <mergeCell ref="E240:G240"/>
    <mergeCell ref="E241:G241"/>
    <mergeCell ref="E242:G242"/>
    <mergeCell ref="A222:F222"/>
    <mergeCell ref="A223:H223"/>
    <mergeCell ref="E224:G224"/>
    <mergeCell ref="A225:A231"/>
    <mergeCell ref="E225:G225"/>
    <mergeCell ref="E226:G226"/>
    <mergeCell ref="E227:G227"/>
    <mergeCell ref="E228:G228"/>
    <mergeCell ref="E229:G229"/>
    <mergeCell ref="E230:G230"/>
    <mergeCell ref="E231:G231"/>
    <mergeCell ref="A189:F189"/>
    <mergeCell ref="A190:H190"/>
    <mergeCell ref="E191:G191"/>
    <mergeCell ref="A192:A198"/>
    <mergeCell ref="E192:G192"/>
    <mergeCell ref="E193:G193"/>
    <mergeCell ref="E194:G194"/>
    <mergeCell ref="E195:G195"/>
    <mergeCell ref="E196:G196"/>
    <mergeCell ref="E197:G197"/>
    <mergeCell ref="E198:G198"/>
    <mergeCell ref="E176:G176"/>
    <mergeCell ref="E126:G126"/>
    <mergeCell ref="A168:H168"/>
    <mergeCell ref="E169:G169"/>
    <mergeCell ref="A170:A176"/>
    <mergeCell ref="E170:G170"/>
    <mergeCell ref="E171:G171"/>
    <mergeCell ref="E172:G172"/>
    <mergeCell ref="E173:G173"/>
    <mergeCell ref="E174:G174"/>
    <mergeCell ref="E175:G175"/>
    <mergeCell ref="E152:G152"/>
    <mergeCell ref="E153:G153"/>
    <mergeCell ref="E143:G143"/>
    <mergeCell ref="E164:G164"/>
    <mergeCell ref="E154:G154"/>
    <mergeCell ref="A145:F145"/>
    <mergeCell ref="A146:H146"/>
    <mergeCell ref="E147:G147"/>
    <mergeCell ref="A148:A154"/>
    <mergeCell ref="E148:G148"/>
    <mergeCell ref="E149:G149"/>
    <mergeCell ref="E150:G150"/>
    <mergeCell ref="E151:G151"/>
    <mergeCell ref="A101:F101"/>
    <mergeCell ref="A102:H102"/>
    <mergeCell ref="E103:G103"/>
    <mergeCell ref="A167:F167"/>
    <mergeCell ref="E116:G116"/>
    <mergeCell ref="E117:G117"/>
    <mergeCell ref="E118:G118"/>
    <mergeCell ref="E119:G119"/>
    <mergeCell ref="A104:A110"/>
    <mergeCell ref="E104:G104"/>
    <mergeCell ref="E105:G105"/>
    <mergeCell ref="E106:G106"/>
    <mergeCell ref="E107:G107"/>
    <mergeCell ref="E108:G108"/>
    <mergeCell ref="E109:G109"/>
    <mergeCell ref="E110:G110"/>
    <mergeCell ref="E127:G127"/>
    <mergeCell ref="E128:G128"/>
    <mergeCell ref="E129:G129"/>
    <mergeCell ref="E130:G130"/>
    <mergeCell ref="A112:F112"/>
    <mergeCell ref="A113:H113"/>
    <mergeCell ref="E114:G114"/>
    <mergeCell ref="A115:A121"/>
    <mergeCell ref="A90:F90"/>
    <mergeCell ref="A91:H91"/>
    <mergeCell ref="E92:G92"/>
    <mergeCell ref="A93:A99"/>
    <mergeCell ref="E93:G93"/>
    <mergeCell ref="E94:G94"/>
    <mergeCell ref="E95:G95"/>
    <mergeCell ref="E96:G96"/>
    <mergeCell ref="E97:G97"/>
    <mergeCell ref="E98:G98"/>
    <mergeCell ref="E99:G99"/>
    <mergeCell ref="A79:F79"/>
    <mergeCell ref="A80:H80"/>
    <mergeCell ref="E81:G81"/>
    <mergeCell ref="A82:A88"/>
    <mergeCell ref="E82:G82"/>
    <mergeCell ref="E83:G83"/>
    <mergeCell ref="E84:G84"/>
    <mergeCell ref="E85:G85"/>
    <mergeCell ref="E86:G86"/>
    <mergeCell ref="E87:G87"/>
    <mergeCell ref="E88:G88"/>
    <mergeCell ref="A1:F1"/>
    <mergeCell ref="A2:H2"/>
    <mergeCell ref="A4:A10"/>
    <mergeCell ref="E4:G4"/>
    <mergeCell ref="E5:G5"/>
    <mergeCell ref="E18:G18"/>
    <mergeCell ref="E19:G19"/>
    <mergeCell ref="A35:F35"/>
    <mergeCell ref="E6:G6"/>
    <mergeCell ref="E7:G7"/>
    <mergeCell ref="E26:G26"/>
    <mergeCell ref="E27:G27"/>
    <mergeCell ref="E28:G28"/>
    <mergeCell ref="E29:G29"/>
    <mergeCell ref="E10:G10"/>
    <mergeCell ref="A26:A32"/>
    <mergeCell ref="A24:H24"/>
    <mergeCell ref="A15:A21"/>
    <mergeCell ref="E8:G8"/>
    <mergeCell ref="E9:G9"/>
    <mergeCell ref="E17:G17"/>
    <mergeCell ref="E3:G3"/>
    <mergeCell ref="E25:G25"/>
    <mergeCell ref="A12:F12"/>
    <mergeCell ref="A13:H13"/>
    <mergeCell ref="E52:G52"/>
    <mergeCell ref="E53:G53"/>
    <mergeCell ref="E54:G54"/>
    <mergeCell ref="E55:G55"/>
    <mergeCell ref="A57:F57"/>
    <mergeCell ref="A58:H58"/>
    <mergeCell ref="A60:A66"/>
    <mergeCell ref="E60:G60"/>
    <mergeCell ref="E61:G61"/>
    <mergeCell ref="E62:G62"/>
    <mergeCell ref="E63:G63"/>
    <mergeCell ref="E64:G64"/>
    <mergeCell ref="E59:G59"/>
    <mergeCell ref="A49:A55"/>
    <mergeCell ref="E66:G66"/>
    <mergeCell ref="E65:G65"/>
    <mergeCell ref="E49:G49"/>
    <mergeCell ref="E50:G50"/>
    <mergeCell ref="E51:G51"/>
    <mergeCell ref="E14:G14"/>
    <mergeCell ref="E37:G37"/>
    <mergeCell ref="E48:G48"/>
    <mergeCell ref="A46:F46"/>
    <mergeCell ref="A47:H47"/>
    <mergeCell ref="A38:A44"/>
    <mergeCell ref="E38:G38"/>
    <mergeCell ref="E39:G39"/>
    <mergeCell ref="E40:G40"/>
    <mergeCell ref="E41:G41"/>
    <mergeCell ref="E42:G42"/>
    <mergeCell ref="E43:G43"/>
    <mergeCell ref="E44:G44"/>
    <mergeCell ref="A36:H36"/>
    <mergeCell ref="E15:G15"/>
    <mergeCell ref="E16:G16"/>
    <mergeCell ref="E30:G30"/>
    <mergeCell ref="E31:G31"/>
    <mergeCell ref="E32:G32"/>
    <mergeCell ref="E20:G20"/>
    <mergeCell ref="E21:G21"/>
    <mergeCell ref="A23:F23"/>
    <mergeCell ref="A69:H69"/>
    <mergeCell ref="E70:G70"/>
    <mergeCell ref="A71:A77"/>
    <mergeCell ref="E71:G71"/>
    <mergeCell ref="E72:G72"/>
    <mergeCell ref="E73:G73"/>
    <mergeCell ref="E74:G74"/>
    <mergeCell ref="E75:G75"/>
    <mergeCell ref="A68:F68"/>
    <mergeCell ref="E76:G76"/>
    <mergeCell ref="E77:G77"/>
    <mergeCell ref="E115:G115"/>
    <mergeCell ref="E120:G120"/>
    <mergeCell ref="E140:G140"/>
    <mergeCell ref="E141:G141"/>
    <mergeCell ref="E142:G142"/>
    <mergeCell ref="E131:G131"/>
    <mergeCell ref="E132:G132"/>
    <mergeCell ref="E121:G121"/>
    <mergeCell ref="A123:F123"/>
    <mergeCell ref="A124:H124"/>
    <mergeCell ref="E125:G125"/>
    <mergeCell ref="A126:A132"/>
    <mergeCell ref="A134:F134"/>
    <mergeCell ref="A135:H135"/>
    <mergeCell ref="E136:G136"/>
    <mergeCell ref="A137:A143"/>
    <mergeCell ref="E137:G137"/>
    <mergeCell ref="E138:G138"/>
    <mergeCell ref="E139:G139"/>
    <mergeCell ref="E165:G165"/>
    <mergeCell ref="A156:F156"/>
    <mergeCell ref="A157:H157"/>
    <mergeCell ref="E158:G158"/>
    <mergeCell ref="A159:A165"/>
    <mergeCell ref="E159:G159"/>
    <mergeCell ref="E160:G160"/>
    <mergeCell ref="E161:G161"/>
    <mergeCell ref="E162:G162"/>
    <mergeCell ref="E163:G163"/>
    <mergeCell ref="A178:F178"/>
    <mergeCell ref="A179:H179"/>
    <mergeCell ref="E180:G180"/>
    <mergeCell ref="A181:A187"/>
    <mergeCell ref="E181:G181"/>
    <mergeCell ref="E182:G182"/>
    <mergeCell ref="E183:G183"/>
    <mergeCell ref="E184:G184"/>
    <mergeCell ref="E185:G185"/>
    <mergeCell ref="E186:G186"/>
    <mergeCell ref="E187:G187"/>
    <mergeCell ref="A200:F200"/>
    <mergeCell ref="A201:H201"/>
    <mergeCell ref="E202:G202"/>
    <mergeCell ref="A203:A209"/>
    <mergeCell ref="E203:G203"/>
    <mergeCell ref="E204:G204"/>
    <mergeCell ref="E205:G205"/>
    <mergeCell ref="E206:G206"/>
    <mergeCell ref="E207:G207"/>
    <mergeCell ref="E208:G208"/>
    <mergeCell ref="E209:G209"/>
    <mergeCell ref="E213:G213"/>
    <mergeCell ref="E214:G214"/>
    <mergeCell ref="E215:G215"/>
    <mergeCell ref="E216:G216"/>
    <mergeCell ref="E217:G217"/>
    <mergeCell ref="E218:G218"/>
    <mergeCell ref="E219:G219"/>
    <mergeCell ref="A211:F211"/>
    <mergeCell ref="A212:H212"/>
    <mergeCell ref="A214:A220"/>
    <mergeCell ref="E220:G220"/>
    <mergeCell ref="A288:F288"/>
    <mergeCell ref="A289:H289"/>
    <mergeCell ref="E290:G290"/>
    <mergeCell ref="A291:A297"/>
    <mergeCell ref="E291:G291"/>
    <mergeCell ref="E292:G292"/>
    <mergeCell ref="E293:G293"/>
    <mergeCell ref="E294:G294"/>
    <mergeCell ref="E295:G295"/>
    <mergeCell ref="E296:G296"/>
    <mergeCell ref="E297:G297"/>
    <mergeCell ref="A299:F299"/>
    <mergeCell ref="A300:H300"/>
    <mergeCell ref="E301:G301"/>
    <mergeCell ref="A302:A308"/>
    <mergeCell ref="E302:G302"/>
    <mergeCell ref="E303:G303"/>
    <mergeCell ref="E304:G304"/>
    <mergeCell ref="E305:G305"/>
    <mergeCell ref="E306:G306"/>
    <mergeCell ref="E307:G307"/>
    <mergeCell ref="E308:G308"/>
    <mergeCell ref="A310:F310"/>
    <mergeCell ref="A311:H311"/>
    <mergeCell ref="E312:G312"/>
    <mergeCell ref="A313:A319"/>
    <mergeCell ref="E313:G313"/>
    <mergeCell ref="E314:G314"/>
    <mergeCell ref="E315:G315"/>
    <mergeCell ref="E316:G316"/>
    <mergeCell ref="E317:G317"/>
    <mergeCell ref="E318:G318"/>
    <mergeCell ref="E319:G319"/>
    <mergeCell ref="A321:F321"/>
    <mergeCell ref="A322:H322"/>
    <mergeCell ref="E323:G323"/>
    <mergeCell ref="A324:A330"/>
    <mergeCell ref="E324:G324"/>
    <mergeCell ref="E325:G325"/>
    <mergeCell ref="E326:G326"/>
    <mergeCell ref="E327:G327"/>
    <mergeCell ref="E328:G328"/>
    <mergeCell ref="E329:G329"/>
    <mergeCell ref="E330:G330"/>
    <mergeCell ref="A332:F332"/>
    <mergeCell ref="A333:H333"/>
    <mergeCell ref="E334:G334"/>
    <mergeCell ref="A335:A341"/>
    <mergeCell ref="E335:G335"/>
    <mergeCell ref="E336:G336"/>
    <mergeCell ref="E337:G337"/>
    <mergeCell ref="E338:G338"/>
    <mergeCell ref="E339:G339"/>
    <mergeCell ref="E340:G340"/>
    <mergeCell ref="E341:G341"/>
    <mergeCell ref="A343:F343"/>
    <mergeCell ref="A344:H344"/>
    <mergeCell ref="E345:G345"/>
    <mergeCell ref="A346:A352"/>
    <mergeCell ref="E346:G346"/>
    <mergeCell ref="E347:G347"/>
    <mergeCell ref="E348:G348"/>
    <mergeCell ref="E349:G349"/>
    <mergeCell ref="E350:G350"/>
    <mergeCell ref="E351:G351"/>
    <mergeCell ref="E352:G352"/>
    <mergeCell ref="A354:F354"/>
    <mergeCell ref="A355:H355"/>
    <mergeCell ref="E356:G356"/>
    <mergeCell ref="A357:A363"/>
    <mergeCell ref="E357:G357"/>
    <mergeCell ref="E358:G358"/>
    <mergeCell ref="E359:G359"/>
    <mergeCell ref="E360:G360"/>
    <mergeCell ref="E361:G361"/>
    <mergeCell ref="E362:G362"/>
    <mergeCell ref="E363:G363"/>
    <mergeCell ref="A365:F365"/>
    <mergeCell ref="A366:H366"/>
    <mergeCell ref="E367:G367"/>
    <mergeCell ref="A368:A374"/>
    <mergeCell ref="E368:G368"/>
    <mergeCell ref="E369:G369"/>
    <mergeCell ref="E370:G370"/>
    <mergeCell ref="E371:G371"/>
    <mergeCell ref="E372:G372"/>
    <mergeCell ref="E373:G373"/>
    <mergeCell ref="E374:G374"/>
    <mergeCell ref="A376:F376"/>
    <mergeCell ref="A377:H377"/>
    <mergeCell ref="E378:G378"/>
    <mergeCell ref="A379:A385"/>
    <mergeCell ref="E379:G379"/>
    <mergeCell ref="E380:G380"/>
    <mergeCell ref="E381:G381"/>
    <mergeCell ref="E382:G382"/>
    <mergeCell ref="E383:G383"/>
    <mergeCell ref="E384:G384"/>
    <mergeCell ref="E385:G385"/>
    <mergeCell ref="A387:F387"/>
    <mergeCell ref="A388:H388"/>
    <mergeCell ref="E389:G389"/>
    <mergeCell ref="A390:A396"/>
    <mergeCell ref="E390:G390"/>
    <mergeCell ref="E391:G391"/>
    <mergeCell ref="E392:G392"/>
    <mergeCell ref="E393:G393"/>
    <mergeCell ref="E394:G394"/>
    <mergeCell ref="E395:G395"/>
    <mergeCell ref="E396:G396"/>
    <mergeCell ref="A398:F398"/>
    <mergeCell ref="A399:H399"/>
    <mergeCell ref="E400:G400"/>
    <mergeCell ref="A401:A407"/>
    <mergeCell ref="E401:G401"/>
    <mergeCell ref="E402:G402"/>
    <mergeCell ref="E403:G403"/>
    <mergeCell ref="E404:G404"/>
    <mergeCell ref="E405:G405"/>
    <mergeCell ref="E406:G406"/>
    <mergeCell ref="E407:G407"/>
    <mergeCell ref="A409:F409"/>
    <mergeCell ref="A410:H410"/>
    <mergeCell ref="E411:G411"/>
    <mergeCell ref="A412:A418"/>
    <mergeCell ref="E412:G412"/>
    <mergeCell ref="E413:G413"/>
    <mergeCell ref="E414:G414"/>
    <mergeCell ref="E415:G415"/>
    <mergeCell ref="E416:G416"/>
    <mergeCell ref="E417:G417"/>
    <mergeCell ref="E418:G418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AFFC-47CA-43BC-BDA1-290C4D4BD98B}">
  <dimension ref="A1:H321"/>
  <sheetViews>
    <sheetView workbookViewId="0">
      <selection activeCell="A313" sqref="A313:G313"/>
    </sheetView>
  </sheetViews>
  <sheetFormatPr defaultRowHeight="14.4" x14ac:dyDescent="0.3"/>
  <cols>
    <col min="1" max="1" width="18.5546875" customWidth="1"/>
    <col min="2" max="2" width="18.109375" customWidth="1"/>
    <col min="3" max="3" width="13.88671875" customWidth="1"/>
    <col min="4" max="4" width="31" customWidth="1"/>
    <col min="5" max="5" width="18.44140625" customWidth="1"/>
    <col min="6" max="6" width="10.88671875" customWidth="1"/>
    <col min="7" max="7" width="15.6640625" customWidth="1"/>
    <col min="8" max="8" width="18.44140625" customWidth="1"/>
  </cols>
  <sheetData>
    <row r="1" spans="1:7" x14ac:dyDescent="0.3">
      <c r="A1" s="140" t="s">
        <v>57</v>
      </c>
      <c r="B1" s="140"/>
      <c r="C1" s="140"/>
      <c r="D1" s="140"/>
      <c r="E1" s="140"/>
      <c r="F1" s="140"/>
      <c r="G1" s="54">
        <v>14573</v>
      </c>
    </row>
    <row r="2" spans="1:7" x14ac:dyDescent="0.3">
      <c r="A2" s="144" t="s">
        <v>77</v>
      </c>
      <c r="B2" s="144"/>
      <c r="C2" s="144"/>
      <c r="D2" s="144"/>
      <c r="E2" s="144"/>
      <c r="F2" s="144"/>
      <c r="G2" s="144"/>
    </row>
    <row r="3" spans="1:7" x14ac:dyDescent="0.3">
      <c r="A3" s="45" t="s">
        <v>60</v>
      </c>
      <c r="B3" s="45" t="s">
        <v>41</v>
      </c>
      <c r="C3" s="45" t="s">
        <v>61</v>
      </c>
      <c r="D3" s="45"/>
      <c r="E3" s="45"/>
      <c r="F3" s="139"/>
      <c r="G3" s="139"/>
    </row>
    <row r="4" spans="1:7" x14ac:dyDescent="0.3">
      <c r="A4" s="136"/>
      <c r="B4" s="47" t="s">
        <v>63</v>
      </c>
      <c r="C4" s="48">
        <v>13.2</v>
      </c>
      <c r="D4" s="49"/>
      <c r="E4" s="55"/>
      <c r="F4" s="146"/>
      <c r="G4" s="147"/>
    </row>
    <row r="5" spans="1:7" x14ac:dyDescent="0.3">
      <c r="A5" s="136"/>
      <c r="B5" s="47" t="s">
        <v>65</v>
      </c>
      <c r="C5" s="48">
        <v>2</v>
      </c>
      <c r="D5" s="50"/>
      <c r="E5" s="47"/>
      <c r="F5" s="146"/>
      <c r="G5" s="147"/>
    </row>
    <row r="6" spans="1:7" x14ac:dyDescent="0.3">
      <c r="A6" s="136"/>
      <c r="B6" s="47" t="s">
        <v>67</v>
      </c>
      <c r="C6" s="48"/>
      <c r="D6" s="50">
        <v>0.13</v>
      </c>
      <c r="E6" s="47" t="s">
        <v>68</v>
      </c>
      <c r="F6" s="146">
        <v>30.98</v>
      </c>
      <c r="G6" s="147"/>
    </row>
    <row r="7" spans="1:7" x14ac:dyDescent="0.3">
      <c r="A7" s="136"/>
      <c r="B7" s="47" t="s">
        <v>69</v>
      </c>
      <c r="C7" s="48">
        <v>0</v>
      </c>
      <c r="D7" s="50">
        <v>0.11</v>
      </c>
      <c r="E7" s="47" t="s">
        <v>70</v>
      </c>
      <c r="F7" s="146">
        <v>29.69</v>
      </c>
      <c r="G7" s="147"/>
    </row>
    <row r="8" spans="1:7" x14ac:dyDescent="0.3">
      <c r="A8" s="136"/>
      <c r="B8" s="47" t="s">
        <v>71</v>
      </c>
      <c r="C8" s="48"/>
      <c r="D8" s="50">
        <v>0.09</v>
      </c>
      <c r="E8" s="47" t="s">
        <v>72</v>
      </c>
      <c r="F8" s="146">
        <v>28.5</v>
      </c>
      <c r="G8" s="147"/>
    </row>
    <row r="9" spans="1:7" x14ac:dyDescent="0.3">
      <c r="A9" s="136"/>
      <c r="B9" s="47" t="s">
        <v>73</v>
      </c>
      <c r="C9" s="48">
        <v>0.35</v>
      </c>
      <c r="D9" s="50">
        <v>7.0000000000000007E-2</v>
      </c>
      <c r="E9" s="47" t="s">
        <v>74</v>
      </c>
      <c r="F9" s="146">
        <v>27.41</v>
      </c>
      <c r="G9" s="147"/>
    </row>
    <row r="10" spans="1:7" x14ac:dyDescent="0.3">
      <c r="A10" s="136"/>
      <c r="B10" s="51" t="s">
        <v>75</v>
      </c>
      <c r="C10" s="52">
        <f>SUM(C4:C9)</f>
        <v>15.549999999999999</v>
      </c>
      <c r="D10" s="50">
        <v>0.05</v>
      </c>
      <c r="E10" s="47" t="s">
        <v>76</v>
      </c>
      <c r="F10" s="146">
        <v>26.39</v>
      </c>
      <c r="G10" s="147"/>
    </row>
    <row r="12" spans="1:7" x14ac:dyDescent="0.3">
      <c r="A12" s="140" t="s">
        <v>57</v>
      </c>
      <c r="B12" s="140"/>
      <c r="C12" s="140"/>
      <c r="D12" s="140"/>
      <c r="E12" s="140"/>
      <c r="F12" s="140"/>
      <c r="G12" s="54">
        <v>13622</v>
      </c>
    </row>
    <row r="13" spans="1:7" x14ac:dyDescent="0.3">
      <c r="A13" s="144" t="s">
        <v>77</v>
      </c>
      <c r="B13" s="144"/>
      <c r="C13" s="144"/>
      <c r="D13" s="144"/>
      <c r="E13" s="144"/>
      <c r="F13" s="144"/>
      <c r="G13" s="144"/>
    </row>
    <row r="14" spans="1:7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39" t="s">
        <v>62</v>
      </c>
      <c r="G14" s="139"/>
    </row>
    <row r="15" spans="1:7" x14ac:dyDescent="0.3">
      <c r="A15" s="145"/>
      <c r="B15" s="47" t="s">
        <v>63</v>
      </c>
      <c r="C15" s="48">
        <v>7.7</v>
      </c>
      <c r="D15" s="49"/>
      <c r="E15" s="55"/>
      <c r="F15" s="146"/>
      <c r="G15" s="147"/>
    </row>
    <row r="16" spans="1:7" x14ac:dyDescent="0.3">
      <c r="A16" s="145"/>
      <c r="B16" s="47" t="s">
        <v>65</v>
      </c>
      <c r="C16" s="48">
        <v>1</v>
      </c>
      <c r="D16" s="50"/>
      <c r="E16" s="47"/>
      <c r="F16" s="146"/>
      <c r="G16" s="147"/>
    </row>
    <row r="17" spans="1:7" x14ac:dyDescent="0.3">
      <c r="A17" s="145"/>
      <c r="B17" s="47" t="s">
        <v>67</v>
      </c>
      <c r="C17" s="48">
        <v>0</v>
      </c>
      <c r="D17" s="50">
        <v>0.13</v>
      </c>
      <c r="E17" s="47" t="s">
        <v>68</v>
      </c>
      <c r="F17" s="146">
        <v>18.03</v>
      </c>
      <c r="G17" s="147"/>
    </row>
    <row r="18" spans="1:7" x14ac:dyDescent="0.3">
      <c r="A18" s="145"/>
      <c r="B18" s="47" t="s">
        <v>69</v>
      </c>
      <c r="C18" s="48">
        <v>0</v>
      </c>
      <c r="D18" s="50">
        <v>0.11</v>
      </c>
      <c r="E18" s="47" t="s">
        <v>70</v>
      </c>
      <c r="F18" s="146">
        <v>17.28</v>
      </c>
      <c r="G18" s="147"/>
    </row>
    <row r="19" spans="1:7" x14ac:dyDescent="0.3">
      <c r="A19" s="145"/>
      <c r="B19" s="47" t="s">
        <v>71</v>
      </c>
      <c r="C19" s="48">
        <v>0</v>
      </c>
      <c r="D19" s="50">
        <v>0.09</v>
      </c>
      <c r="E19" s="47" t="s">
        <v>72</v>
      </c>
      <c r="F19" s="146">
        <v>16.59</v>
      </c>
      <c r="G19" s="147"/>
    </row>
    <row r="20" spans="1:7" x14ac:dyDescent="0.3">
      <c r="A20" s="145"/>
      <c r="B20" s="47" t="s">
        <v>73</v>
      </c>
      <c r="C20" s="48">
        <v>0.35</v>
      </c>
      <c r="D20" s="50">
        <v>7.0000000000000007E-2</v>
      </c>
      <c r="E20" s="47" t="s">
        <v>74</v>
      </c>
      <c r="F20" s="146">
        <v>15.95</v>
      </c>
      <c r="G20" s="147"/>
    </row>
    <row r="21" spans="1:7" x14ac:dyDescent="0.3">
      <c r="A21" s="145"/>
      <c r="B21" s="51" t="s">
        <v>75</v>
      </c>
      <c r="C21" s="52">
        <f>SUM(C15:C20)</f>
        <v>9.0499999999999989</v>
      </c>
      <c r="D21" s="50">
        <v>0.05</v>
      </c>
      <c r="E21" s="47" t="s">
        <v>76</v>
      </c>
      <c r="F21" s="146">
        <v>15.36</v>
      </c>
      <c r="G21" s="147"/>
    </row>
    <row r="23" spans="1:7" x14ac:dyDescent="0.3">
      <c r="A23" s="140" t="s">
        <v>57</v>
      </c>
      <c r="B23" s="140"/>
      <c r="C23" s="140"/>
      <c r="D23" s="140"/>
      <c r="E23" s="140"/>
      <c r="F23" s="140"/>
      <c r="G23" s="54">
        <v>13450</v>
      </c>
    </row>
    <row r="24" spans="1:7" x14ac:dyDescent="0.3">
      <c r="A24" s="144" t="s">
        <v>77</v>
      </c>
      <c r="B24" s="144"/>
      <c r="C24" s="144"/>
      <c r="D24" s="144"/>
      <c r="E24" s="144"/>
      <c r="F24" s="144"/>
      <c r="G24" s="144"/>
    </row>
    <row r="25" spans="1:7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45" t="s">
        <v>79</v>
      </c>
      <c r="F25" s="139" t="s">
        <v>62</v>
      </c>
      <c r="G25" s="139"/>
    </row>
    <row r="26" spans="1:7" x14ac:dyDescent="0.3">
      <c r="A26" s="145"/>
      <c r="B26" s="47" t="s">
        <v>63</v>
      </c>
      <c r="C26" s="48">
        <v>3.9</v>
      </c>
      <c r="D26" s="49"/>
      <c r="E26" s="55"/>
      <c r="F26" s="146"/>
      <c r="G26" s="147"/>
    </row>
    <row r="27" spans="1:7" x14ac:dyDescent="0.3">
      <c r="A27" s="145"/>
      <c r="B27" s="47" t="s">
        <v>65</v>
      </c>
      <c r="C27" s="48">
        <v>1</v>
      </c>
      <c r="D27" s="50"/>
      <c r="E27" s="47"/>
      <c r="F27" s="146"/>
      <c r="G27" s="147"/>
    </row>
    <row r="28" spans="1:7" x14ac:dyDescent="0.3">
      <c r="A28" s="145"/>
      <c r="B28" s="47" t="s">
        <v>67</v>
      </c>
      <c r="C28" s="48"/>
      <c r="D28" s="50">
        <v>0.21</v>
      </c>
      <c r="E28" s="47" t="s">
        <v>68</v>
      </c>
      <c r="F28" s="146">
        <v>12.66</v>
      </c>
      <c r="G28" s="147"/>
    </row>
    <row r="29" spans="1:7" x14ac:dyDescent="0.3">
      <c r="A29" s="145"/>
      <c r="B29" s="47" t="s">
        <v>69</v>
      </c>
      <c r="C29" s="48">
        <v>0</v>
      </c>
      <c r="D29" s="50">
        <v>0.19</v>
      </c>
      <c r="E29" s="47" t="s">
        <v>70</v>
      </c>
      <c r="F29" s="146">
        <v>12.02</v>
      </c>
      <c r="G29" s="147"/>
    </row>
    <row r="30" spans="1:7" x14ac:dyDescent="0.3">
      <c r="A30" s="145"/>
      <c r="B30" s="47" t="s">
        <v>71</v>
      </c>
      <c r="C30" s="48"/>
      <c r="D30" s="50">
        <v>0.17</v>
      </c>
      <c r="E30" s="47" t="s">
        <v>72</v>
      </c>
      <c r="F30" s="146">
        <v>11.45</v>
      </c>
      <c r="G30" s="147"/>
    </row>
    <row r="31" spans="1:7" x14ac:dyDescent="0.3">
      <c r="A31" s="145"/>
      <c r="B31" s="47" t="s">
        <v>73</v>
      </c>
      <c r="C31" s="48">
        <v>0.35</v>
      </c>
      <c r="D31" s="50">
        <v>0.15</v>
      </c>
      <c r="E31" s="47" t="s">
        <v>74</v>
      </c>
      <c r="F31" s="146">
        <v>10.93</v>
      </c>
      <c r="G31" s="147"/>
    </row>
    <row r="32" spans="1:7" x14ac:dyDescent="0.3">
      <c r="A32" s="145"/>
      <c r="B32" s="51" t="s">
        <v>75</v>
      </c>
      <c r="C32" s="52">
        <f>SUM(C26:C31)</f>
        <v>5.25</v>
      </c>
      <c r="D32" s="50">
        <v>0.13</v>
      </c>
      <c r="E32" s="47" t="s">
        <v>76</v>
      </c>
      <c r="F32" s="146">
        <v>10.46</v>
      </c>
      <c r="G32" s="147"/>
    </row>
    <row r="34" spans="1:7" x14ac:dyDescent="0.3">
      <c r="A34" s="140" t="s">
        <v>57</v>
      </c>
      <c r="B34" s="140"/>
      <c r="C34" s="140"/>
      <c r="D34" s="140"/>
      <c r="E34" s="140"/>
      <c r="F34" s="140"/>
      <c r="G34" s="54">
        <v>14612</v>
      </c>
    </row>
    <row r="35" spans="1:7" x14ac:dyDescent="0.3">
      <c r="A35" s="144" t="s">
        <v>77</v>
      </c>
      <c r="B35" s="144"/>
      <c r="C35" s="144"/>
      <c r="D35" s="144"/>
      <c r="E35" s="144"/>
      <c r="F35" s="144"/>
      <c r="G35" s="144"/>
    </row>
    <row r="36" spans="1:7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45" t="s">
        <v>79</v>
      </c>
      <c r="F36" s="139" t="s">
        <v>62</v>
      </c>
      <c r="G36" s="139"/>
    </row>
    <row r="37" spans="1:7" x14ac:dyDescent="0.3">
      <c r="A37" s="145"/>
      <c r="B37" s="47" t="s">
        <v>63</v>
      </c>
      <c r="C37" s="48">
        <v>6</v>
      </c>
      <c r="D37" s="49"/>
      <c r="E37" s="55"/>
      <c r="F37" s="146"/>
      <c r="G37" s="147"/>
    </row>
    <row r="38" spans="1:7" x14ac:dyDescent="0.3">
      <c r="A38" s="145"/>
      <c r="B38" s="47" t="s">
        <v>65</v>
      </c>
      <c r="C38" s="48">
        <v>2</v>
      </c>
      <c r="D38" s="50"/>
      <c r="E38" s="47"/>
      <c r="F38" s="146"/>
      <c r="G38" s="147"/>
    </row>
    <row r="39" spans="1:7" x14ac:dyDescent="0.3">
      <c r="A39" s="145"/>
      <c r="B39" s="47" t="s">
        <v>67</v>
      </c>
      <c r="C39" s="48"/>
      <c r="D39" s="50">
        <v>0.17</v>
      </c>
      <c r="E39" s="47" t="s">
        <v>68</v>
      </c>
      <c r="F39" s="146">
        <v>18.22</v>
      </c>
      <c r="G39" s="147"/>
    </row>
    <row r="40" spans="1:7" x14ac:dyDescent="0.3">
      <c r="A40" s="145"/>
      <c r="B40" s="47" t="s">
        <v>69</v>
      </c>
      <c r="C40" s="48">
        <v>0</v>
      </c>
      <c r="D40" s="50">
        <v>0.15</v>
      </c>
      <c r="E40" s="47" t="s">
        <v>70</v>
      </c>
      <c r="F40" s="146">
        <v>17.39</v>
      </c>
      <c r="G40" s="147"/>
    </row>
    <row r="41" spans="1:7" x14ac:dyDescent="0.3">
      <c r="A41" s="145"/>
      <c r="B41" s="47" t="s">
        <v>71</v>
      </c>
      <c r="C41" s="48"/>
      <c r="D41" s="50">
        <v>0.13</v>
      </c>
      <c r="E41" s="47" t="s">
        <v>72</v>
      </c>
      <c r="F41" s="146">
        <v>16.63</v>
      </c>
      <c r="G41" s="147"/>
    </row>
    <row r="42" spans="1:7" x14ac:dyDescent="0.3">
      <c r="A42" s="145"/>
      <c r="B42" s="47" t="s">
        <v>73</v>
      </c>
      <c r="C42" s="48">
        <v>0.35</v>
      </c>
      <c r="D42" s="50">
        <v>0.11</v>
      </c>
      <c r="E42" s="47" t="s">
        <v>74</v>
      </c>
      <c r="F42" s="146">
        <v>15.94</v>
      </c>
      <c r="G42" s="147"/>
    </row>
    <row r="43" spans="1:7" x14ac:dyDescent="0.3">
      <c r="A43" s="145"/>
      <c r="B43" s="51" t="s">
        <v>75</v>
      </c>
      <c r="C43" s="52">
        <f>SUM(C37:C42)</f>
        <v>8.35</v>
      </c>
      <c r="D43" s="50">
        <v>0.09</v>
      </c>
      <c r="E43" s="47" t="s">
        <v>76</v>
      </c>
      <c r="F43" s="146">
        <v>15.3</v>
      </c>
      <c r="G43" s="147"/>
    </row>
    <row r="45" spans="1:7" x14ac:dyDescent="0.3">
      <c r="A45" s="140" t="s">
        <v>57</v>
      </c>
      <c r="B45" s="140"/>
      <c r="C45" s="140"/>
      <c r="D45" s="140"/>
      <c r="E45" s="140"/>
      <c r="F45" s="140"/>
      <c r="G45" s="54">
        <v>18501</v>
      </c>
    </row>
    <row r="46" spans="1:7" x14ac:dyDescent="0.3">
      <c r="A46" s="144" t="s">
        <v>77</v>
      </c>
      <c r="B46" s="144"/>
      <c r="C46" s="144"/>
      <c r="D46" s="144"/>
      <c r="E46" s="144"/>
      <c r="F46" s="144"/>
      <c r="G46" s="144"/>
    </row>
    <row r="47" spans="1:7" x14ac:dyDescent="0.3">
      <c r="A47" s="45" t="s">
        <v>60</v>
      </c>
      <c r="B47" s="45" t="s">
        <v>41</v>
      </c>
      <c r="C47" s="45" t="s">
        <v>61</v>
      </c>
      <c r="D47" s="45" t="s">
        <v>80</v>
      </c>
      <c r="E47" s="45" t="s">
        <v>79</v>
      </c>
      <c r="F47" s="139" t="s">
        <v>62</v>
      </c>
      <c r="G47" s="139"/>
    </row>
    <row r="48" spans="1:7" x14ac:dyDescent="0.3">
      <c r="A48" s="145"/>
      <c r="B48" s="47" t="s">
        <v>63</v>
      </c>
      <c r="C48" s="48">
        <v>8.5</v>
      </c>
      <c r="D48" s="49"/>
      <c r="E48" s="55"/>
      <c r="F48" s="146"/>
      <c r="G48" s="147"/>
    </row>
    <row r="49" spans="1:7" x14ac:dyDescent="0.3">
      <c r="A49" s="145"/>
      <c r="B49" s="47" t="s">
        <v>65</v>
      </c>
      <c r="C49" s="48">
        <v>2</v>
      </c>
      <c r="D49" s="50"/>
      <c r="E49" s="47"/>
      <c r="F49" s="146"/>
      <c r="G49" s="147"/>
    </row>
    <row r="50" spans="1:7" x14ac:dyDescent="0.3">
      <c r="A50" s="145"/>
      <c r="B50" s="47" t="s">
        <v>67</v>
      </c>
      <c r="C50" s="48"/>
      <c r="D50" s="50">
        <v>0.17</v>
      </c>
      <c r="E50" s="47" t="s">
        <v>68</v>
      </c>
      <c r="F50" s="146">
        <v>23.67</v>
      </c>
      <c r="G50" s="147"/>
    </row>
    <row r="51" spans="1:7" x14ac:dyDescent="0.3">
      <c r="A51" s="145"/>
      <c r="B51" s="47" t="s">
        <v>69</v>
      </c>
      <c r="C51" s="48">
        <v>0</v>
      </c>
      <c r="D51" s="50">
        <v>0.15</v>
      </c>
      <c r="E51" s="47" t="s">
        <v>70</v>
      </c>
      <c r="F51" s="146">
        <v>22.59</v>
      </c>
      <c r="G51" s="147"/>
    </row>
    <row r="52" spans="1:7" x14ac:dyDescent="0.3">
      <c r="A52" s="145"/>
      <c r="B52" s="47" t="s">
        <v>71</v>
      </c>
      <c r="C52" s="48"/>
      <c r="D52" s="50">
        <v>0.13</v>
      </c>
      <c r="E52" s="47" t="s">
        <v>72</v>
      </c>
      <c r="F52" s="146">
        <v>21.61</v>
      </c>
      <c r="G52" s="147"/>
    </row>
    <row r="53" spans="1:7" x14ac:dyDescent="0.3">
      <c r="A53" s="145"/>
      <c r="B53" s="47" t="s">
        <v>73</v>
      </c>
      <c r="C53" s="48">
        <v>0.35</v>
      </c>
      <c r="D53" s="50">
        <v>0.11</v>
      </c>
      <c r="E53" s="47" t="s">
        <v>74</v>
      </c>
      <c r="F53" s="146">
        <v>20.71</v>
      </c>
      <c r="G53" s="147"/>
    </row>
    <row r="54" spans="1:7" x14ac:dyDescent="0.3">
      <c r="A54" s="145"/>
      <c r="B54" s="51" t="s">
        <v>75</v>
      </c>
      <c r="C54" s="52">
        <f>SUM(C48:C53)</f>
        <v>10.85</v>
      </c>
      <c r="D54" s="50">
        <v>0.09</v>
      </c>
      <c r="E54" s="47" t="s">
        <v>76</v>
      </c>
      <c r="F54" s="146">
        <v>19.89</v>
      </c>
      <c r="G54" s="147"/>
    </row>
    <row r="56" spans="1:7" x14ac:dyDescent="0.3">
      <c r="A56" s="140" t="s">
        <v>57</v>
      </c>
      <c r="B56" s="140"/>
      <c r="C56" s="140"/>
      <c r="D56" s="140"/>
      <c r="E56" s="140"/>
      <c r="F56" s="140"/>
      <c r="G56" s="54">
        <v>18516</v>
      </c>
    </row>
    <row r="57" spans="1:7" x14ac:dyDescent="0.3">
      <c r="A57" s="144" t="s">
        <v>77</v>
      </c>
      <c r="B57" s="144"/>
      <c r="C57" s="144"/>
      <c r="D57" s="144"/>
      <c r="E57" s="144"/>
      <c r="F57" s="144"/>
      <c r="G57" s="144"/>
    </row>
    <row r="58" spans="1:7" x14ac:dyDescent="0.3">
      <c r="A58" s="45" t="s">
        <v>60</v>
      </c>
      <c r="B58" s="45" t="s">
        <v>41</v>
      </c>
      <c r="C58" s="45" t="s">
        <v>61</v>
      </c>
      <c r="D58" s="45" t="s">
        <v>80</v>
      </c>
      <c r="E58" s="45" t="s">
        <v>79</v>
      </c>
      <c r="F58" s="139" t="s">
        <v>62</v>
      </c>
      <c r="G58" s="139"/>
    </row>
    <row r="59" spans="1:7" x14ac:dyDescent="0.3">
      <c r="A59" s="145"/>
      <c r="B59" s="47" t="s">
        <v>63</v>
      </c>
      <c r="C59" s="48">
        <v>3.5</v>
      </c>
      <c r="D59" s="49"/>
      <c r="E59" s="55"/>
      <c r="F59" s="146"/>
      <c r="G59" s="147"/>
    </row>
    <row r="60" spans="1:7" x14ac:dyDescent="0.3">
      <c r="A60" s="145"/>
      <c r="B60" s="47" t="s">
        <v>65</v>
      </c>
      <c r="C60" s="48">
        <v>2</v>
      </c>
      <c r="D60" s="50"/>
      <c r="E60" s="47"/>
      <c r="F60" s="146"/>
      <c r="G60" s="147"/>
    </row>
    <row r="61" spans="1:7" x14ac:dyDescent="0.3">
      <c r="A61" s="145"/>
      <c r="B61" s="47" t="s">
        <v>67</v>
      </c>
      <c r="C61" s="48"/>
      <c r="D61" s="50">
        <v>0.21</v>
      </c>
      <c r="E61" s="47" t="s">
        <v>68</v>
      </c>
      <c r="F61" s="146">
        <v>14.1</v>
      </c>
      <c r="G61" s="147"/>
    </row>
    <row r="62" spans="1:7" x14ac:dyDescent="0.3">
      <c r="A62" s="145"/>
      <c r="B62" s="47" t="s">
        <v>69</v>
      </c>
      <c r="C62" s="48">
        <v>0</v>
      </c>
      <c r="D62" s="50">
        <v>0.19</v>
      </c>
      <c r="E62" s="47" t="s">
        <v>70</v>
      </c>
      <c r="F62" s="146">
        <v>13.4</v>
      </c>
      <c r="G62" s="147"/>
    </row>
    <row r="63" spans="1:7" x14ac:dyDescent="0.3">
      <c r="A63" s="145"/>
      <c r="B63" s="47" t="s">
        <v>71</v>
      </c>
      <c r="C63" s="48"/>
      <c r="D63" s="50">
        <v>0.17</v>
      </c>
      <c r="E63" s="47" t="s">
        <v>72</v>
      </c>
      <c r="F63" s="146">
        <v>12.76</v>
      </c>
      <c r="G63" s="147"/>
    </row>
    <row r="64" spans="1:7" x14ac:dyDescent="0.3">
      <c r="A64" s="145"/>
      <c r="B64" s="47" t="s">
        <v>73</v>
      </c>
      <c r="C64" s="48">
        <v>0.35</v>
      </c>
      <c r="D64" s="50">
        <v>0.15</v>
      </c>
      <c r="E64" s="47" t="s">
        <v>74</v>
      </c>
      <c r="F64" s="146">
        <v>12.18</v>
      </c>
      <c r="G64" s="147"/>
    </row>
    <row r="65" spans="1:7" x14ac:dyDescent="0.3">
      <c r="A65" s="145"/>
      <c r="B65" s="51" t="s">
        <v>75</v>
      </c>
      <c r="C65" s="52">
        <f>SUM(C59:C64)</f>
        <v>5.85</v>
      </c>
      <c r="D65" s="50">
        <v>0.13</v>
      </c>
      <c r="E65" s="47" t="s">
        <v>76</v>
      </c>
      <c r="F65" s="146">
        <v>11.65</v>
      </c>
      <c r="G65" s="147"/>
    </row>
    <row r="67" spans="1:7" x14ac:dyDescent="0.3">
      <c r="A67" s="140" t="s">
        <v>57</v>
      </c>
      <c r="B67" s="140"/>
      <c r="C67" s="140"/>
      <c r="D67" s="140"/>
      <c r="E67" s="140"/>
      <c r="F67" s="140"/>
      <c r="G67" s="54">
        <v>15050</v>
      </c>
    </row>
    <row r="68" spans="1:7" x14ac:dyDescent="0.3">
      <c r="A68" s="144" t="s">
        <v>77</v>
      </c>
      <c r="B68" s="144"/>
      <c r="C68" s="144"/>
      <c r="D68" s="144"/>
      <c r="E68" s="144"/>
      <c r="F68" s="144"/>
      <c r="G68" s="144"/>
    </row>
    <row r="69" spans="1:7" x14ac:dyDescent="0.3">
      <c r="A69" s="45" t="s">
        <v>60</v>
      </c>
      <c r="B69" s="45" t="s">
        <v>41</v>
      </c>
      <c r="C69" s="45" t="s">
        <v>61</v>
      </c>
      <c r="D69" s="45" t="s">
        <v>80</v>
      </c>
      <c r="E69" s="45" t="s">
        <v>79</v>
      </c>
      <c r="F69" s="139" t="s">
        <v>62</v>
      </c>
      <c r="G69" s="139"/>
    </row>
    <row r="70" spans="1:7" x14ac:dyDescent="0.3">
      <c r="A70" s="145"/>
      <c r="B70" s="47" t="s">
        <v>63</v>
      </c>
      <c r="C70" s="48">
        <v>14.5</v>
      </c>
      <c r="D70" s="49"/>
      <c r="E70" s="55"/>
      <c r="F70" s="146"/>
      <c r="G70" s="147"/>
    </row>
    <row r="71" spans="1:7" x14ac:dyDescent="0.3">
      <c r="A71" s="145"/>
      <c r="B71" s="47" t="s">
        <v>65</v>
      </c>
      <c r="C71" s="48">
        <v>2</v>
      </c>
      <c r="D71" s="50"/>
      <c r="E71" s="47"/>
      <c r="F71" s="146"/>
      <c r="G71" s="147"/>
    </row>
    <row r="72" spans="1:7" x14ac:dyDescent="0.3">
      <c r="A72" s="145"/>
      <c r="B72" s="47" t="s">
        <v>67</v>
      </c>
      <c r="C72" s="48"/>
      <c r="D72" s="50">
        <v>0.13</v>
      </c>
      <c r="E72" s="47" t="s">
        <v>68</v>
      </c>
      <c r="F72" s="146">
        <v>32.020000000000003</v>
      </c>
      <c r="G72" s="147"/>
    </row>
    <row r="73" spans="1:7" x14ac:dyDescent="0.3">
      <c r="A73" s="145"/>
      <c r="B73" s="47" t="s">
        <v>69</v>
      </c>
      <c r="C73" s="48">
        <v>0</v>
      </c>
      <c r="D73" s="50">
        <v>0.11</v>
      </c>
      <c r="E73" s="47" t="s">
        <v>70</v>
      </c>
      <c r="F73" s="146">
        <v>30.74</v>
      </c>
      <c r="G73" s="147"/>
    </row>
    <row r="74" spans="1:7" x14ac:dyDescent="0.3">
      <c r="A74" s="145"/>
      <c r="B74" s="47" t="s">
        <v>71</v>
      </c>
      <c r="C74" s="48"/>
      <c r="D74" s="50">
        <v>0.09</v>
      </c>
      <c r="E74" s="47" t="s">
        <v>72</v>
      </c>
      <c r="F74" s="146">
        <v>29.57</v>
      </c>
      <c r="G74" s="147"/>
    </row>
    <row r="75" spans="1:7" x14ac:dyDescent="0.3">
      <c r="A75" s="145"/>
      <c r="B75" s="47" t="s">
        <v>73</v>
      </c>
      <c r="C75" s="48">
        <v>0.35</v>
      </c>
      <c r="D75" s="50">
        <v>7.0000000000000007E-2</v>
      </c>
      <c r="E75" s="47" t="s">
        <v>74</v>
      </c>
      <c r="F75" s="146">
        <v>28.48</v>
      </c>
      <c r="G75" s="147"/>
    </row>
    <row r="76" spans="1:7" x14ac:dyDescent="0.3">
      <c r="A76" s="145"/>
      <c r="B76" s="51" t="s">
        <v>75</v>
      </c>
      <c r="C76" s="52">
        <f>SUM(C70:C75)</f>
        <v>16.850000000000001</v>
      </c>
      <c r="D76" s="50">
        <v>0.05</v>
      </c>
      <c r="E76" s="47" t="s">
        <v>76</v>
      </c>
      <c r="F76" s="146">
        <v>27.47</v>
      </c>
      <c r="G76" s="147"/>
    </row>
    <row r="78" spans="1:7" x14ac:dyDescent="0.3">
      <c r="A78" s="140" t="s">
        <v>57</v>
      </c>
      <c r="B78" s="140"/>
      <c r="C78" s="140"/>
      <c r="D78" s="140"/>
      <c r="E78" s="140"/>
      <c r="F78" s="140"/>
      <c r="G78" s="54">
        <v>18506</v>
      </c>
    </row>
    <row r="79" spans="1:7" x14ac:dyDescent="0.3">
      <c r="A79" s="144" t="s">
        <v>77</v>
      </c>
      <c r="B79" s="144"/>
      <c r="C79" s="144"/>
      <c r="D79" s="144"/>
      <c r="E79" s="144"/>
      <c r="F79" s="144"/>
      <c r="G79" s="144"/>
    </row>
    <row r="80" spans="1:7" x14ac:dyDescent="0.3">
      <c r="A80" s="45" t="s">
        <v>60</v>
      </c>
      <c r="B80" s="45" t="s">
        <v>41</v>
      </c>
      <c r="C80" s="45" t="s">
        <v>61</v>
      </c>
      <c r="D80" s="45" t="s">
        <v>80</v>
      </c>
      <c r="E80" s="45" t="s">
        <v>79</v>
      </c>
      <c r="F80" s="139" t="s">
        <v>62</v>
      </c>
      <c r="G80" s="139"/>
    </row>
    <row r="81" spans="1:7" x14ac:dyDescent="0.3">
      <c r="A81" s="145"/>
      <c r="B81" s="47" t="s">
        <v>63</v>
      </c>
      <c r="C81" s="48">
        <v>17.600000000000001</v>
      </c>
      <c r="D81" s="49"/>
      <c r="E81" s="55"/>
      <c r="F81" s="146"/>
      <c r="G81" s="147"/>
    </row>
    <row r="82" spans="1:7" x14ac:dyDescent="0.3">
      <c r="A82" s="145"/>
      <c r="B82" s="47" t="s">
        <v>65</v>
      </c>
      <c r="C82" s="48">
        <v>2</v>
      </c>
      <c r="D82" s="50"/>
      <c r="E82" s="47"/>
      <c r="F82" s="146"/>
      <c r="G82" s="147"/>
    </row>
    <row r="83" spans="1:7" x14ac:dyDescent="0.3">
      <c r="A83" s="145"/>
      <c r="B83" s="47" t="s">
        <v>67</v>
      </c>
      <c r="C83" s="48"/>
      <c r="D83" s="50">
        <v>0.13</v>
      </c>
      <c r="E83" s="47" t="s">
        <v>68</v>
      </c>
      <c r="F83" s="146">
        <v>37.909999999999997</v>
      </c>
      <c r="G83" s="147"/>
    </row>
    <row r="84" spans="1:7" x14ac:dyDescent="0.3">
      <c r="A84" s="145"/>
      <c r="B84" s="47" t="s">
        <v>69</v>
      </c>
      <c r="C84" s="48">
        <v>0</v>
      </c>
      <c r="D84" s="50">
        <v>0.11</v>
      </c>
      <c r="E84" s="47" t="s">
        <v>70</v>
      </c>
      <c r="F84" s="146">
        <v>36.4</v>
      </c>
      <c r="G84" s="147"/>
    </row>
    <row r="85" spans="1:7" x14ac:dyDescent="0.3">
      <c r="A85" s="145"/>
      <c r="B85" s="47" t="s">
        <v>71</v>
      </c>
      <c r="C85" s="48"/>
      <c r="D85" s="50">
        <v>0.09</v>
      </c>
      <c r="E85" s="47" t="s">
        <v>72</v>
      </c>
      <c r="F85" s="146">
        <v>35.01</v>
      </c>
      <c r="G85" s="147"/>
    </row>
    <row r="86" spans="1:7" x14ac:dyDescent="0.3">
      <c r="A86" s="145"/>
      <c r="B86" s="47" t="s">
        <v>73</v>
      </c>
      <c r="C86" s="48">
        <v>0.35</v>
      </c>
      <c r="D86" s="50">
        <v>7.0000000000000007E-2</v>
      </c>
      <c r="E86" s="47" t="s">
        <v>74</v>
      </c>
      <c r="F86" s="146">
        <v>33.72</v>
      </c>
      <c r="G86" s="147"/>
    </row>
    <row r="87" spans="1:7" x14ac:dyDescent="0.3">
      <c r="A87" s="145"/>
      <c r="B87" s="51" t="s">
        <v>75</v>
      </c>
      <c r="C87" s="52">
        <f>SUM(C81:C86)</f>
        <v>19.950000000000003</v>
      </c>
      <c r="D87" s="50">
        <v>0.05</v>
      </c>
      <c r="E87" s="47" t="s">
        <v>76</v>
      </c>
      <c r="F87" s="146">
        <v>32.54</v>
      </c>
      <c r="G87" s="147"/>
    </row>
    <row r="89" spans="1:7" x14ac:dyDescent="0.3">
      <c r="A89" s="140" t="s">
        <v>57</v>
      </c>
      <c r="B89" s="140"/>
      <c r="C89" s="140"/>
      <c r="D89" s="140"/>
      <c r="E89" s="140"/>
      <c r="F89" s="140"/>
      <c r="G89" s="54">
        <v>1618</v>
      </c>
    </row>
    <row r="90" spans="1:7" x14ac:dyDescent="0.3">
      <c r="A90" s="144" t="s">
        <v>77</v>
      </c>
      <c r="B90" s="144"/>
      <c r="C90" s="144"/>
      <c r="D90" s="144"/>
      <c r="E90" s="144"/>
      <c r="F90" s="144"/>
      <c r="G90" s="144"/>
    </row>
    <row r="91" spans="1:7" x14ac:dyDescent="0.3">
      <c r="A91" s="45" t="s">
        <v>60</v>
      </c>
      <c r="B91" s="45" t="s">
        <v>41</v>
      </c>
      <c r="C91" s="45" t="s">
        <v>61</v>
      </c>
      <c r="D91" s="45" t="s">
        <v>80</v>
      </c>
      <c r="E91" s="45" t="s">
        <v>79</v>
      </c>
      <c r="F91" s="139" t="s">
        <v>62</v>
      </c>
      <c r="G91" s="139"/>
    </row>
    <row r="92" spans="1:7" x14ac:dyDescent="0.3">
      <c r="A92" s="145"/>
      <c r="B92" s="47" t="s">
        <v>63</v>
      </c>
      <c r="C92" s="48">
        <v>11.9</v>
      </c>
      <c r="D92" s="49"/>
      <c r="E92" s="55"/>
      <c r="F92" s="146"/>
      <c r="G92" s="147"/>
    </row>
    <row r="93" spans="1:7" x14ac:dyDescent="0.3">
      <c r="A93" s="145"/>
      <c r="B93" s="47" t="s">
        <v>65</v>
      </c>
      <c r="C93" s="48">
        <v>2</v>
      </c>
      <c r="D93" s="50"/>
      <c r="E93" s="47"/>
      <c r="F93" s="146"/>
      <c r="G93" s="147"/>
    </row>
    <row r="94" spans="1:7" x14ac:dyDescent="0.3">
      <c r="A94" s="145"/>
      <c r="B94" s="47" t="s">
        <v>67</v>
      </c>
      <c r="C94" s="48"/>
      <c r="D94" s="50">
        <v>0.13</v>
      </c>
      <c r="E94" s="47" t="s">
        <v>68</v>
      </c>
      <c r="F94" s="146">
        <v>27.08</v>
      </c>
      <c r="G94" s="147"/>
    </row>
    <row r="95" spans="1:7" x14ac:dyDescent="0.3">
      <c r="A95" s="145"/>
      <c r="B95" s="47" t="s">
        <v>69</v>
      </c>
      <c r="C95" s="48">
        <v>0</v>
      </c>
      <c r="D95" s="50">
        <v>0.11</v>
      </c>
      <c r="E95" s="47" t="s">
        <v>70</v>
      </c>
      <c r="F95" s="146">
        <v>26</v>
      </c>
      <c r="G95" s="147"/>
    </row>
    <row r="96" spans="1:7" x14ac:dyDescent="0.3">
      <c r="A96" s="145"/>
      <c r="B96" s="47" t="s">
        <v>71</v>
      </c>
      <c r="C96" s="48"/>
      <c r="D96" s="50">
        <v>0.09</v>
      </c>
      <c r="E96" s="47" t="s">
        <v>72</v>
      </c>
      <c r="F96" s="146">
        <v>25</v>
      </c>
      <c r="G96" s="147"/>
    </row>
    <row r="97" spans="1:8" x14ac:dyDescent="0.3">
      <c r="A97" s="145"/>
      <c r="B97" s="47" t="s">
        <v>73</v>
      </c>
      <c r="C97" s="48">
        <v>0.35</v>
      </c>
      <c r="D97" s="50">
        <v>7.0000000000000007E-2</v>
      </c>
      <c r="E97" s="47" t="s">
        <v>74</v>
      </c>
      <c r="F97" s="146">
        <v>24.08</v>
      </c>
      <c r="G97" s="147"/>
    </row>
    <row r="98" spans="1:8" x14ac:dyDescent="0.3">
      <c r="A98" s="145"/>
      <c r="B98" s="51" t="s">
        <v>75</v>
      </c>
      <c r="C98" s="52">
        <f>SUM(C92:C97)</f>
        <v>14.25</v>
      </c>
      <c r="D98" s="50">
        <v>0.05</v>
      </c>
      <c r="E98" s="47" t="s">
        <v>76</v>
      </c>
      <c r="F98" s="146">
        <v>23.03</v>
      </c>
      <c r="G98" s="147"/>
    </row>
    <row r="100" spans="1:8" x14ac:dyDescent="0.3">
      <c r="A100" s="137" t="s">
        <v>83</v>
      </c>
      <c r="B100" s="137"/>
      <c r="C100" s="137"/>
      <c r="D100" s="137"/>
      <c r="E100" s="137"/>
      <c r="F100" s="137"/>
      <c r="G100" s="57" t="s">
        <v>58</v>
      </c>
      <c r="H100" s="57"/>
    </row>
    <row r="101" spans="1:8" x14ac:dyDescent="0.3">
      <c r="A101" s="138" t="s">
        <v>112</v>
      </c>
      <c r="B101" s="138"/>
      <c r="C101" s="138"/>
      <c r="D101" s="138"/>
      <c r="E101" s="138"/>
      <c r="F101" s="138"/>
      <c r="G101" s="138"/>
      <c r="H101" s="138"/>
    </row>
    <row r="102" spans="1:8" x14ac:dyDescent="0.3">
      <c r="A102" s="45" t="s">
        <v>60</v>
      </c>
      <c r="B102" s="45" t="s">
        <v>41</v>
      </c>
      <c r="C102" s="45" t="s">
        <v>61</v>
      </c>
      <c r="D102" s="45" t="s">
        <v>80</v>
      </c>
      <c r="E102" s="127" t="s">
        <v>79</v>
      </c>
      <c r="F102" s="128"/>
      <c r="G102" s="129"/>
      <c r="H102" s="45" t="s">
        <v>62</v>
      </c>
    </row>
    <row r="103" spans="1:8" x14ac:dyDescent="0.3">
      <c r="A103" s="136"/>
      <c r="B103" s="47" t="s">
        <v>63</v>
      </c>
      <c r="C103" s="48">
        <v>17.440000000000001</v>
      </c>
      <c r="D103" s="49"/>
      <c r="E103" s="133"/>
      <c r="F103" s="134"/>
      <c r="G103" s="135"/>
      <c r="H103" s="48"/>
    </row>
    <row r="104" spans="1:8" x14ac:dyDescent="0.3">
      <c r="A104" s="136"/>
      <c r="B104" s="47" t="s">
        <v>65</v>
      </c>
      <c r="C104" s="48">
        <v>2.5</v>
      </c>
      <c r="D104" s="50"/>
      <c r="E104" s="133"/>
      <c r="F104" s="134"/>
      <c r="G104" s="135"/>
      <c r="H104" s="48"/>
    </row>
    <row r="105" spans="1:8" x14ac:dyDescent="0.3">
      <c r="A105" s="136"/>
      <c r="B105" s="47" t="s">
        <v>67</v>
      </c>
      <c r="C105" s="48"/>
      <c r="D105" s="50">
        <v>0.21</v>
      </c>
      <c r="E105" s="133" t="s">
        <v>68</v>
      </c>
      <c r="F105" s="134"/>
      <c r="G105" s="135"/>
      <c r="H105" s="48">
        <v>47.69</v>
      </c>
    </row>
    <row r="106" spans="1:8" x14ac:dyDescent="0.3">
      <c r="A106" s="136"/>
      <c r="B106" s="47" t="s">
        <v>69</v>
      </c>
      <c r="C106" s="48"/>
      <c r="D106" s="50">
        <v>0.19</v>
      </c>
      <c r="E106" s="133" t="s">
        <v>70</v>
      </c>
      <c r="F106" s="134"/>
      <c r="G106" s="135"/>
      <c r="H106" s="48">
        <v>45.43</v>
      </c>
    </row>
    <row r="107" spans="1:8" x14ac:dyDescent="0.3">
      <c r="A107" s="136"/>
      <c r="B107" s="47" t="s">
        <v>71</v>
      </c>
      <c r="C107" s="48"/>
      <c r="D107" s="50">
        <v>0.17</v>
      </c>
      <c r="E107" s="133" t="s">
        <v>72</v>
      </c>
      <c r="F107" s="134"/>
      <c r="G107" s="135"/>
      <c r="H107" s="48">
        <v>43.38</v>
      </c>
    </row>
    <row r="108" spans="1:8" x14ac:dyDescent="0.3">
      <c r="A108" s="136"/>
      <c r="B108" s="47" t="s">
        <v>73</v>
      </c>
      <c r="C108" s="48">
        <v>1</v>
      </c>
      <c r="D108" s="50">
        <v>0.15</v>
      </c>
      <c r="E108" s="133" t="s">
        <v>74</v>
      </c>
      <c r="F108" s="134"/>
      <c r="G108" s="135"/>
      <c r="H108" s="48">
        <v>41.51</v>
      </c>
    </row>
    <row r="109" spans="1:8" x14ac:dyDescent="0.3">
      <c r="A109" s="136"/>
      <c r="B109" s="51" t="s">
        <v>75</v>
      </c>
      <c r="C109" s="52">
        <f>SUM(C103:C108)</f>
        <v>20.94</v>
      </c>
      <c r="D109" s="50">
        <v>0.13</v>
      </c>
      <c r="E109" s="133" t="s">
        <v>76</v>
      </c>
      <c r="F109" s="134"/>
      <c r="G109" s="135"/>
      <c r="H109" s="48">
        <v>39.78</v>
      </c>
    </row>
    <row r="112" spans="1:8" x14ac:dyDescent="0.3">
      <c r="A112" s="137" t="s">
        <v>83</v>
      </c>
      <c r="B112" s="137"/>
      <c r="C112" s="137"/>
      <c r="D112" s="137"/>
      <c r="E112" s="137"/>
      <c r="F112" s="137"/>
      <c r="G112" s="57" t="s">
        <v>58</v>
      </c>
      <c r="H112" s="57"/>
    </row>
    <row r="113" spans="1:8" x14ac:dyDescent="0.3">
      <c r="A113" s="138" t="s">
        <v>113</v>
      </c>
      <c r="B113" s="138"/>
      <c r="C113" s="138"/>
      <c r="D113" s="138"/>
      <c r="E113" s="138"/>
      <c r="F113" s="138"/>
      <c r="G113" s="138"/>
      <c r="H113" s="138"/>
    </row>
    <row r="114" spans="1:8" x14ac:dyDescent="0.3">
      <c r="A114" s="45" t="s">
        <v>60</v>
      </c>
      <c r="B114" s="45" t="s">
        <v>41</v>
      </c>
      <c r="C114" s="45" t="s">
        <v>61</v>
      </c>
      <c r="D114" s="45" t="s">
        <v>80</v>
      </c>
      <c r="E114" s="127" t="s">
        <v>79</v>
      </c>
      <c r="F114" s="128"/>
      <c r="G114" s="129"/>
      <c r="H114" s="45" t="s">
        <v>62</v>
      </c>
    </row>
    <row r="115" spans="1:8" x14ac:dyDescent="0.3">
      <c r="A115" s="136"/>
      <c r="B115" s="47" t="s">
        <v>63</v>
      </c>
      <c r="C115" s="48">
        <v>8.7100000000000009</v>
      </c>
      <c r="D115" s="49"/>
      <c r="E115" s="133"/>
      <c r="F115" s="134"/>
      <c r="G115" s="135"/>
      <c r="H115" s="48"/>
    </row>
    <row r="116" spans="1:8" x14ac:dyDescent="0.3">
      <c r="A116" s="136"/>
      <c r="B116" s="47" t="s">
        <v>65</v>
      </c>
      <c r="C116" s="48">
        <v>2.5</v>
      </c>
      <c r="D116" s="50"/>
      <c r="E116" s="133"/>
      <c r="F116" s="134"/>
      <c r="G116" s="135"/>
      <c r="H116" s="48"/>
    </row>
    <row r="117" spans="1:8" x14ac:dyDescent="0.3">
      <c r="A117" s="136"/>
      <c r="B117" s="47" t="s">
        <v>67</v>
      </c>
      <c r="C117" s="48"/>
      <c r="D117" s="50">
        <v>0.21</v>
      </c>
      <c r="E117" s="133" t="s">
        <v>68</v>
      </c>
      <c r="F117" s="134"/>
      <c r="G117" s="135"/>
      <c r="H117" s="48">
        <v>30.08</v>
      </c>
    </row>
    <row r="118" spans="1:8" x14ac:dyDescent="0.3">
      <c r="A118" s="136"/>
      <c r="B118" s="47" t="s">
        <v>69</v>
      </c>
      <c r="C118" s="48"/>
      <c r="D118" s="50">
        <v>0.19</v>
      </c>
      <c r="E118" s="133" t="s">
        <v>70</v>
      </c>
      <c r="F118" s="134"/>
      <c r="G118" s="135"/>
      <c r="H118" s="48">
        <v>28.66</v>
      </c>
    </row>
    <row r="119" spans="1:8" x14ac:dyDescent="0.3">
      <c r="A119" s="136"/>
      <c r="B119" s="47" t="s">
        <v>71</v>
      </c>
      <c r="C119" s="48"/>
      <c r="D119" s="50">
        <v>0.17</v>
      </c>
      <c r="E119" s="133" t="s">
        <v>72</v>
      </c>
      <c r="F119" s="134"/>
      <c r="G119" s="135"/>
      <c r="H119" s="48">
        <v>27.37</v>
      </c>
    </row>
    <row r="120" spans="1:8" x14ac:dyDescent="0.3">
      <c r="A120" s="136"/>
      <c r="B120" s="47" t="s">
        <v>73</v>
      </c>
      <c r="C120" s="48">
        <v>1</v>
      </c>
      <c r="D120" s="50">
        <v>0.15</v>
      </c>
      <c r="E120" s="133" t="s">
        <v>74</v>
      </c>
      <c r="F120" s="134"/>
      <c r="G120" s="135"/>
      <c r="H120" s="48">
        <v>26.18</v>
      </c>
    </row>
    <row r="121" spans="1:8" x14ac:dyDescent="0.3">
      <c r="A121" s="136"/>
      <c r="B121" s="51" t="s">
        <v>75</v>
      </c>
      <c r="C121" s="52">
        <f>SUM(C115:C120)</f>
        <v>12.21</v>
      </c>
      <c r="D121" s="50">
        <v>0.13</v>
      </c>
      <c r="E121" s="133" t="s">
        <v>76</v>
      </c>
      <c r="F121" s="134"/>
      <c r="G121" s="135"/>
      <c r="H121" s="48">
        <v>25.1</v>
      </c>
    </row>
    <row r="123" spans="1:8" x14ac:dyDescent="0.3">
      <c r="A123" s="137" t="s">
        <v>83</v>
      </c>
      <c r="B123" s="137"/>
      <c r="C123" s="137"/>
      <c r="D123" s="137"/>
      <c r="E123" s="137"/>
      <c r="F123" s="137"/>
      <c r="G123" s="57" t="s">
        <v>58</v>
      </c>
      <c r="H123" s="57"/>
    </row>
    <row r="124" spans="1:8" x14ac:dyDescent="0.3">
      <c r="A124" s="138" t="s">
        <v>114</v>
      </c>
      <c r="B124" s="138"/>
      <c r="C124" s="138"/>
      <c r="D124" s="138"/>
      <c r="E124" s="138"/>
      <c r="F124" s="138"/>
      <c r="G124" s="138"/>
      <c r="H124" s="138"/>
    </row>
    <row r="125" spans="1:8" x14ac:dyDescent="0.3">
      <c r="A125" s="45" t="s">
        <v>60</v>
      </c>
      <c r="B125" s="45" t="s">
        <v>41</v>
      </c>
      <c r="C125" s="45" t="s">
        <v>61</v>
      </c>
      <c r="D125" s="45" t="s">
        <v>80</v>
      </c>
      <c r="E125" s="127" t="s">
        <v>79</v>
      </c>
      <c r="F125" s="128"/>
      <c r="G125" s="129"/>
      <c r="H125" s="45" t="s">
        <v>62</v>
      </c>
    </row>
    <row r="126" spans="1:8" x14ac:dyDescent="0.3">
      <c r="A126" s="136"/>
      <c r="B126" s="47" t="s">
        <v>63</v>
      </c>
      <c r="C126" s="48">
        <v>6.29</v>
      </c>
      <c r="D126" s="49"/>
      <c r="E126" s="133"/>
      <c r="F126" s="134"/>
      <c r="G126" s="135"/>
      <c r="H126" s="48"/>
    </row>
    <row r="127" spans="1:8" x14ac:dyDescent="0.3">
      <c r="A127" s="136"/>
      <c r="B127" s="47" t="s">
        <v>65</v>
      </c>
      <c r="C127" s="48">
        <v>2.5</v>
      </c>
      <c r="D127" s="50"/>
      <c r="E127" s="133"/>
      <c r="F127" s="134"/>
      <c r="G127" s="135"/>
      <c r="H127" s="48"/>
    </row>
    <row r="128" spans="1:8" x14ac:dyDescent="0.3">
      <c r="A128" s="136"/>
      <c r="B128" s="47" t="s">
        <v>67</v>
      </c>
      <c r="C128" s="48"/>
      <c r="D128" s="50">
        <v>0.21</v>
      </c>
      <c r="E128" s="133" t="s">
        <v>68</v>
      </c>
      <c r="F128" s="134"/>
      <c r="G128" s="135"/>
      <c r="H128" s="48">
        <v>24.12</v>
      </c>
    </row>
    <row r="129" spans="1:8" x14ac:dyDescent="0.3">
      <c r="A129" s="136"/>
      <c r="B129" s="47" t="s">
        <v>69</v>
      </c>
      <c r="C129" s="48"/>
      <c r="D129" s="50">
        <v>0.19</v>
      </c>
      <c r="E129" s="133" t="s">
        <v>70</v>
      </c>
      <c r="F129" s="134"/>
      <c r="G129" s="135"/>
      <c r="H129" s="48">
        <v>22.79</v>
      </c>
    </row>
    <row r="130" spans="1:8" x14ac:dyDescent="0.3">
      <c r="A130" s="136"/>
      <c r="B130" s="47" t="s">
        <v>71</v>
      </c>
      <c r="C130" s="48"/>
      <c r="D130" s="50">
        <v>0.17</v>
      </c>
      <c r="E130" s="133" t="s">
        <v>72</v>
      </c>
      <c r="F130" s="134"/>
      <c r="G130" s="135"/>
      <c r="H130" s="48">
        <v>20.28</v>
      </c>
    </row>
    <row r="131" spans="1:8" x14ac:dyDescent="0.3">
      <c r="A131" s="136"/>
      <c r="B131" s="47" t="s">
        <v>73</v>
      </c>
      <c r="C131" s="48">
        <v>1</v>
      </c>
      <c r="D131" s="50">
        <v>0.15</v>
      </c>
      <c r="E131" s="133" t="s">
        <v>74</v>
      </c>
      <c r="F131" s="134"/>
      <c r="G131" s="135"/>
      <c r="H131" s="48">
        <v>19.48</v>
      </c>
    </row>
    <row r="132" spans="1:8" x14ac:dyDescent="0.3">
      <c r="A132" s="136"/>
      <c r="B132" s="51" t="s">
        <v>75</v>
      </c>
      <c r="C132" s="52">
        <f>SUM(C126:C131)</f>
        <v>9.7899999999999991</v>
      </c>
      <c r="D132" s="50">
        <v>0.13</v>
      </c>
      <c r="E132" s="133" t="s">
        <v>76</v>
      </c>
      <c r="F132" s="134"/>
      <c r="G132" s="135"/>
      <c r="H132" s="48">
        <v>18.600000000000001</v>
      </c>
    </row>
    <row r="135" spans="1:8" x14ac:dyDescent="0.3">
      <c r="A135" s="137" t="s">
        <v>83</v>
      </c>
      <c r="B135" s="137"/>
      <c r="C135" s="137"/>
      <c r="D135" s="137"/>
      <c r="E135" s="137"/>
      <c r="F135" s="137"/>
      <c r="G135" s="57" t="s">
        <v>58</v>
      </c>
      <c r="H135" s="57"/>
    </row>
    <row r="136" spans="1:8" x14ac:dyDescent="0.3">
      <c r="A136" s="138" t="s">
        <v>115</v>
      </c>
      <c r="B136" s="138"/>
      <c r="C136" s="138"/>
      <c r="D136" s="138"/>
      <c r="E136" s="138"/>
      <c r="F136" s="138"/>
      <c r="G136" s="138"/>
      <c r="H136" s="138"/>
    </row>
    <row r="137" spans="1:8" x14ac:dyDescent="0.3">
      <c r="A137" s="45" t="s">
        <v>60</v>
      </c>
      <c r="B137" s="45" t="s">
        <v>41</v>
      </c>
      <c r="C137" s="45" t="s">
        <v>61</v>
      </c>
      <c r="D137" s="45" t="s">
        <v>80</v>
      </c>
      <c r="E137" s="127" t="s">
        <v>79</v>
      </c>
      <c r="F137" s="128"/>
      <c r="G137" s="129"/>
      <c r="H137" s="45" t="s">
        <v>62</v>
      </c>
    </row>
    <row r="138" spans="1:8" x14ac:dyDescent="0.3">
      <c r="A138" s="136"/>
      <c r="B138" s="47" t="s">
        <v>63</v>
      </c>
      <c r="C138" s="48">
        <v>6.07</v>
      </c>
      <c r="D138" s="49">
        <v>0.25</v>
      </c>
      <c r="E138" s="133"/>
      <c r="F138" s="134"/>
      <c r="G138" s="135"/>
      <c r="H138" s="48"/>
    </row>
    <row r="139" spans="1:8" x14ac:dyDescent="0.3">
      <c r="A139" s="136"/>
      <c r="B139" s="47" t="s">
        <v>65</v>
      </c>
      <c r="C139" s="48">
        <v>2.5</v>
      </c>
      <c r="D139" s="50">
        <v>0.23</v>
      </c>
      <c r="E139" s="133"/>
      <c r="F139" s="134"/>
      <c r="G139" s="135"/>
      <c r="H139" s="48"/>
    </row>
    <row r="140" spans="1:8" x14ac:dyDescent="0.3">
      <c r="A140" s="136"/>
      <c r="B140" s="47" t="s">
        <v>67</v>
      </c>
      <c r="C140" s="48"/>
      <c r="D140" s="50">
        <v>0.21</v>
      </c>
      <c r="E140" s="133" t="s">
        <v>68</v>
      </c>
      <c r="F140" s="134"/>
      <c r="G140" s="135"/>
      <c r="H140" s="48">
        <v>24.12</v>
      </c>
    </row>
    <row r="141" spans="1:8" x14ac:dyDescent="0.3">
      <c r="A141" s="136"/>
      <c r="B141" s="47" t="s">
        <v>69</v>
      </c>
      <c r="C141" s="48"/>
      <c r="D141" s="50">
        <v>0.19</v>
      </c>
      <c r="E141" s="133" t="s">
        <v>70</v>
      </c>
      <c r="F141" s="134"/>
      <c r="G141" s="135"/>
      <c r="H141" s="48">
        <v>22.79</v>
      </c>
    </row>
    <row r="142" spans="1:8" x14ac:dyDescent="0.3">
      <c r="A142" s="136"/>
      <c r="B142" s="47" t="s">
        <v>71</v>
      </c>
      <c r="C142" s="48"/>
      <c r="D142" s="50">
        <v>0.17</v>
      </c>
      <c r="E142" s="133" t="s">
        <v>72</v>
      </c>
      <c r="F142" s="134"/>
      <c r="G142" s="135"/>
      <c r="H142" s="48">
        <v>20.28</v>
      </c>
    </row>
    <row r="143" spans="1:8" x14ac:dyDescent="0.3">
      <c r="A143" s="136"/>
      <c r="B143" s="47" t="s">
        <v>73</v>
      </c>
      <c r="C143" s="48">
        <v>1</v>
      </c>
      <c r="D143" s="50">
        <v>0.15</v>
      </c>
      <c r="E143" s="133" t="s">
        <v>74</v>
      </c>
      <c r="F143" s="134"/>
      <c r="G143" s="135"/>
      <c r="H143" s="48">
        <v>19.48</v>
      </c>
    </row>
    <row r="144" spans="1:8" x14ac:dyDescent="0.3">
      <c r="A144" s="136"/>
      <c r="B144" s="51" t="s">
        <v>75</v>
      </c>
      <c r="C144" s="52">
        <f>SUM(C138:C143)</f>
        <v>9.57</v>
      </c>
      <c r="D144" s="50">
        <v>0.13</v>
      </c>
      <c r="E144" s="133" t="s">
        <v>76</v>
      </c>
      <c r="F144" s="134"/>
      <c r="G144" s="135"/>
      <c r="H144" s="48">
        <v>18.600000000000001</v>
      </c>
    </row>
    <row r="146" spans="1:8" x14ac:dyDescent="0.3">
      <c r="A146" s="137" t="s">
        <v>83</v>
      </c>
      <c r="B146" s="137"/>
      <c r="C146" s="137"/>
      <c r="D146" s="137"/>
      <c r="E146" s="137"/>
      <c r="F146" s="137"/>
      <c r="G146" s="57" t="s">
        <v>58</v>
      </c>
      <c r="H146" s="57"/>
    </row>
    <row r="147" spans="1:8" x14ac:dyDescent="0.3">
      <c r="A147" s="138" t="s">
        <v>116</v>
      </c>
      <c r="B147" s="138"/>
      <c r="C147" s="138"/>
      <c r="D147" s="138"/>
      <c r="E147" s="138"/>
      <c r="F147" s="138"/>
      <c r="G147" s="138"/>
      <c r="H147" s="138"/>
    </row>
    <row r="148" spans="1:8" x14ac:dyDescent="0.3">
      <c r="A148" s="45" t="s">
        <v>60</v>
      </c>
      <c r="B148" s="45" t="s">
        <v>41</v>
      </c>
      <c r="C148" s="45" t="s">
        <v>61</v>
      </c>
      <c r="D148" s="45" t="s">
        <v>80</v>
      </c>
      <c r="E148" s="127" t="s">
        <v>79</v>
      </c>
      <c r="F148" s="128"/>
      <c r="G148" s="129"/>
      <c r="H148" s="45" t="s">
        <v>62</v>
      </c>
    </row>
    <row r="149" spans="1:8" x14ac:dyDescent="0.3">
      <c r="A149" s="136"/>
      <c r="B149" s="47" t="s">
        <v>63</v>
      </c>
      <c r="C149" s="48">
        <v>8.85</v>
      </c>
      <c r="D149" s="49"/>
      <c r="E149" s="133"/>
      <c r="F149" s="134"/>
      <c r="G149" s="135"/>
      <c r="H149" s="48"/>
    </row>
    <row r="150" spans="1:8" x14ac:dyDescent="0.3">
      <c r="A150" s="136"/>
      <c r="B150" s="47" t="s">
        <v>65</v>
      </c>
      <c r="C150" s="48">
        <v>2.5</v>
      </c>
      <c r="D150" s="50"/>
      <c r="E150" s="133"/>
      <c r="F150" s="134"/>
      <c r="G150" s="135"/>
      <c r="H150" s="48"/>
    </row>
    <row r="151" spans="1:8" x14ac:dyDescent="0.3">
      <c r="A151" s="136"/>
      <c r="B151" s="47" t="s">
        <v>67</v>
      </c>
      <c r="C151" s="48"/>
      <c r="D151" s="50">
        <v>0.21</v>
      </c>
      <c r="E151" s="133" t="s">
        <v>68</v>
      </c>
      <c r="F151" s="134"/>
      <c r="G151" s="135"/>
      <c r="H151" s="48">
        <v>26.19</v>
      </c>
    </row>
    <row r="152" spans="1:8" x14ac:dyDescent="0.3">
      <c r="A152" s="136"/>
      <c r="B152" s="47" t="s">
        <v>69</v>
      </c>
      <c r="C152" s="48"/>
      <c r="D152" s="50">
        <v>0.19</v>
      </c>
      <c r="E152" s="133" t="s">
        <v>70</v>
      </c>
      <c r="F152" s="134"/>
      <c r="G152" s="135"/>
      <c r="H152" s="48">
        <v>24.95</v>
      </c>
    </row>
    <row r="153" spans="1:8" x14ac:dyDescent="0.3">
      <c r="A153" s="136"/>
      <c r="B153" s="47" t="s">
        <v>71</v>
      </c>
      <c r="C153" s="48"/>
      <c r="D153" s="50">
        <v>0.17</v>
      </c>
      <c r="E153" s="133" t="s">
        <v>72</v>
      </c>
      <c r="F153" s="134"/>
      <c r="G153" s="135"/>
      <c r="H153" s="48">
        <v>23.82</v>
      </c>
    </row>
    <row r="154" spans="1:8" x14ac:dyDescent="0.3">
      <c r="A154" s="136"/>
      <c r="B154" s="47" t="s">
        <v>73</v>
      </c>
      <c r="C154" s="48">
        <v>0.15</v>
      </c>
      <c r="D154" s="50">
        <v>0.15</v>
      </c>
      <c r="E154" s="133" t="s">
        <v>74</v>
      </c>
      <c r="F154" s="134"/>
      <c r="G154" s="135"/>
      <c r="H154" s="48">
        <v>22.79</v>
      </c>
    </row>
    <row r="155" spans="1:8" x14ac:dyDescent="0.3">
      <c r="A155" s="136"/>
      <c r="B155" s="51" t="s">
        <v>75</v>
      </c>
      <c r="C155" s="52">
        <f>SUM(C149:C154)</f>
        <v>11.5</v>
      </c>
      <c r="D155" s="50">
        <v>0.13</v>
      </c>
      <c r="E155" s="133" t="s">
        <v>76</v>
      </c>
      <c r="F155" s="134"/>
      <c r="G155" s="135"/>
      <c r="H155" s="48">
        <v>21.85</v>
      </c>
    </row>
    <row r="157" spans="1:8" x14ac:dyDescent="0.3">
      <c r="A157" s="140" t="s">
        <v>57</v>
      </c>
      <c r="B157" s="140"/>
      <c r="C157" s="140"/>
      <c r="D157" s="140"/>
      <c r="E157" s="140"/>
      <c r="F157" s="140"/>
      <c r="G157" s="54">
        <v>14430</v>
      </c>
    </row>
    <row r="158" spans="1:8" x14ac:dyDescent="0.3">
      <c r="A158" s="144" t="s">
        <v>77</v>
      </c>
      <c r="B158" s="144"/>
      <c r="C158" s="144"/>
      <c r="D158" s="144"/>
      <c r="E158" s="144"/>
      <c r="F158" s="144"/>
      <c r="G158" s="144"/>
    </row>
    <row r="159" spans="1:8" x14ac:dyDescent="0.3">
      <c r="A159" s="45" t="s">
        <v>60</v>
      </c>
      <c r="B159" s="45" t="s">
        <v>41</v>
      </c>
      <c r="C159" s="45" t="s">
        <v>61</v>
      </c>
      <c r="D159" s="45" t="s">
        <v>80</v>
      </c>
      <c r="E159" s="45" t="s">
        <v>79</v>
      </c>
      <c r="F159" s="139" t="s">
        <v>62</v>
      </c>
      <c r="G159" s="139"/>
    </row>
    <row r="160" spans="1:8" x14ac:dyDescent="0.3">
      <c r="A160" s="145"/>
      <c r="B160" s="47" t="s">
        <v>63</v>
      </c>
      <c r="C160" s="48">
        <v>25.3</v>
      </c>
      <c r="D160" s="49"/>
      <c r="E160" s="55"/>
      <c r="F160" s="146"/>
      <c r="G160" s="147"/>
    </row>
    <row r="161" spans="1:7" x14ac:dyDescent="0.3">
      <c r="A161" s="145"/>
      <c r="B161" s="47" t="s">
        <v>65</v>
      </c>
      <c r="C161" s="48">
        <v>1</v>
      </c>
      <c r="D161" s="50"/>
      <c r="E161" s="47"/>
      <c r="F161" s="146"/>
      <c r="G161" s="147"/>
    </row>
    <row r="162" spans="1:7" x14ac:dyDescent="0.3">
      <c r="A162" s="145"/>
      <c r="B162" s="47" t="s">
        <v>67</v>
      </c>
      <c r="C162" s="48"/>
      <c r="D162" s="50">
        <v>0.13</v>
      </c>
      <c r="E162" s="47" t="s">
        <v>68</v>
      </c>
      <c r="F162" s="146">
        <v>52.39</v>
      </c>
      <c r="G162" s="147"/>
    </row>
    <row r="163" spans="1:7" x14ac:dyDescent="0.3">
      <c r="A163" s="145"/>
      <c r="B163" s="47" t="s">
        <v>69</v>
      </c>
      <c r="C163" s="48">
        <v>0</v>
      </c>
      <c r="D163" s="50">
        <v>0.11</v>
      </c>
      <c r="E163" s="47" t="s">
        <v>70</v>
      </c>
      <c r="F163" s="146">
        <v>50.51</v>
      </c>
      <c r="G163" s="147"/>
    </row>
    <row r="164" spans="1:7" x14ac:dyDescent="0.3">
      <c r="A164" s="145"/>
      <c r="B164" s="47" t="s">
        <v>71</v>
      </c>
      <c r="C164" s="48"/>
      <c r="D164" s="50">
        <v>0.09</v>
      </c>
      <c r="E164" s="47" t="s">
        <v>72</v>
      </c>
      <c r="F164" s="146">
        <v>48.2</v>
      </c>
      <c r="G164" s="147"/>
    </row>
    <row r="165" spans="1:7" x14ac:dyDescent="0.3">
      <c r="A165" s="145"/>
      <c r="B165" s="47" t="s">
        <v>73</v>
      </c>
      <c r="C165" s="48">
        <v>0</v>
      </c>
      <c r="D165" s="50">
        <v>7.0000000000000007E-2</v>
      </c>
      <c r="E165" s="47" t="s">
        <v>74</v>
      </c>
      <c r="F165" s="146">
        <v>46.35</v>
      </c>
      <c r="G165" s="147"/>
    </row>
    <row r="166" spans="1:7" x14ac:dyDescent="0.3">
      <c r="A166" s="145"/>
      <c r="B166" s="51" t="s">
        <v>75</v>
      </c>
      <c r="C166" s="52">
        <f>SUM(C160:C165)</f>
        <v>26.3</v>
      </c>
      <c r="D166" s="50">
        <v>0.05</v>
      </c>
      <c r="E166" s="47" t="s">
        <v>76</v>
      </c>
      <c r="F166" s="146">
        <v>44.64</v>
      </c>
      <c r="G166" s="147"/>
    </row>
    <row r="168" spans="1:7" x14ac:dyDescent="0.3">
      <c r="A168" s="140" t="s">
        <v>57</v>
      </c>
      <c r="B168" s="140"/>
      <c r="C168" s="140"/>
      <c r="D168" s="140"/>
      <c r="E168" s="140"/>
      <c r="F168" s="140"/>
      <c r="G168" s="54">
        <v>15066</v>
      </c>
    </row>
    <row r="169" spans="1:7" x14ac:dyDescent="0.3">
      <c r="A169" s="144" t="s">
        <v>77</v>
      </c>
      <c r="B169" s="144"/>
      <c r="C169" s="144"/>
      <c r="D169" s="144"/>
      <c r="E169" s="144"/>
      <c r="F169" s="144"/>
      <c r="G169" s="144"/>
    </row>
    <row r="170" spans="1:7" x14ac:dyDescent="0.3">
      <c r="A170" s="45" t="s">
        <v>60</v>
      </c>
      <c r="B170" s="45" t="s">
        <v>41</v>
      </c>
      <c r="C170" s="45" t="s">
        <v>61</v>
      </c>
      <c r="D170" s="45" t="s">
        <v>80</v>
      </c>
      <c r="E170" s="45" t="s">
        <v>79</v>
      </c>
      <c r="F170" s="139" t="s">
        <v>62</v>
      </c>
      <c r="G170" s="139"/>
    </row>
    <row r="171" spans="1:7" x14ac:dyDescent="0.3">
      <c r="A171" s="145"/>
      <c r="B171" s="47" t="s">
        <v>63</v>
      </c>
      <c r="C171" s="48">
        <v>7.3</v>
      </c>
      <c r="D171" s="49"/>
      <c r="E171" s="55"/>
      <c r="F171" s="146"/>
      <c r="G171" s="147"/>
    </row>
    <row r="172" spans="1:7" x14ac:dyDescent="0.3">
      <c r="A172" s="145"/>
      <c r="B172" s="47" t="s">
        <v>65</v>
      </c>
      <c r="C172" s="48">
        <v>2</v>
      </c>
      <c r="D172" s="50"/>
      <c r="E172" s="47"/>
      <c r="F172" s="146"/>
      <c r="G172" s="147"/>
    </row>
    <row r="173" spans="1:7" x14ac:dyDescent="0.3">
      <c r="A173" s="145"/>
      <c r="B173" s="47" t="s">
        <v>67</v>
      </c>
      <c r="C173" s="48"/>
      <c r="D173" s="50">
        <v>0.17</v>
      </c>
      <c r="E173" s="47" t="s">
        <v>68</v>
      </c>
      <c r="F173" s="146">
        <v>21.05</v>
      </c>
      <c r="G173" s="147"/>
    </row>
    <row r="174" spans="1:7" x14ac:dyDescent="0.3">
      <c r="A174" s="145"/>
      <c r="B174" s="47" t="s">
        <v>69</v>
      </c>
      <c r="C174" s="48">
        <v>0</v>
      </c>
      <c r="D174" s="50">
        <v>0.15</v>
      </c>
      <c r="E174" s="47" t="s">
        <v>70</v>
      </c>
      <c r="F174" s="146">
        <v>20.100000000000001</v>
      </c>
      <c r="G174" s="147"/>
    </row>
    <row r="175" spans="1:7" x14ac:dyDescent="0.3">
      <c r="A175" s="145"/>
      <c r="B175" s="47" t="s">
        <v>71</v>
      </c>
      <c r="C175" s="48"/>
      <c r="D175" s="50">
        <v>0.13</v>
      </c>
      <c r="E175" s="47" t="s">
        <v>72</v>
      </c>
      <c r="F175" s="146">
        <v>19.22</v>
      </c>
      <c r="G175" s="147"/>
    </row>
    <row r="176" spans="1:7" x14ac:dyDescent="0.3">
      <c r="A176" s="145"/>
      <c r="B176" s="47" t="s">
        <v>73</v>
      </c>
      <c r="C176" s="48">
        <v>0.35</v>
      </c>
      <c r="D176" s="50">
        <v>0.11</v>
      </c>
      <c r="E176" s="47" t="s">
        <v>74</v>
      </c>
      <c r="F176" s="146">
        <v>18.420000000000002</v>
      </c>
      <c r="G176" s="147"/>
    </row>
    <row r="177" spans="1:7" x14ac:dyDescent="0.3">
      <c r="A177" s="145"/>
      <c r="B177" s="51" t="s">
        <v>75</v>
      </c>
      <c r="C177" s="52">
        <f>SUM(C171:C176)</f>
        <v>9.65</v>
      </c>
      <c r="D177" s="50">
        <v>0.09</v>
      </c>
      <c r="E177" s="47" t="s">
        <v>76</v>
      </c>
      <c r="F177" s="146">
        <v>17.690000000000001</v>
      </c>
      <c r="G177" s="147"/>
    </row>
    <row r="179" spans="1:7" x14ac:dyDescent="0.3">
      <c r="A179" s="140" t="s">
        <v>57</v>
      </c>
      <c r="B179" s="140"/>
      <c r="C179" s="140"/>
      <c r="D179" s="140"/>
      <c r="E179" s="140"/>
      <c r="F179" s="140"/>
      <c r="G179" s="54">
        <v>14414</v>
      </c>
    </row>
    <row r="180" spans="1:7" x14ac:dyDescent="0.3">
      <c r="A180" s="144" t="s">
        <v>77</v>
      </c>
      <c r="B180" s="144"/>
      <c r="C180" s="144"/>
      <c r="D180" s="144"/>
      <c r="E180" s="144"/>
      <c r="F180" s="144"/>
      <c r="G180" s="144"/>
    </row>
    <row r="181" spans="1:7" x14ac:dyDescent="0.3">
      <c r="A181" s="45" t="s">
        <v>60</v>
      </c>
      <c r="B181" s="45" t="s">
        <v>41</v>
      </c>
      <c r="C181" s="45" t="s">
        <v>61</v>
      </c>
      <c r="D181" s="45" t="s">
        <v>80</v>
      </c>
      <c r="E181" s="45" t="s">
        <v>79</v>
      </c>
      <c r="F181" s="139" t="s">
        <v>62</v>
      </c>
      <c r="G181" s="139"/>
    </row>
    <row r="182" spans="1:7" x14ac:dyDescent="0.3">
      <c r="A182" s="145"/>
      <c r="B182" s="47" t="s">
        <v>63</v>
      </c>
      <c r="C182" s="48">
        <v>11.5</v>
      </c>
      <c r="D182" s="49"/>
      <c r="E182" s="55"/>
      <c r="F182" s="146"/>
      <c r="G182" s="147"/>
    </row>
    <row r="183" spans="1:7" x14ac:dyDescent="0.3">
      <c r="A183" s="145"/>
      <c r="B183" s="47" t="s">
        <v>65</v>
      </c>
      <c r="C183" s="48">
        <v>2</v>
      </c>
      <c r="D183" s="50"/>
      <c r="E183" s="47"/>
      <c r="F183" s="146"/>
      <c r="G183" s="147"/>
    </row>
    <row r="184" spans="1:7" x14ac:dyDescent="0.3">
      <c r="A184" s="145"/>
      <c r="B184" s="47" t="s">
        <v>67</v>
      </c>
      <c r="C184" s="48"/>
      <c r="D184" s="50">
        <v>0.17</v>
      </c>
      <c r="E184" s="47" t="s">
        <v>68</v>
      </c>
      <c r="F184" s="146">
        <v>30.21</v>
      </c>
      <c r="G184" s="147"/>
    </row>
    <row r="185" spans="1:7" x14ac:dyDescent="0.3">
      <c r="A185" s="145"/>
      <c r="B185" s="47" t="s">
        <v>69</v>
      </c>
      <c r="C185" s="48">
        <v>0</v>
      </c>
      <c r="D185" s="50">
        <v>0.15</v>
      </c>
      <c r="E185" s="47" t="s">
        <v>70</v>
      </c>
      <c r="F185" s="146">
        <v>28.84</v>
      </c>
      <c r="G185" s="147"/>
    </row>
    <row r="186" spans="1:7" x14ac:dyDescent="0.3">
      <c r="A186" s="145"/>
      <c r="B186" s="47" t="s">
        <v>71</v>
      </c>
      <c r="C186" s="48"/>
      <c r="D186" s="50">
        <v>0.13</v>
      </c>
      <c r="E186" s="47" t="s">
        <v>72</v>
      </c>
      <c r="F186" s="146">
        <v>27.59</v>
      </c>
      <c r="G186" s="147"/>
    </row>
    <row r="187" spans="1:7" x14ac:dyDescent="0.3">
      <c r="A187" s="145"/>
      <c r="B187" s="47" t="s">
        <v>73</v>
      </c>
      <c r="C187" s="48">
        <v>0.35</v>
      </c>
      <c r="D187" s="50">
        <v>0.11</v>
      </c>
      <c r="E187" s="47" t="s">
        <v>74</v>
      </c>
      <c r="F187" s="146">
        <v>26.44</v>
      </c>
      <c r="G187" s="147"/>
    </row>
    <row r="188" spans="1:7" x14ac:dyDescent="0.3">
      <c r="A188" s="145"/>
      <c r="B188" s="51" t="s">
        <v>75</v>
      </c>
      <c r="C188" s="52">
        <f>SUM(C182:C187)</f>
        <v>13.85</v>
      </c>
      <c r="D188" s="50">
        <v>0.09</v>
      </c>
      <c r="E188" s="47" t="s">
        <v>76</v>
      </c>
      <c r="F188" s="146">
        <v>25.38</v>
      </c>
      <c r="G188" s="147"/>
    </row>
    <row r="190" spans="1:7" x14ac:dyDescent="0.3">
      <c r="A190" s="140" t="s">
        <v>57</v>
      </c>
      <c r="B190" s="140"/>
      <c r="C190" s="140"/>
      <c r="D190" s="140"/>
      <c r="E190" s="140"/>
      <c r="F190" s="140"/>
      <c r="G190" s="54">
        <v>18872</v>
      </c>
    </row>
    <row r="191" spans="1:7" x14ac:dyDescent="0.3">
      <c r="A191" s="144" t="s">
        <v>77</v>
      </c>
      <c r="B191" s="144"/>
      <c r="C191" s="144"/>
      <c r="D191" s="144"/>
      <c r="E191" s="144"/>
      <c r="F191" s="144"/>
      <c r="G191" s="144"/>
    </row>
    <row r="192" spans="1:7" x14ac:dyDescent="0.3">
      <c r="A192" s="45" t="s">
        <v>60</v>
      </c>
      <c r="B192" s="45" t="s">
        <v>41</v>
      </c>
      <c r="C192" s="45" t="s">
        <v>61</v>
      </c>
      <c r="D192" s="45" t="s">
        <v>80</v>
      </c>
      <c r="E192" s="45" t="s">
        <v>79</v>
      </c>
      <c r="F192" s="139" t="s">
        <v>62</v>
      </c>
      <c r="G192" s="139"/>
    </row>
    <row r="193" spans="1:7" x14ac:dyDescent="0.3">
      <c r="A193" s="145"/>
      <c r="B193" s="47" t="s">
        <v>63</v>
      </c>
      <c r="C193" s="48">
        <v>21.902000000000001</v>
      </c>
      <c r="D193" s="49"/>
      <c r="E193" s="55"/>
      <c r="F193" s="146"/>
      <c r="G193" s="147"/>
    </row>
    <row r="194" spans="1:7" x14ac:dyDescent="0.3">
      <c r="A194" s="145"/>
      <c r="B194" s="47" t="s">
        <v>65</v>
      </c>
      <c r="C194" s="48">
        <v>1</v>
      </c>
      <c r="D194" s="50"/>
      <c r="E194" s="47"/>
      <c r="F194" s="146"/>
      <c r="G194" s="147"/>
    </row>
    <row r="195" spans="1:7" x14ac:dyDescent="0.3">
      <c r="A195" s="145"/>
      <c r="B195" s="47" t="s">
        <v>67</v>
      </c>
      <c r="C195" s="48"/>
      <c r="D195" s="50">
        <v>0.13</v>
      </c>
      <c r="E195" s="47" t="s">
        <v>68</v>
      </c>
      <c r="F195" s="146">
        <v>45.62</v>
      </c>
      <c r="G195" s="147"/>
    </row>
    <row r="196" spans="1:7" x14ac:dyDescent="0.3">
      <c r="A196" s="145"/>
      <c r="B196" s="47" t="s">
        <v>69</v>
      </c>
      <c r="C196" s="48">
        <v>0</v>
      </c>
      <c r="D196" s="50">
        <v>0.11</v>
      </c>
      <c r="E196" s="47" t="s">
        <v>70</v>
      </c>
      <c r="F196" s="146">
        <v>43.72</v>
      </c>
      <c r="G196" s="147"/>
    </row>
    <row r="197" spans="1:7" x14ac:dyDescent="0.3">
      <c r="A197" s="145"/>
      <c r="B197" s="47" t="s">
        <v>71</v>
      </c>
      <c r="C197" s="48"/>
      <c r="D197" s="50">
        <v>0.09</v>
      </c>
      <c r="E197" s="47" t="s">
        <v>72</v>
      </c>
      <c r="F197" s="146">
        <v>41.97</v>
      </c>
      <c r="G197" s="147"/>
    </row>
    <row r="198" spans="1:7" x14ac:dyDescent="0.3">
      <c r="A198" s="145"/>
      <c r="B198" s="47" t="s">
        <v>73</v>
      </c>
      <c r="C198" s="48">
        <v>0</v>
      </c>
      <c r="D198" s="50">
        <v>7.0000000000000007E-2</v>
      </c>
      <c r="E198" s="47" t="s">
        <v>74</v>
      </c>
      <c r="F198" s="146">
        <v>40.36</v>
      </c>
      <c r="G198" s="147"/>
    </row>
    <row r="199" spans="1:7" x14ac:dyDescent="0.3">
      <c r="A199" s="145"/>
      <c r="B199" s="51" t="s">
        <v>75</v>
      </c>
      <c r="C199" s="52">
        <f>SUM(C193:C198)</f>
        <v>22.902000000000001</v>
      </c>
      <c r="D199" s="50">
        <v>0.05</v>
      </c>
      <c r="E199" s="47" t="s">
        <v>76</v>
      </c>
      <c r="F199" s="146">
        <v>38.869999999999997</v>
      </c>
      <c r="G199" s="147"/>
    </row>
    <row r="201" spans="1:7" x14ac:dyDescent="0.3">
      <c r="A201" s="140" t="s">
        <v>57</v>
      </c>
      <c r="B201" s="140"/>
      <c r="C201" s="140"/>
      <c r="D201" s="140"/>
      <c r="E201" s="140"/>
      <c r="F201" s="140"/>
      <c r="G201" s="54">
        <v>15120</v>
      </c>
    </row>
    <row r="202" spans="1:7" x14ac:dyDescent="0.3">
      <c r="A202" s="144" t="s">
        <v>77</v>
      </c>
      <c r="B202" s="144"/>
      <c r="C202" s="144"/>
      <c r="D202" s="144"/>
      <c r="E202" s="144"/>
      <c r="F202" s="144"/>
      <c r="G202" s="144"/>
    </row>
    <row r="203" spans="1:7" x14ac:dyDescent="0.3">
      <c r="A203" s="45" t="s">
        <v>60</v>
      </c>
      <c r="B203" s="45" t="s">
        <v>41</v>
      </c>
      <c r="C203" s="45" t="s">
        <v>61</v>
      </c>
      <c r="D203" s="45" t="s">
        <v>80</v>
      </c>
      <c r="E203" s="45" t="s">
        <v>79</v>
      </c>
      <c r="F203" s="139" t="s">
        <v>62</v>
      </c>
      <c r="G203" s="139"/>
    </row>
    <row r="204" spans="1:7" x14ac:dyDescent="0.3">
      <c r="A204" s="145"/>
      <c r="B204" s="47" t="s">
        <v>63</v>
      </c>
      <c r="C204" s="48">
        <v>15.5</v>
      </c>
      <c r="D204" s="49"/>
      <c r="E204" s="55"/>
      <c r="F204" s="146"/>
      <c r="G204" s="147"/>
    </row>
    <row r="205" spans="1:7" x14ac:dyDescent="0.3">
      <c r="A205" s="145"/>
      <c r="B205" s="47" t="s">
        <v>65</v>
      </c>
      <c r="C205" s="48">
        <v>2</v>
      </c>
      <c r="D205" s="50"/>
      <c r="E205" s="47"/>
      <c r="F205" s="146"/>
      <c r="G205" s="147"/>
    </row>
    <row r="206" spans="1:7" x14ac:dyDescent="0.3">
      <c r="A206" s="145"/>
      <c r="B206" s="47" t="s">
        <v>67</v>
      </c>
      <c r="C206" s="48"/>
      <c r="D206" s="50">
        <v>0.13</v>
      </c>
      <c r="E206" s="47" t="s">
        <v>68</v>
      </c>
      <c r="F206" s="146">
        <v>34.86</v>
      </c>
      <c r="G206" s="147"/>
    </row>
    <row r="207" spans="1:7" x14ac:dyDescent="0.3">
      <c r="A207" s="145"/>
      <c r="B207" s="47" t="s">
        <v>69</v>
      </c>
      <c r="C207" s="48">
        <v>0</v>
      </c>
      <c r="D207" s="50">
        <v>0.11</v>
      </c>
      <c r="E207" s="47" t="s">
        <v>70</v>
      </c>
      <c r="F207" s="146">
        <v>33.409999999999997</v>
      </c>
      <c r="G207" s="147"/>
    </row>
    <row r="208" spans="1:7" x14ac:dyDescent="0.3">
      <c r="A208" s="145"/>
      <c r="B208" s="47" t="s">
        <v>71</v>
      </c>
      <c r="C208" s="48"/>
      <c r="D208" s="50">
        <v>0.09</v>
      </c>
      <c r="E208" s="47" t="s">
        <v>72</v>
      </c>
      <c r="F208" s="146">
        <v>32.07</v>
      </c>
      <c r="G208" s="147"/>
    </row>
    <row r="209" spans="1:7" x14ac:dyDescent="0.3">
      <c r="A209" s="145"/>
      <c r="B209" s="47" t="s">
        <v>73</v>
      </c>
      <c r="C209" s="48">
        <v>0</v>
      </c>
      <c r="D209" s="50">
        <v>7.0000000000000007E-2</v>
      </c>
      <c r="E209" s="47" t="s">
        <v>74</v>
      </c>
      <c r="F209" s="146">
        <v>30.84</v>
      </c>
      <c r="G209" s="147"/>
    </row>
    <row r="210" spans="1:7" x14ac:dyDescent="0.3">
      <c r="A210" s="145"/>
      <c r="B210" s="51" t="s">
        <v>75</v>
      </c>
      <c r="C210" s="52">
        <f>SUM(C204:C209)</f>
        <v>17.5</v>
      </c>
      <c r="D210" s="50">
        <v>0.05</v>
      </c>
      <c r="E210" s="47" t="s">
        <v>76</v>
      </c>
      <c r="F210" s="146">
        <v>29.7</v>
      </c>
      <c r="G210" s="147"/>
    </row>
    <row r="212" spans="1:7" x14ac:dyDescent="0.3">
      <c r="A212" s="140" t="s">
        <v>57</v>
      </c>
      <c r="B212" s="140"/>
      <c r="C212" s="140"/>
      <c r="D212" s="140"/>
      <c r="E212" s="140"/>
      <c r="F212" s="140"/>
      <c r="G212" s="54">
        <v>15116</v>
      </c>
    </row>
    <row r="213" spans="1:7" x14ac:dyDescent="0.3">
      <c r="A213" s="144" t="s">
        <v>77</v>
      </c>
      <c r="B213" s="144"/>
      <c r="C213" s="144"/>
      <c r="D213" s="144"/>
      <c r="E213" s="144"/>
      <c r="F213" s="144"/>
      <c r="G213" s="144"/>
    </row>
    <row r="214" spans="1:7" x14ac:dyDescent="0.3">
      <c r="A214" s="45" t="s">
        <v>60</v>
      </c>
      <c r="B214" s="45" t="s">
        <v>41</v>
      </c>
      <c r="C214" s="45" t="s">
        <v>61</v>
      </c>
      <c r="D214" s="45" t="s">
        <v>80</v>
      </c>
      <c r="E214" s="45" t="s">
        <v>79</v>
      </c>
      <c r="F214" s="139" t="s">
        <v>62</v>
      </c>
      <c r="G214" s="139"/>
    </row>
    <row r="215" spans="1:7" x14ac:dyDescent="0.3">
      <c r="A215" s="145"/>
      <c r="B215" s="47" t="s">
        <v>63</v>
      </c>
      <c r="C215" s="48">
        <v>5.0999999999999996</v>
      </c>
      <c r="D215" s="49"/>
      <c r="E215" s="55"/>
      <c r="F215" s="146"/>
      <c r="G215" s="147"/>
    </row>
    <row r="216" spans="1:7" x14ac:dyDescent="0.3">
      <c r="A216" s="145"/>
      <c r="B216" s="47" t="s">
        <v>65</v>
      </c>
      <c r="C216" s="48">
        <v>2</v>
      </c>
      <c r="D216" s="50"/>
      <c r="E216" s="47"/>
      <c r="F216" s="146"/>
      <c r="G216" s="147"/>
    </row>
    <row r="217" spans="1:7" x14ac:dyDescent="0.3">
      <c r="A217" s="145"/>
      <c r="B217" s="47" t="s">
        <v>67</v>
      </c>
      <c r="C217" s="48"/>
      <c r="D217" s="50">
        <v>0.17</v>
      </c>
      <c r="E217" s="47" t="s">
        <v>68</v>
      </c>
      <c r="F217" s="146">
        <v>16.25</v>
      </c>
      <c r="G217" s="147"/>
    </row>
    <row r="218" spans="1:7" x14ac:dyDescent="0.3">
      <c r="A218" s="145"/>
      <c r="B218" s="47" t="s">
        <v>69</v>
      </c>
      <c r="C218" s="48">
        <v>0</v>
      </c>
      <c r="D218" s="50">
        <v>0.15</v>
      </c>
      <c r="E218" s="47" t="s">
        <v>70</v>
      </c>
      <c r="F218" s="146">
        <v>15.51</v>
      </c>
      <c r="G218" s="147"/>
    </row>
    <row r="219" spans="1:7" x14ac:dyDescent="0.3">
      <c r="A219" s="145"/>
      <c r="B219" s="47" t="s">
        <v>71</v>
      </c>
      <c r="C219" s="48"/>
      <c r="D219" s="50">
        <v>0.13</v>
      </c>
      <c r="E219" s="47" t="s">
        <v>72</v>
      </c>
      <c r="F219" s="146">
        <v>14.84</v>
      </c>
      <c r="G219" s="147"/>
    </row>
    <row r="220" spans="1:7" x14ac:dyDescent="0.3">
      <c r="A220" s="145"/>
      <c r="B220" s="47" t="s">
        <v>73</v>
      </c>
      <c r="C220" s="48">
        <v>0.35</v>
      </c>
      <c r="D220" s="50">
        <v>0.11</v>
      </c>
      <c r="E220" s="47" t="s">
        <v>74</v>
      </c>
      <c r="F220" s="146">
        <v>14.22</v>
      </c>
      <c r="G220" s="147"/>
    </row>
    <row r="221" spans="1:7" x14ac:dyDescent="0.3">
      <c r="A221" s="145"/>
      <c r="B221" s="51" t="s">
        <v>75</v>
      </c>
      <c r="C221" s="52">
        <f>SUM(C215:C220)</f>
        <v>7.4499999999999993</v>
      </c>
      <c r="D221" s="50">
        <v>0.09</v>
      </c>
      <c r="E221" s="47" t="s">
        <v>76</v>
      </c>
      <c r="F221" s="146">
        <v>13.65</v>
      </c>
      <c r="G221" s="147"/>
    </row>
    <row r="223" spans="1:7" x14ac:dyDescent="0.3">
      <c r="A223" s="140" t="s">
        <v>57</v>
      </c>
      <c r="B223" s="140"/>
      <c r="C223" s="140"/>
      <c r="D223" s="140"/>
      <c r="E223" s="140"/>
      <c r="F223" s="140"/>
      <c r="G223" s="54">
        <v>18773</v>
      </c>
    </row>
    <row r="224" spans="1:7" x14ac:dyDescent="0.3">
      <c r="A224" s="144" t="s">
        <v>77</v>
      </c>
      <c r="B224" s="144"/>
      <c r="C224" s="144"/>
      <c r="D224" s="144"/>
      <c r="E224" s="144"/>
      <c r="F224" s="144"/>
      <c r="G224" s="144"/>
    </row>
    <row r="225" spans="1:7" x14ac:dyDescent="0.3">
      <c r="A225" s="45" t="s">
        <v>60</v>
      </c>
      <c r="B225" s="45" t="s">
        <v>41</v>
      </c>
      <c r="C225" s="45" t="s">
        <v>61</v>
      </c>
      <c r="D225" s="45" t="s">
        <v>80</v>
      </c>
      <c r="E225" s="45" t="s">
        <v>79</v>
      </c>
      <c r="F225" s="139" t="s">
        <v>62</v>
      </c>
      <c r="G225" s="139"/>
    </row>
    <row r="226" spans="1:7" x14ac:dyDescent="0.3">
      <c r="A226" s="145"/>
      <c r="B226" s="47" t="s">
        <v>63</v>
      </c>
      <c r="C226" s="48">
        <v>18.899999999999999</v>
      </c>
      <c r="D226" s="49"/>
      <c r="E226" s="55"/>
      <c r="F226" s="146"/>
      <c r="G226" s="147"/>
    </row>
    <row r="227" spans="1:7" x14ac:dyDescent="0.3">
      <c r="A227" s="145"/>
      <c r="B227" s="47" t="s">
        <v>65</v>
      </c>
      <c r="C227" s="48">
        <v>2</v>
      </c>
      <c r="D227" s="50"/>
      <c r="E227" s="47"/>
      <c r="F227" s="146"/>
      <c r="G227" s="147"/>
    </row>
    <row r="228" spans="1:7" x14ac:dyDescent="0.3">
      <c r="A228" s="145"/>
      <c r="B228" s="47" t="s">
        <v>67</v>
      </c>
      <c r="C228" s="48"/>
      <c r="D228" s="50">
        <v>0.17</v>
      </c>
      <c r="E228" s="47" t="s">
        <v>68</v>
      </c>
      <c r="F228" s="146">
        <v>46.36</v>
      </c>
      <c r="G228" s="147"/>
    </row>
    <row r="229" spans="1:7" x14ac:dyDescent="0.3">
      <c r="A229" s="145"/>
      <c r="B229" s="47" t="s">
        <v>69</v>
      </c>
      <c r="C229" s="48">
        <v>0</v>
      </c>
      <c r="D229" s="50">
        <v>0.15</v>
      </c>
      <c r="E229" s="47" t="s">
        <v>70</v>
      </c>
      <c r="F229" s="146">
        <v>44.25</v>
      </c>
      <c r="G229" s="147"/>
    </row>
    <row r="230" spans="1:7" x14ac:dyDescent="0.3">
      <c r="A230" s="145"/>
      <c r="B230" s="47" t="s">
        <v>71</v>
      </c>
      <c r="C230" s="48"/>
      <c r="D230" s="50">
        <v>0.13</v>
      </c>
      <c r="E230" s="47" t="s">
        <v>72</v>
      </c>
      <c r="F230" s="146">
        <v>42.33</v>
      </c>
      <c r="G230" s="147"/>
    </row>
    <row r="231" spans="1:7" x14ac:dyDescent="0.3">
      <c r="A231" s="145"/>
      <c r="B231" s="47" t="s">
        <v>73</v>
      </c>
      <c r="C231" s="48">
        <v>0.35</v>
      </c>
      <c r="D231" s="50">
        <v>0.11</v>
      </c>
      <c r="E231" s="47" t="s">
        <v>74</v>
      </c>
      <c r="F231" s="146">
        <v>40.57</v>
      </c>
      <c r="G231" s="147"/>
    </row>
    <row r="232" spans="1:7" x14ac:dyDescent="0.3">
      <c r="A232" s="145"/>
      <c r="B232" s="51" t="s">
        <v>75</v>
      </c>
      <c r="C232" s="52">
        <f>SUM(C226:C231)</f>
        <v>21.25</v>
      </c>
      <c r="D232" s="50">
        <v>0.09</v>
      </c>
      <c r="E232" s="47" t="s">
        <v>76</v>
      </c>
      <c r="F232" s="146">
        <v>38.950000000000003</v>
      </c>
      <c r="G232" s="147"/>
    </row>
    <row r="234" spans="1:7" x14ac:dyDescent="0.3">
      <c r="A234" s="140" t="s">
        <v>57</v>
      </c>
      <c r="B234" s="140"/>
      <c r="C234" s="140"/>
      <c r="D234" s="140"/>
      <c r="E234" s="140"/>
      <c r="F234" s="140"/>
      <c r="G234" s="54">
        <v>18753</v>
      </c>
    </row>
    <row r="235" spans="1:7" x14ac:dyDescent="0.3">
      <c r="A235" s="144" t="s">
        <v>77</v>
      </c>
      <c r="B235" s="144"/>
      <c r="C235" s="144"/>
      <c r="D235" s="144"/>
      <c r="E235" s="144"/>
      <c r="F235" s="144"/>
      <c r="G235" s="144"/>
    </row>
    <row r="236" spans="1:7" x14ac:dyDescent="0.3">
      <c r="A236" s="45" t="s">
        <v>60</v>
      </c>
      <c r="B236" s="45" t="s">
        <v>41</v>
      </c>
      <c r="C236" s="45" t="s">
        <v>61</v>
      </c>
      <c r="D236" s="45" t="s">
        <v>80</v>
      </c>
      <c r="E236" s="45" t="s">
        <v>79</v>
      </c>
      <c r="F236" s="139" t="s">
        <v>62</v>
      </c>
      <c r="G236" s="139"/>
    </row>
    <row r="237" spans="1:7" x14ac:dyDescent="0.3">
      <c r="A237" s="145"/>
      <c r="B237" s="47" t="s">
        <v>63</v>
      </c>
      <c r="C237" s="48">
        <v>18.899999999999999</v>
      </c>
      <c r="D237" s="49"/>
      <c r="E237" s="55"/>
      <c r="F237" s="146"/>
      <c r="G237" s="147"/>
    </row>
    <row r="238" spans="1:7" x14ac:dyDescent="0.3">
      <c r="A238" s="145"/>
      <c r="B238" s="47" t="s">
        <v>65</v>
      </c>
      <c r="C238" s="48">
        <v>2</v>
      </c>
      <c r="D238" s="50"/>
      <c r="E238" s="47"/>
      <c r="F238" s="146"/>
      <c r="G238" s="147"/>
    </row>
    <row r="239" spans="1:7" x14ac:dyDescent="0.3">
      <c r="A239" s="145"/>
      <c r="B239" s="47" t="s">
        <v>67</v>
      </c>
      <c r="C239" s="48"/>
      <c r="D239" s="50">
        <v>0.17</v>
      </c>
      <c r="E239" s="47" t="s">
        <v>68</v>
      </c>
      <c r="F239" s="146">
        <v>46.36</v>
      </c>
      <c r="G239" s="147"/>
    </row>
    <row r="240" spans="1:7" x14ac:dyDescent="0.3">
      <c r="A240" s="145"/>
      <c r="B240" s="47" t="s">
        <v>69</v>
      </c>
      <c r="C240" s="48">
        <v>0</v>
      </c>
      <c r="D240" s="50">
        <v>0.15</v>
      </c>
      <c r="E240" s="47" t="s">
        <v>70</v>
      </c>
      <c r="F240" s="146">
        <v>44.25</v>
      </c>
      <c r="G240" s="147"/>
    </row>
    <row r="241" spans="1:7" x14ac:dyDescent="0.3">
      <c r="A241" s="145"/>
      <c r="B241" s="47" t="s">
        <v>71</v>
      </c>
      <c r="C241" s="48"/>
      <c r="D241" s="50">
        <v>0.13</v>
      </c>
      <c r="E241" s="47" t="s">
        <v>72</v>
      </c>
      <c r="F241" s="146">
        <v>42.33</v>
      </c>
      <c r="G241" s="147"/>
    </row>
    <row r="242" spans="1:7" x14ac:dyDescent="0.3">
      <c r="A242" s="145"/>
      <c r="B242" s="47" t="s">
        <v>73</v>
      </c>
      <c r="C242" s="48">
        <v>0.35</v>
      </c>
      <c r="D242" s="50">
        <v>0.11</v>
      </c>
      <c r="E242" s="47" t="s">
        <v>74</v>
      </c>
      <c r="F242" s="146">
        <v>40.57</v>
      </c>
      <c r="G242" s="147"/>
    </row>
    <row r="243" spans="1:7" x14ac:dyDescent="0.3">
      <c r="A243" s="145"/>
      <c r="B243" s="51" t="s">
        <v>75</v>
      </c>
      <c r="C243" s="52">
        <f>SUM(C237:C242)</f>
        <v>21.25</v>
      </c>
      <c r="D243" s="50">
        <v>0.09</v>
      </c>
      <c r="E243" s="47" t="s">
        <v>76</v>
      </c>
      <c r="F243" s="146">
        <v>38.950000000000003</v>
      </c>
      <c r="G243" s="147"/>
    </row>
    <row r="245" spans="1:7" x14ac:dyDescent="0.3">
      <c r="A245" s="140" t="s">
        <v>57</v>
      </c>
      <c r="B245" s="140"/>
      <c r="C245" s="140"/>
      <c r="D245" s="140"/>
      <c r="E245" s="140"/>
      <c r="F245" s="140"/>
      <c r="G245" s="54">
        <v>14937</v>
      </c>
    </row>
    <row r="246" spans="1:7" x14ac:dyDescent="0.3">
      <c r="A246" s="144" t="s">
        <v>77</v>
      </c>
      <c r="B246" s="144"/>
      <c r="C246" s="144"/>
      <c r="D246" s="144"/>
      <c r="E246" s="144"/>
      <c r="F246" s="144"/>
      <c r="G246" s="144"/>
    </row>
    <row r="247" spans="1:7" x14ac:dyDescent="0.3">
      <c r="A247" s="45" t="s">
        <v>60</v>
      </c>
      <c r="B247" s="45" t="s">
        <v>41</v>
      </c>
      <c r="C247" s="45" t="s">
        <v>61</v>
      </c>
      <c r="D247" s="45" t="s">
        <v>80</v>
      </c>
      <c r="E247" s="45" t="s">
        <v>79</v>
      </c>
      <c r="F247" s="139" t="s">
        <v>62</v>
      </c>
      <c r="G247" s="139"/>
    </row>
    <row r="248" spans="1:7" x14ac:dyDescent="0.3">
      <c r="A248" s="145"/>
      <c r="B248" s="47" t="s">
        <v>63</v>
      </c>
      <c r="C248" s="48">
        <v>21.5</v>
      </c>
      <c r="D248" s="49"/>
      <c r="E248" s="55"/>
      <c r="F248" s="146"/>
      <c r="G248" s="147"/>
    </row>
    <row r="249" spans="1:7" x14ac:dyDescent="0.3">
      <c r="A249" s="145"/>
      <c r="B249" s="47" t="s">
        <v>65</v>
      </c>
      <c r="C249" s="48">
        <v>2</v>
      </c>
      <c r="D249" s="50"/>
      <c r="E249" s="47"/>
      <c r="F249" s="146"/>
      <c r="G249" s="147"/>
    </row>
    <row r="250" spans="1:7" x14ac:dyDescent="0.3">
      <c r="A250" s="145"/>
      <c r="B250" s="47" t="s">
        <v>67</v>
      </c>
      <c r="C250" s="48"/>
      <c r="D250" s="50">
        <v>0.17</v>
      </c>
      <c r="E250" s="47" t="s">
        <v>68</v>
      </c>
      <c r="F250" s="146">
        <v>52.03</v>
      </c>
      <c r="G250" s="147"/>
    </row>
    <row r="251" spans="1:7" x14ac:dyDescent="0.3">
      <c r="A251" s="145"/>
      <c r="B251" s="47" t="s">
        <v>69</v>
      </c>
      <c r="C251" s="48">
        <v>0</v>
      </c>
      <c r="D251" s="50">
        <v>0.15</v>
      </c>
      <c r="E251" s="47" t="s">
        <v>70</v>
      </c>
      <c r="F251" s="146">
        <v>49.67</v>
      </c>
      <c r="G251" s="147"/>
    </row>
    <row r="252" spans="1:7" x14ac:dyDescent="0.3">
      <c r="A252" s="145"/>
      <c r="B252" s="47" t="s">
        <v>71</v>
      </c>
      <c r="C252" s="48"/>
      <c r="D252" s="50">
        <v>0.13</v>
      </c>
      <c r="E252" s="47" t="s">
        <v>72</v>
      </c>
      <c r="F252" s="146">
        <v>47.51</v>
      </c>
      <c r="G252" s="147"/>
    </row>
    <row r="253" spans="1:7" x14ac:dyDescent="0.3">
      <c r="A253" s="145"/>
      <c r="B253" s="47" t="s">
        <v>73</v>
      </c>
      <c r="C253" s="48">
        <v>0.35</v>
      </c>
      <c r="D253" s="50">
        <v>0.11</v>
      </c>
      <c r="E253" s="47" t="s">
        <v>74</v>
      </c>
      <c r="F253" s="146">
        <v>45.53</v>
      </c>
      <c r="G253" s="147"/>
    </row>
    <row r="254" spans="1:7" x14ac:dyDescent="0.3">
      <c r="A254" s="145"/>
      <c r="B254" s="51" t="s">
        <v>75</v>
      </c>
      <c r="C254" s="52">
        <f>SUM(C248:C253)</f>
        <v>23.85</v>
      </c>
      <c r="D254" s="50">
        <v>0.09</v>
      </c>
      <c r="E254" s="47" t="s">
        <v>76</v>
      </c>
      <c r="F254" s="146">
        <v>43.71</v>
      </c>
      <c r="G254" s="147"/>
    </row>
    <row r="256" spans="1:7" x14ac:dyDescent="0.3">
      <c r="A256" s="140" t="s">
        <v>57</v>
      </c>
      <c r="B256" s="140"/>
      <c r="C256" s="140"/>
      <c r="D256" s="140"/>
      <c r="E256" s="140"/>
      <c r="F256" s="140"/>
      <c r="G256" s="54" t="s">
        <v>117</v>
      </c>
    </row>
    <row r="257" spans="1:7" x14ac:dyDescent="0.3">
      <c r="A257" s="144" t="s">
        <v>77</v>
      </c>
      <c r="B257" s="144"/>
      <c r="C257" s="144"/>
      <c r="D257" s="144"/>
      <c r="E257" s="144"/>
      <c r="F257" s="144"/>
      <c r="G257" s="144"/>
    </row>
    <row r="258" spans="1:7" x14ac:dyDescent="0.3">
      <c r="A258" s="45" t="s">
        <v>60</v>
      </c>
      <c r="B258" s="45" t="s">
        <v>41</v>
      </c>
      <c r="C258" s="45" t="s">
        <v>61</v>
      </c>
      <c r="D258" s="45" t="s">
        <v>80</v>
      </c>
      <c r="E258" s="45" t="s">
        <v>79</v>
      </c>
      <c r="F258" s="139" t="s">
        <v>62</v>
      </c>
      <c r="G258" s="139"/>
    </row>
    <row r="259" spans="1:7" x14ac:dyDescent="0.3">
      <c r="A259" s="145"/>
      <c r="B259" s="47" t="s">
        <v>63</v>
      </c>
      <c r="C259" s="48">
        <v>9.9</v>
      </c>
      <c r="D259" s="49"/>
      <c r="E259" s="55"/>
      <c r="F259" s="146"/>
      <c r="G259" s="147"/>
    </row>
    <row r="260" spans="1:7" x14ac:dyDescent="0.3">
      <c r="A260" s="145"/>
      <c r="B260" s="47" t="s">
        <v>65</v>
      </c>
      <c r="C260" s="48">
        <v>1</v>
      </c>
      <c r="D260" s="50"/>
      <c r="E260" s="47"/>
      <c r="F260" s="146"/>
      <c r="G260" s="147"/>
    </row>
    <row r="261" spans="1:7" x14ac:dyDescent="0.3">
      <c r="A261" s="145"/>
      <c r="B261" s="47" t="s">
        <v>67</v>
      </c>
      <c r="C261" s="48"/>
      <c r="D261" s="50">
        <v>0.17</v>
      </c>
      <c r="E261" s="47" t="s">
        <v>68</v>
      </c>
      <c r="F261" s="146">
        <v>24.54</v>
      </c>
      <c r="G261" s="147"/>
    </row>
    <row r="262" spans="1:7" x14ac:dyDescent="0.3">
      <c r="A262" s="145"/>
      <c r="B262" s="47" t="s">
        <v>69</v>
      </c>
      <c r="C262" s="48">
        <v>0</v>
      </c>
      <c r="D262" s="50">
        <v>0.15</v>
      </c>
      <c r="E262" s="47" t="s">
        <v>70</v>
      </c>
      <c r="F262" s="146">
        <v>23.43</v>
      </c>
      <c r="G262" s="147"/>
    </row>
    <row r="263" spans="1:7" x14ac:dyDescent="0.3">
      <c r="A263" s="145"/>
      <c r="B263" s="47" t="s">
        <v>71</v>
      </c>
      <c r="C263" s="48"/>
      <c r="D263" s="50">
        <v>0.13</v>
      </c>
      <c r="E263" s="47" t="s">
        <v>72</v>
      </c>
      <c r="F263" s="146">
        <v>22.41</v>
      </c>
      <c r="G263" s="147"/>
    </row>
    <row r="264" spans="1:7" x14ac:dyDescent="0.3">
      <c r="A264" s="145"/>
      <c r="B264" s="47" t="s">
        <v>73</v>
      </c>
      <c r="C264" s="48">
        <v>0.35</v>
      </c>
      <c r="D264" s="50">
        <v>0.11</v>
      </c>
      <c r="E264" s="47" t="s">
        <v>74</v>
      </c>
      <c r="F264" s="146">
        <v>21.48</v>
      </c>
      <c r="G264" s="147"/>
    </row>
    <row r="265" spans="1:7" x14ac:dyDescent="0.3">
      <c r="A265" s="145"/>
      <c r="B265" s="51" t="s">
        <v>75</v>
      </c>
      <c r="C265" s="52">
        <f>SUM(C259:C264)</f>
        <v>11.25</v>
      </c>
      <c r="D265" s="50">
        <v>0.09</v>
      </c>
      <c r="E265" s="47" t="s">
        <v>76</v>
      </c>
      <c r="F265" s="146">
        <v>20.62</v>
      </c>
      <c r="G265" s="147"/>
    </row>
    <row r="268" spans="1:7" x14ac:dyDescent="0.3">
      <c r="A268" s="140" t="s">
        <v>57</v>
      </c>
      <c r="B268" s="140"/>
      <c r="C268" s="140"/>
      <c r="D268" s="140"/>
      <c r="E268" s="140"/>
      <c r="F268" s="140"/>
      <c r="G268" s="54">
        <v>18507</v>
      </c>
    </row>
    <row r="269" spans="1:7" x14ac:dyDescent="0.3">
      <c r="A269" s="144" t="s">
        <v>77</v>
      </c>
      <c r="B269" s="144"/>
      <c r="C269" s="144"/>
      <c r="D269" s="144"/>
      <c r="E269" s="144"/>
      <c r="F269" s="144"/>
      <c r="G269" s="144"/>
    </row>
    <row r="270" spans="1:7" x14ac:dyDescent="0.3">
      <c r="A270" s="45" t="s">
        <v>60</v>
      </c>
      <c r="B270" s="45" t="s">
        <v>41</v>
      </c>
      <c r="C270" s="45" t="s">
        <v>61</v>
      </c>
      <c r="D270" s="45" t="s">
        <v>80</v>
      </c>
      <c r="E270" s="45" t="s">
        <v>79</v>
      </c>
      <c r="F270" s="139" t="s">
        <v>62</v>
      </c>
      <c r="G270" s="139"/>
    </row>
    <row r="271" spans="1:7" x14ac:dyDescent="0.3">
      <c r="A271" s="145"/>
      <c r="B271" s="47" t="s">
        <v>63</v>
      </c>
      <c r="C271" s="48">
        <v>18.899999999999999</v>
      </c>
      <c r="D271" s="49"/>
      <c r="E271" s="55"/>
      <c r="F271" s="146"/>
      <c r="G271" s="147"/>
    </row>
    <row r="272" spans="1:7" x14ac:dyDescent="0.3">
      <c r="A272" s="145"/>
      <c r="B272" s="47" t="s">
        <v>65</v>
      </c>
      <c r="C272" s="48">
        <v>2</v>
      </c>
      <c r="D272" s="50"/>
      <c r="E272" s="47"/>
      <c r="F272" s="146"/>
      <c r="G272" s="147"/>
    </row>
    <row r="273" spans="1:7" x14ac:dyDescent="0.3">
      <c r="A273" s="145"/>
      <c r="B273" s="47" t="s">
        <v>67</v>
      </c>
      <c r="C273" s="48"/>
      <c r="D273" s="50">
        <v>0.13</v>
      </c>
      <c r="E273" s="47" t="s">
        <v>68</v>
      </c>
      <c r="F273" s="146">
        <v>42.33</v>
      </c>
      <c r="G273" s="147"/>
    </row>
    <row r="274" spans="1:7" x14ac:dyDescent="0.3">
      <c r="A274" s="145"/>
      <c r="B274" s="47" t="s">
        <v>69</v>
      </c>
      <c r="C274" s="48">
        <v>0</v>
      </c>
      <c r="D274" s="50">
        <v>0.11</v>
      </c>
      <c r="E274" s="47" t="s">
        <v>70</v>
      </c>
      <c r="F274" s="146">
        <v>40.57</v>
      </c>
      <c r="G274" s="147"/>
    </row>
    <row r="275" spans="1:7" x14ac:dyDescent="0.3">
      <c r="A275" s="145"/>
      <c r="B275" s="47" t="s">
        <v>71</v>
      </c>
      <c r="C275" s="48"/>
      <c r="D275" s="50">
        <v>0.09</v>
      </c>
      <c r="E275" s="47" t="s">
        <v>72</v>
      </c>
      <c r="F275" s="146">
        <v>38.950000000000003</v>
      </c>
      <c r="G275" s="147"/>
    </row>
    <row r="276" spans="1:7" x14ac:dyDescent="0.3">
      <c r="A276" s="145"/>
      <c r="B276" s="47" t="s">
        <v>73</v>
      </c>
      <c r="C276" s="48">
        <v>0.35</v>
      </c>
      <c r="D276" s="50">
        <v>7.0000000000000007E-2</v>
      </c>
      <c r="E276" s="47" t="s">
        <v>74</v>
      </c>
      <c r="F276" s="146">
        <v>37.450000000000003</v>
      </c>
      <c r="G276" s="147"/>
    </row>
    <row r="277" spans="1:7" x14ac:dyDescent="0.3">
      <c r="A277" s="145"/>
      <c r="B277" s="51" t="s">
        <v>75</v>
      </c>
      <c r="C277" s="52">
        <f>SUM(C271:C276)</f>
        <v>21.25</v>
      </c>
      <c r="D277" s="50">
        <v>0.05</v>
      </c>
      <c r="E277" s="47" t="s">
        <v>76</v>
      </c>
      <c r="F277" s="146">
        <v>36.07</v>
      </c>
      <c r="G277" s="147"/>
    </row>
    <row r="279" spans="1:7" x14ac:dyDescent="0.3">
      <c r="A279" s="140" t="s">
        <v>57</v>
      </c>
      <c r="B279" s="140"/>
      <c r="C279" s="140"/>
      <c r="D279" s="140"/>
      <c r="E279" s="140"/>
      <c r="F279" s="140"/>
      <c r="G279" s="54">
        <v>18686</v>
      </c>
    </row>
    <row r="280" spans="1:7" x14ac:dyDescent="0.3">
      <c r="A280" s="144" t="s">
        <v>77</v>
      </c>
      <c r="B280" s="144"/>
      <c r="C280" s="144"/>
      <c r="D280" s="144"/>
      <c r="E280" s="144"/>
      <c r="F280" s="144"/>
      <c r="G280" s="144"/>
    </row>
    <row r="281" spans="1:7" x14ac:dyDescent="0.3">
      <c r="A281" s="45" t="s">
        <v>60</v>
      </c>
      <c r="B281" s="45" t="s">
        <v>41</v>
      </c>
      <c r="C281" s="45" t="s">
        <v>61</v>
      </c>
      <c r="D281" s="45" t="s">
        <v>80</v>
      </c>
      <c r="E281" s="45" t="s">
        <v>79</v>
      </c>
      <c r="F281" s="139" t="s">
        <v>62</v>
      </c>
      <c r="G281" s="139"/>
    </row>
    <row r="282" spans="1:7" x14ac:dyDescent="0.3">
      <c r="A282" s="145"/>
      <c r="B282" s="47" t="s">
        <v>63</v>
      </c>
      <c r="C282" s="48">
        <v>11.5</v>
      </c>
      <c r="D282" s="49"/>
      <c r="E282" s="55"/>
      <c r="F282" s="146"/>
      <c r="G282" s="147"/>
    </row>
    <row r="283" spans="1:7" x14ac:dyDescent="0.3">
      <c r="A283" s="145"/>
      <c r="B283" s="47" t="s">
        <v>65</v>
      </c>
      <c r="C283" s="48">
        <v>2</v>
      </c>
      <c r="D283" s="50"/>
      <c r="E283" s="47"/>
      <c r="F283" s="146"/>
      <c r="G283" s="147"/>
    </row>
    <row r="284" spans="1:7" x14ac:dyDescent="0.3">
      <c r="A284" s="145"/>
      <c r="B284" s="47" t="s">
        <v>67</v>
      </c>
      <c r="C284" s="48"/>
      <c r="D284" s="50">
        <v>0.13</v>
      </c>
      <c r="E284" s="47" t="s">
        <v>68</v>
      </c>
      <c r="F284" s="146">
        <v>27.59</v>
      </c>
      <c r="G284" s="147"/>
    </row>
    <row r="285" spans="1:7" x14ac:dyDescent="0.3">
      <c r="A285" s="145"/>
      <c r="B285" s="47" t="s">
        <v>69</v>
      </c>
      <c r="C285" s="48">
        <v>0</v>
      </c>
      <c r="D285" s="50">
        <v>0.11</v>
      </c>
      <c r="E285" s="47" t="s">
        <v>70</v>
      </c>
      <c r="F285" s="146">
        <v>26.44</v>
      </c>
      <c r="G285" s="147"/>
    </row>
    <row r="286" spans="1:7" x14ac:dyDescent="0.3">
      <c r="A286" s="145"/>
      <c r="B286" s="47" t="s">
        <v>71</v>
      </c>
      <c r="C286" s="48"/>
      <c r="D286" s="50">
        <v>0.09</v>
      </c>
      <c r="E286" s="47" t="s">
        <v>72</v>
      </c>
      <c r="F286" s="146">
        <v>25.98</v>
      </c>
      <c r="G286" s="147"/>
    </row>
    <row r="287" spans="1:7" x14ac:dyDescent="0.3">
      <c r="A287" s="145"/>
      <c r="B287" s="47" t="s">
        <v>73</v>
      </c>
      <c r="C287" s="48">
        <v>0.35</v>
      </c>
      <c r="D287" s="50">
        <v>7.0000000000000007E-2</v>
      </c>
      <c r="E287" s="47" t="s">
        <v>74</v>
      </c>
      <c r="F287" s="146">
        <v>24.41</v>
      </c>
      <c r="G287" s="147"/>
    </row>
    <row r="288" spans="1:7" x14ac:dyDescent="0.3">
      <c r="A288" s="145"/>
      <c r="B288" s="51" t="s">
        <v>75</v>
      </c>
      <c r="C288" s="52">
        <f>SUM(C282:C287)</f>
        <v>13.85</v>
      </c>
      <c r="D288" s="50">
        <v>0.05</v>
      </c>
      <c r="E288" s="47" t="s">
        <v>76</v>
      </c>
      <c r="F288" s="146">
        <v>23.51</v>
      </c>
      <c r="G288" s="147"/>
    </row>
    <row r="290" spans="1:7" x14ac:dyDescent="0.3">
      <c r="A290" s="140" t="s">
        <v>57</v>
      </c>
      <c r="B290" s="140"/>
      <c r="C290" s="140"/>
      <c r="D290" s="140"/>
      <c r="E290" s="140"/>
      <c r="F290" s="140"/>
      <c r="G290" s="54">
        <v>18806</v>
      </c>
    </row>
    <row r="291" spans="1:7" x14ac:dyDescent="0.3">
      <c r="A291" s="144" t="s">
        <v>77</v>
      </c>
      <c r="B291" s="144"/>
      <c r="C291" s="144"/>
      <c r="D291" s="144"/>
      <c r="E291" s="144"/>
      <c r="F291" s="144"/>
      <c r="G291" s="144"/>
    </row>
    <row r="292" spans="1:7" x14ac:dyDescent="0.3">
      <c r="A292" s="45" t="s">
        <v>60</v>
      </c>
      <c r="B292" s="45" t="s">
        <v>41</v>
      </c>
      <c r="C292" s="45" t="s">
        <v>61</v>
      </c>
      <c r="D292" s="45" t="s">
        <v>80</v>
      </c>
      <c r="E292" s="45" t="s">
        <v>79</v>
      </c>
      <c r="F292" s="139" t="s">
        <v>62</v>
      </c>
      <c r="G292" s="139"/>
    </row>
    <row r="293" spans="1:7" x14ac:dyDescent="0.3">
      <c r="A293" s="145"/>
      <c r="B293" s="47" t="s">
        <v>63</v>
      </c>
      <c r="C293" s="48">
        <v>10.9</v>
      </c>
      <c r="D293" s="49"/>
      <c r="E293" s="55"/>
      <c r="F293" s="146"/>
      <c r="G293" s="147"/>
    </row>
    <row r="294" spans="1:7" x14ac:dyDescent="0.3">
      <c r="A294" s="145"/>
      <c r="B294" s="47" t="s">
        <v>65</v>
      </c>
      <c r="C294" s="48">
        <v>2</v>
      </c>
      <c r="D294" s="50"/>
      <c r="E294" s="47"/>
      <c r="F294" s="146"/>
      <c r="G294" s="147"/>
    </row>
    <row r="295" spans="1:7" x14ac:dyDescent="0.3">
      <c r="A295" s="145"/>
      <c r="B295" s="47" t="s">
        <v>67</v>
      </c>
      <c r="C295" s="48"/>
      <c r="D295" s="50">
        <v>0.13</v>
      </c>
      <c r="E295" s="47" t="s">
        <v>68</v>
      </c>
      <c r="F295" s="146">
        <v>26.39</v>
      </c>
      <c r="G295" s="147"/>
    </row>
    <row r="296" spans="1:7" x14ac:dyDescent="0.3">
      <c r="A296" s="145"/>
      <c r="B296" s="47" t="s">
        <v>69</v>
      </c>
      <c r="C296" s="48">
        <v>0</v>
      </c>
      <c r="D296" s="50">
        <v>0.11</v>
      </c>
      <c r="E296" s="47" t="s">
        <v>70</v>
      </c>
      <c r="F296" s="146">
        <v>25.3</v>
      </c>
      <c r="G296" s="147"/>
    </row>
    <row r="297" spans="1:7" x14ac:dyDescent="0.3">
      <c r="A297" s="145"/>
      <c r="B297" s="47" t="s">
        <v>71</v>
      </c>
      <c r="C297" s="48"/>
      <c r="D297" s="50">
        <v>0.09</v>
      </c>
      <c r="E297" s="47" t="s">
        <v>72</v>
      </c>
      <c r="F297" s="146">
        <v>24.29</v>
      </c>
      <c r="G297" s="147"/>
    </row>
    <row r="298" spans="1:7" x14ac:dyDescent="0.3">
      <c r="A298" s="145"/>
      <c r="B298" s="47" t="s">
        <v>73</v>
      </c>
      <c r="C298" s="48">
        <v>0.35</v>
      </c>
      <c r="D298" s="50">
        <v>7.0000000000000007E-2</v>
      </c>
      <c r="E298" s="47" t="s">
        <v>74</v>
      </c>
      <c r="F298" s="146">
        <v>23.35</v>
      </c>
      <c r="G298" s="147"/>
    </row>
    <row r="299" spans="1:7" x14ac:dyDescent="0.3">
      <c r="A299" s="145"/>
      <c r="B299" s="51" t="s">
        <v>75</v>
      </c>
      <c r="C299" s="52">
        <f>SUM(C293:C298)</f>
        <v>13.25</v>
      </c>
      <c r="D299" s="50">
        <v>0.05</v>
      </c>
      <c r="E299" s="47" t="s">
        <v>76</v>
      </c>
      <c r="F299" s="146">
        <v>22.49</v>
      </c>
      <c r="G299" s="147"/>
    </row>
    <row r="301" spans="1:7" x14ac:dyDescent="0.3">
      <c r="A301" s="140" t="s">
        <v>57</v>
      </c>
      <c r="B301" s="140"/>
      <c r="C301" s="140"/>
      <c r="D301" s="140"/>
      <c r="E301" s="140"/>
      <c r="F301" s="140"/>
      <c r="G301" s="54">
        <v>18807</v>
      </c>
    </row>
    <row r="302" spans="1:7" x14ac:dyDescent="0.3">
      <c r="A302" s="144" t="s">
        <v>77</v>
      </c>
      <c r="B302" s="144"/>
      <c r="C302" s="144"/>
      <c r="D302" s="144"/>
      <c r="E302" s="144"/>
      <c r="F302" s="144"/>
      <c r="G302" s="144"/>
    </row>
    <row r="303" spans="1:7" x14ac:dyDescent="0.3">
      <c r="A303" s="45" t="s">
        <v>60</v>
      </c>
      <c r="B303" s="45" t="s">
        <v>41</v>
      </c>
      <c r="C303" s="45" t="s">
        <v>61</v>
      </c>
      <c r="D303" s="45" t="s">
        <v>80</v>
      </c>
      <c r="E303" s="45" t="s">
        <v>79</v>
      </c>
      <c r="F303" s="139" t="s">
        <v>62</v>
      </c>
      <c r="G303" s="139"/>
    </row>
    <row r="304" spans="1:7" x14ac:dyDescent="0.3">
      <c r="A304" s="145"/>
      <c r="B304" s="47" t="s">
        <v>63</v>
      </c>
      <c r="C304" s="48">
        <v>13.9</v>
      </c>
      <c r="D304" s="49"/>
      <c r="E304" s="55"/>
      <c r="F304" s="146"/>
      <c r="G304" s="147"/>
    </row>
    <row r="305" spans="1:7" x14ac:dyDescent="0.3">
      <c r="A305" s="145"/>
      <c r="B305" s="47" t="s">
        <v>65</v>
      </c>
      <c r="C305" s="48">
        <v>2</v>
      </c>
      <c r="D305" s="50"/>
      <c r="E305" s="47"/>
      <c r="F305" s="146"/>
      <c r="G305" s="147"/>
    </row>
    <row r="306" spans="1:7" x14ac:dyDescent="0.3">
      <c r="A306" s="145"/>
      <c r="B306" s="47" t="s">
        <v>67</v>
      </c>
      <c r="C306" s="48"/>
      <c r="D306" s="50">
        <v>0.13</v>
      </c>
      <c r="E306" s="47" t="s">
        <v>68</v>
      </c>
      <c r="F306" s="146">
        <v>32.369999999999997</v>
      </c>
      <c r="G306" s="147"/>
    </row>
    <row r="307" spans="1:7" x14ac:dyDescent="0.3">
      <c r="A307" s="145"/>
      <c r="B307" s="47" t="s">
        <v>69</v>
      </c>
      <c r="C307" s="48">
        <v>0</v>
      </c>
      <c r="D307" s="50">
        <v>0.11</v>
      </c>
      <c r="E307" s="47" t="s">
        <v>70</v>
      </c>
      <c r="F307" s="146">
        <v>31.02</v>
      </c>
      <c r="G307" s="147"/>
    </row>
    <row r="308" spans="1:7" x14ac:dyDescent="0.3">
      <c r="A308" s="145"/>
      <c r="B308" s="47" t="s">
        <v>71</v>
      </c>
      <c r="C308" s="48"/>
      <c r="D308" s="50">
        <v>0.09</v>
      </c>
      <c r="E308" s="47" t="s">
        <v>72</v>
      </c>
      <c r="F308" s="146">
        <v>29.78</v>
      </c>
      <c r="G308" s="147"/>
    </row>
    <row r="309" spans="1:7" x14ac:dyDescent="0.3">
      <c r="A309" s="145"/>
      <c r="B309" s="47" t="s">
        <v>73</v>
      </c>
      <c r="C309" s="48">
        <v>0.35</v>
      </c>
      <c r="D309" s="50">
        <v>7.0000000000000007E-2</v>
      </c>
      <c r="E309" s="47" t="s">
        <v>74</v>
      </c>
      <c r="F309" s="146">
        <v>28.64</v>
      </c>
      <c r="G309" s="147"/>
    </row>
    <row r="310" spans="1:7" x14ac:dyDescent="0.3">
      <c r="A310" s="145"/>
      <c r="B310" s="51" t="s">
        <v>75</v>
      </c>
      <c r="C310" s="52">
        <f>SUM(C304:C309)</f>
        <v>16.25</v>
      </c>
      <c r="D310" s="50">
        <v>0.05</v>
      </c>
      <c r="E310" s="47" t="s">
        <v>76</v>
      </c>
      <c r="F310" s="146">
        <v>27.58</v>
      </c>
      <c r="G310" s="147"/>
    </row>
    <row r="312" spans="1:7" x14ac:dyDescent="0.3">
      <c r="A312" s="140" t="s">
        <v>57</v>
      </c>
      <c r="B312" s="140"/>
      <c r="C312" s="140"/>
      <c r="D312" s="140"/>
      <c r="E312" s="140"/>
      <c r="F312" s="140"/>
      <c r="G312" s="54">
        <v>18738</v>
      </c>
    </row>
    <row r="313" spans="1:7" x14ac:dyDescent="0.3">
      <c r="A313" s="144" t="s">
        <v>77</v>
      </c>
      <c r="B313" s="144"/>
      <c r="C313" s="144"/>
      <c r="D313" s="144"/>
      <c r="E313" s="144"/>
      <c r="F313" s="144"/>
      <c r="G313" s="144"/>
    </row>
    <row r="314" spans="1:7" x14ac:dyDescent="0.3">
      <c r="A314" s="45" t="s">
        <v>60</v>
      </c>
      <c r="B314" s="45" t="s">
        <v>41</v>
      </c>
      <c r="C314" s="45" t="s">
        <v>61</v>
      </c>
      <c r="D314" s="45" t="s">
        <v>80</v>
      </c>
      <c r="E314" s="45" t="s">
        <v>79</v>
      </c>
      <c r="F314" s="139" t="s">
        <v>62</v>
      </c>
      <c r="G314" s="139"/>
    </row>
    <row r="315" spans="1:7" x14ac:dyDescent="0.3">
      <c r="A315" s="145"/>
      <c r="B315" s="47" t="s">
        <v>63</v>
      </c>
      <c r="C315" s="48">
        <v>9.9</v>
      </c>
      <c r="D315" s="49"/>
      <c r="E315" s="55"/>
      <c r="F315" s="146"/>
      <c r="G315" s="147"/>
    </row>
    <row r="316" spans="1:7" x14ac:dyDescent="0.3">
      <c r="A316" s="145"/>
      <c r="B316" s="47" t="s">
        <v>65</v>
      </c>
      <c r="C316" s="48">
        <v>2</v>
      </c>
      <c r="D316" s="50"/>
      <c r="E316" s="47"/>
      <c r="F316" s="146"/>
      <c r="G316" s="147"/>
    </row>
    <row r="317" spans="1:7" x14ac:dyDescent="0.3">
      <c r="A317" s="145"/>
      <c r="B317" s="47" t="s">
        <v>67</v>
      </c>
      <c r="C317" s="48"/>
      <c r="D317" s="50">
        <v>0.13</v>
      </c>
      <c r="E317" s="47" t="s">
        <v>68</v>
      </c>
      <c r="F317" s="146">
        <v>26.72</v>
      </c>
      <c r="G317" s="147"/>
    </row>
    <row r="318" spans="1:7" x14ac:dyDescent="0.3">
      <c r="A318" s="145"/>
      <c r="B318" s="47" t="s">
        <v>69</v>
      </c>
      <c r="C318" s="48">
        <v>0</v>
      </c>
      <c r="D318" s="50">
        <v>0.11</v>
      </c>
      <c r="E318" s="47" t="s">
        <v>70</v>
      </c>
      <c r="F318" s="146">
        <v>25.51</v>
      </c>
      <c r="G318" s="147"/>
    </row>
    <row r="319" spans="1:7" x14ac:dyDescent="0.3">
      <c r="A319" s="145"/>
      <c r="B319" s="47" t="s">
        <v>71</v>
      </c>
      <c r="C319" s="48"/>
      <c r="D319" s="50">
        <v>0.09</v>
      </c>
      <c r="E319" s="47" t="s">
        <v>72</v>
      </c>
      <c r="F319" s="146">
        <v>22.45</v>
      </c>
      <c r="G319" s="147"/>
    </row>
    <row r="320" spans="1:7" x14ac:dyDescent="0.3">
      <c r="A320" s="145"/>
      <c r="B320" s="47" t="s">
        <v>73</v>
      </c>
      <c r="C320" s="48">
        <v>0.35</v>
      </c>
      <c r="D320" s="50">
        <v>7.0000000000000007E-2</v>
      </c>
      <c r="E320" s="47" t="s">
        <v>74</v>
      </c>
      <c r="F320" s="146">
        <v>21.59</v>
      </c>
      <c r="G320" s="147"/>
    </row>
    <row r="321" spans="1:7" x14ac:dyDescent="0.3">
      <c r="A321" s="145"/>
      <c r="B321" s="51" t="s">
        <v>75</v>
      </c>
      <c r="C321" s="52">
        <f>SUM(C315:C320)</f>
        <v>12.25</v>
      </c>
      <c r="D321" s="50">
        <v>0.05</v>
      </c>
      <c r="E321" s="47" t="s">
        <v>76</v>
      </c>
      <c r="F321" s="146">
        <v>20.79</v>
      </c>
      <c r="G321" s="147"/>
    </row>
  </sheetData>
  <mergeCells count="319">
    <mergeCell ref="A56:F56"/>
    <mergeCell ref="A57:G57"/>
    <mergeCell ref="A59:A65"/>
    <mergeCell ref="F87:G87"/>
    <mergeCell ref="A70:A76"/>
    <mergeCell ref="E119:G119"/>
    <mergeCell ref="F47:G47"/>
    <mergeCell ref="F42:G42"/>
    <mergeCell ref="F43:G43"/>
    <mergeCell ref="F48:G48"/>
    <mergeCell ref="A45:F45"/>
    <mergeCell ref="A46:G46"/>
    <mergeCell ref="F54:G54"/>
    <mergeCell ref="E102:G102"/>
    <mergeCell ref="A103:A109"/>
    <mergeCell ref="E103:G103"/>
    <mergeCell ref="A78:F78"/>
    <mergeCell ref="A79:G79"/>
    <mergeCell ref="A81:A87"/>
    <mergeCell ref="F65:G65"/>
    <mergeCell ref="F49:G49"/>
    <mergeCell ref="F50:G50"/>
    <mergeCell ref="A67:F67"/>
    <mergeCell ref="A68:G68"/>
    <mergeCell ref="E155:G155"/>
    <mergeCell ref="A146:F146"/>
    <mergeCell ref="A147:H147"/>
    <mergeCell ref="E148:G148"/>
    <mergeCell ref="A149:A155"/>
    <mergeCell ref="E149:G149"/>
    <mergeCell ref="E150:G150"/>
    <mergeCell ref="E151:G151"/>
    <mergeCell ref="E152:G152"/>
    <mergeCell ref="E153:G153"/>
    <mergeCell ref="E154:G154"/>
    <mergeCell ref="F27:G27"/>
    <mergeCell ref="A15:A21"/>
    <mergeCell ref="A23:F23"/>
    <mergeCell ref="A24:G24"/>
    <mergeCell ref="A26:A32"/>
    <mergeCell ref="F15:G15"/>
    <mergeCell ref="F16:G16"/>
    <mergeCell ref="F17:G17"/>
    <mergeCell ref="F18:G18"/>
    <mergeCell ref="F21:G21"/>
    <mergeCell ref="F26:G26"/>
    <mergeCell ref="F25:G25"/>
    <mergeCell ref="F31:G31"/>
    <mergeCell ref="F32:G32"/>
    <mergeCell ref="F37:G37"/>
    <mergeCell ref="A34:F34"/>
    <mergeCell ref="A35:G35"/>
    <mergeCell ref="A37:A43"/>
    <mergeCell ref="F36:G36"/>
    <mergeCell ref="F38:G38"/>
    <mergeCell ref="F39:G39"/>
    <mergeCell ref="F40:G40"/>
    <mergeCell ref="F41:G41"/>
    <mergeCell ref="A1:F1"/>
    <mergeCell ref="A2:G2"/>
    <mergeCell ref="A4:A10"/>
    <mergeCell ref="A12:F12"/>
    <mergeCell ref="A13:G13"/>
    <mergeCell ref="F3:G3"/>
    <mergeCell ref="F4:G4"/>
    <mergeCell ref="F5:G5"/>
    <mergeCell ref="F6:G6"/>
    <mergeCell ref="F7:G7"/>
    <mergeCell ref="F8:G8"/>
    <mergeCell ref="F9:G9"/>
    <mergeCell ref="F10:G10"/>
    <mergeCell ref="F14:G14"/>
    <mergeCell ref="F19:G19"/>
    <mergeCell ref="F20:G20"/>
    <mergeCell ref="F28:G28"/>
    <mergeCell ref="F29:G29"/>
    <mergeCell ref="F30:G30"/>
    <mergeCell ref="A100:F100"/>
    <mergeCell ref="A101:H101"/>
    <mergeCell ref="E104:G104"/>
    <mergeCell ref="F94:G94"/>
    <mergeCell ref="F80:G80"/>
    <mergeCell ref="F81:G81"/>
    <mergeCell ref="F82:G82"/>
    <mergeCell ref="F83:G83"/>
    <mergeCell ref="F95:G95"/>
    <mergeCell ref="F96:G96"/>
    <mergeCell ref="F97:G97"/>
    <mergeCell ref="F98:G98"/>
    <mergeCell ref="F84:G84"/>
    <mergeCell ref="F85:G85"/>
    <mergeCell ref="F86:G86"/>
    <mergeCell ref="A89:F89"/>
    <mergeCell ref="F91:G91"/>
    <mergeCell ref="F92:G92"/>
    <mergeCell ref="E105:G105"/>
    <mergeCell ref="E106:G106"/>
    <mergeCell ref="F51:G51"/>
    <mergeCell ref="F52:G52"/>
    <mergeCell ref="F53:G53"/>
    <mergeCell ref="A48:A54"/>
    <mergeCell ref="F74:G74"/>
    <mergeCell ref="F75:G75"/>
    <mergeCell ref="F76:G76"/>
    <mergeCell ref="F73:G73"/>
    <mergeCell ref="F72:G72"/>
    <mergeCell ref="F60:G60"/>
    <mergeCell ref="F61:G61"/>
    <mergeCell ref="F69:G69"/>
    <mergeCell ref="F70:G70"/>
    <mergeCell ref="F71:G71"/>
    <mergeCell ref="F62:G62"/>
    <mergeCell ref="F63:G63"/>
    <mergeCell ref="F64:G64"/>
    <mergeCell ref="F58:G58"/>
    <mergeCell ref="F59:G59"/>
    <mergeCell ref="A90:G90"/>
    <mergeCell ref="A92:A98"/>
    <mergeCell ref="F93:G93"/>
    <mergeCell ref="E107:G107"/>
    <mergeCell ref="E108:G108"/>
    <mergeCell ref="A123:F123"/>
    <mergeCell ref="A124:H124"/>
    <mergeCell ref="E125:G125"/>
    <mergeCell ref="A126:A132"/>
    <mergeCell ref="E126:G126"/>
    <mergeCell ref="E127:G127"/>
    <mergeCell ref="E128:G128"/>
    <mergeCell ref="E129:G129"/>
    <mergeCell ref="E130:G130"/>
    <mergeCell ref="E131:G131"/>
    <mergeCell ref="E132:G132"/>
    <mergeCell ref="A112:F112"/>
    <mergeCell ref="A113:H113"/>
    <mergeCell ref="E114:G114"/>
    <mergeCell ref="A115:A121"/>
    <mergeCell ref="E115:G115"/>
    <mergeCell ref="E116:G116"/>
    <mergeCell ref="E117:G117"/>
    <mergeCell ref="E118:G118"/>
    <mergeCell ref="E120:G120"/>
    <mergeCell ref="E121:G121"/>
    <mergeCell ref="E109:G109"/>
    <mergeCell ref="A135:F135"/>
    <mergeCell ref="A136:H136"/>
    <mergeCell ref="E137:G137"/>
    <mergeCell ref="A138:A144"/>
    <mergeCell ref="E138:G138"/>
    <mergeCell ref="E139:G139"/>
    <mergeCell ref="E140:G140"/>
    <mergeCell ref="E141:G141"/>
    <mergeCell ref="E142:G142"/>
    <mergeCell ref="E143:G143"/>
    <mergeCell ref="E144:G144"/>
    <mergeCell ref="A157:F157"/>
    <mergeCell ref="A158:G158"/>
    <mergeCell ref="F159:G159"/>
    <mergeCell ref="A160:A166"/>
    <mergeCell ref="F160:G160"/>
    <mergeCell ref="F161:G161"/>
    <mergeCell ref="F162:G162"/>
    <mergeCell ref="F163:G163"/>
    <mergeCell ref="F164:G164"/>
    <mergeCell ref="F165:G165"/>
    <mergeCell ref="F166:G166"/>
    <mergeCell ref="A168:F168"/>
    <mergeCell ref="A169:G169"/>
    <mergeCell ref="F170:G170"/>
    <mergeCell ref="A171:A177"/>
    <mergeCell ref="F171:G171"/>
    <mergeCell ref="F172:G172"/>
    <mergeCell ref="F173:G173"/>
    <mergeCell ref="F174:G174"/>
    <mergeCell ref="F175:G175"/>
    <mergeCell ref="F176:G176"/>
    <mergeCell ref="F177:G177"/>
    <mergeCell ref="A179:F179"/>
    <mergeCell ref="A180:G180"/>
    <mergeCell ref="F181:G181"/>
    <mergeCell ref="A182:A188"/>
    <mergeCell ref="F182:G182"/>
    <mergeCell ref="F183:G183"/>
    <mergeCell ref="F184:G184"/>
    <mergeCell ref="F185:G185"/>
    <mergeCell ref="F186:G186"/>
    <mergeCell ref="F187:G187"/>
    <mergeCell ref="F188:G188"/>
    <mergeCell ref="A190:F190"/>
    <mergeCell ref="A191:G191"/>
    <mergeCell ref="F192:G192"/>
    <mergeCell ref="A193:A199"/>
    <mergeCell ref="F193:G193"/>
    <mergeCell ref="F194:G194"/>
    <mergeCell ref="F195:G195"/>
    <mergeCell ref="F196:G196"/>
    <mergeCell ref="F197:G197"/>
    <mergeCell ref="F198:G198"/>
    <mergeCell ref="F199:G199"/>
    <mergeCell ref="A201:F201"/>
    <mergeCell ref="A202:G202"/>
    <mergeCell ref="F203:G203"/>
    <mergeCell ref="A204:A210"/>
    <mergeCell ref="F204:G204"/>
    <mergeCell ref="F205:G205"/>
    <mergeCell ref="F206:G206"/>
    <mergeCell ref="F207:G207"/>
    <mergeCell ref="F208:G208"/>
    <mergeCell ref="F209:G209"/>
    <mergeCell ref="F210:G210"/>
    <mergeCell ref="A212:F212"/>
    <mergeCell ref="A213:G213"/>
    <mergeCell ref="F214:G214"/>
    <mergeCell ref="A215:A221"/>
    <mergeCell ref="F215:G215"/>
    <mergeCell ref="F216:G216"/>
    <mergeCell ref="F217:G217"/>
    <mergeCell ref="F218:G218"/>
    <mergeCell ref="F219:G219"/>
    <mergeCell ref="F220:G220"/>
    <mergeCell ref="F221:G221"/>
    <mergeCell ref="A223:F223"/>
    <mergeCell ref="A224:G224"/>
    <mergeCell ref="F225:G225"/>
    <mergeCell ref="A226:A232"/>
    <mergeCell ref="F226:G226"/>
    <mergeCell ref="F227:G227"/>
    <mergeCell ref="F228:G228"/>
    <mergeCell ref="F229:G229"/>
    <mergeCell ref="F230:G230"/>
    <mergeCell ref="F231:G231"/>
    <mergeCell ref="F232:G232"/>
    <mergeCell ref="A234:F234"/>
    <mergeCell ref="A235:G235"/>
    <mergeCell ref="F236:G236"/>
    <mergeCell ref="A237:A243"/>
    <mergeCell ref="F237:G237"/>
    <mergeCell ref="F238:G238"/>
    <mergeCell ref="F239:G239"/>
    <mergeCell ref="F240:G240"/>
    <mergeCell ref="F241:G241"/>
    <mergeCell ref="F242:G242"/>
    <mergeCell ref="F243:G243"/>
    <mergeCell ref="A245:F245"/>
    <mergeCell ref="A246:G246"/>
    <mergeCell ref="F247:G247"/>
    <mergeCell ref="A248:A254"/>
    <mergeCell ref="F248:G248"/>
    <mergeCell ref="F249:G249"/>
    <mergeCell ref="F250:G250"/>
    <mergeCell ref="F251:G251"/>
    <mergeCell ref="F252:G252"/>
    <mergeCell ref="F253:G253"/>
    <mergeCell ref="F254:G254"/>
    <mergeCell ref="A256:F256"/>
    <mergeCell ref="A257:G257"/>
    <mergeCell ref="F258:G258"/>
    <mergeCell ref="A259:A265"/>
    <mergeCell ref="F259:G259"/>
    <mergeCell ref="F260:G260"/>
    <mergeCell ref="F261:G261"/>
    <mergeCell ref="F262:G262"/>
    <mergeCell ref="F263:G263"/>
    <mergeCell ref="F264:G264"/>
    <mergeCell ref="F265:G265"/>
    <mergeCell ref="A268:F268"/>
    <mergeCell ref="A269:G269"/>
    <mergeCell ref="F270:G270"/>
    <mergeCell ref="A271:A277"/>
    <mergeCell ref="F271:G271"/>
    <mergeCell ref="F272:G272"/>
    <mergeCell ref="F273:G273"/>
    <mergeCell ref="F274:G274"/>
    <mergeCell ref="F275:G275"/>
    <mergeCell ref="F276:G276"/>
    <mergeCell ref="F277:G277"/>
    <mergeCell ref="A279:F279"/>
    <mergeCell ref="A280:G280"/>
    <mergeCell ref="F281:G281"/>
    <mergeCell ref="A282:A288"/>
    <mergeCell ref="F282:G282"/>
    <mergeCell ref="F283:G283"/>
    <mergeCell ref="F284:G284"/>
    <mergeCell ref="F285:G285"/>
    <mergeCell ref="F286:G286"/>
    <mergeCell ref="F287:G287"/>
    <mergeCell ref="F288:G288"/>
    <mergeCell ref="A290:F290"/>
    <mergeCell ref="A291:G291"/>
    <mergeCell ref="F292:G292"/>
    <mergeCell ref="A293:A299"/>
    <mergeCell ref="F293:G293"/>
    <mergeCell ref="F294:G294"/>
    <mergeCell ref="F295:G295"/>
    <mergeCell ref="F296:G296"/>
    <mergeCell ref="F297:G297"/>
    <mergeCell ref="F298:G298"/>
    <mergeCell ref="F299:G299"/>
    <mergeCell ref="A301:F301"/>
    <mergeCell ref="A302:G302"/>
    <mergeCell ref="F303:G303"/>
    <mergeCell ref="A304:A310"/>
    <mergeCell ref="F304:G304"/>
    <mergeCell ref="F305:G305"/>
    <mergeCell ref="F306:G306"/>
    <mergeCell ref="F307:G307"/>
    <mergeCell ref="F308:G308"/>
    <mergeCell ref="F309:G309"/>
    <mergeCell ref="F310:G310"/>
    <mergeCell ref="A312:F312"/>
    <mergeCell ref="A313:G313"/>
    <mergeCell ref="F314:G314"/>
    <mergeCell ref="A315:A321"/>
    <mergeCell ref="F315:G315"/>
    <mergeCell ref="F316:G316"/>
    <mergeCell ref="F317:G317"/>
    <mergeCell ref="F318:G318"/>
    <mergeCell ref="F319:G319"/>
    <mergeCell ref="F320:G320"/>
    <mergeCell ref="F321:G32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336D-E2C2-4737-BAC9-0C0C6B265A32}">
  <dimension ref="A2:I78"/>
  <sheetViews>
    <sheetView workbookViewId="0">
      <selection activeCell="B81" sqref="B81"/>
    </sheetView>
  </sheetViews>
  <sheetFormatPr defaultRowHeight="14.4" x14ac:dyDescent="0.3"/>
  <cols>
    <col min="1" max="1" width="22.109375" customWidth="1"/>
    <col min="2" max="2" width="18.6640625" customWidth="1"/>
    <col min="5" max="5" width="18.33203125" customWidth="1"/>
  </cols>
  <sheetData>
    <row r="2" spans="1:9" x14ac:dyDescent="0.3">
      <c r="A2" s="140" t="s">
        <v>57</v>
      </c>
      <c r="B2" s="140"/>
      <c r="C2" s="140"/>
      <c r="D2" s="140"/>
      <c r="E2" s="140"/>
      <c r="F2" s="140"/>
      <c r="G2" s="54" t="s">
        <v>58</v>
      </c>
      <c r="H2" s="54">
        <v>17010</v>
      </c>
    </row>
    <row r="3" spans="1:9" x14ac:dyDescent="0.3">
      <c r="A3" s="144" t="s">
        <v>77</v>
      </c>
      <c r="B3" s="144"/>
      <c r="C3" s="144"/>
      <c r="D3" s="144"/>
      <c r="E3" s="144"/>
      <c r="F3" s="144"/>
      <c r="G3" s="144"/>
      <c r="H3" s="144"/>
      <c r="I3" t="s">
        <v>93</v>
      </c>
    </row>
    <row r="4" spans="1:9" x14ac:dyDescent="0.3">
      <c r="A4" s="45" t="s">
        <v>60</v>
      </c>
      <c r="B4" s="45" t="s">
        <v>41</v>
      </c>
      <c r="C4" s="45" t="s">
        <v>61</v>
      </c>
      <c r="D4" s="45" t="s">
        <v>80</v>
      </c>
      <c r="E4" s="45" t="s">
        <v>79</v>
      </c>
      <c r="F4" s="148" t="s">
        <v>62</v>
      </c>
      <c r="G4" s="149"/>
      <c r="H4" s="150"/>
    </row>
    <row r="5" spans="1:9" x14ac:dyDescent="0.3">
      <c r="A5" s="145"/>
      <c r="B5" s="47" t="s">
        <v>63</v>
      </c>
      <c r="C5" s="48">
        <v>9.9</v>
      </c>
      <c r="D5" s="49">
        <v>0.17</v>
      </c>
      <c r="E5" s="55" t="s">
        <v>64</v>
      </c>
      <c r="F5" s="146">
        <v>28.38</v>
      </c>
      <c r="G5" s="151"/>
      <c r="H5" s="147"/>
    </row>
    <row r="6" spans="1:9" x14ac:dyDescent="0.3">
      <c r="A6" s="145"/>
      <c r="B6" s="47" t="s">
        <v>92</v>
      </c>
      <c r="C6" s="48">
        <v>3.3</v>
      </c>
      <c r="D6" s="50">
        <v>0.15</v>
      </c>
      <c r="E6" s="47" t="s">
        <v>66</v>
      </c>
      <c r="F6" s="146">
        <v>27.16</v>
      </c>
      <c r="G6" s="151"/>
      <c r="H6" s="147"/>
    </row>
    <row r="7" spans="1:9" x14ac:dyDescent="0.3">
      <c r="A7" s="145"/>
      <c r="B7" s="47" t="s">
        <v>67</v>
      </c>
      <c r="C7" s="48">
        <v>0.5</v>
      </c>
      <c r="D7" s="50">
        <v>0.13</v>
      </c>
      <c r="E7" s="47" t="s">
        <v>68</v>
      </c>
      <c r="F7" s="146">
        <v>26.03</v>
      </c>
      <c r="G7" s="151"/>
      <c r="H7" s="147"/>
    </row>
    <row r="8" spans="1:9" x14ac:dyDescent="0.3">
      <c r="A8" s="145"/>
      <c r="B8" s="47" t="s">
        <v>69</v>
      </c>
      <c r="C8" s="48"/>
      <c r="D8" s="50">
        <v>0.11</v>
      </c>
      <c r="E8" s="47" t="s">
        <v>70</v>
      </c>
      <c r="F8" s="146">
        <v>25</v>
      </c>
      <c r="G8" s="151"/>
      <c r="H8" s="147"/>
    </row>
    <row r="9" spans="1:9" x14ac:dyDescent="0.3">
      <c r="A9" s="145"/>
      <c r="B9" s="47" t="s">
        <v>71</v>
      </c>
      <c r="C9" s="48"/>
      <c r="D9" s="50">
        <v>0.09</v>
      </c>
      <c r="E9" s="47" t="s">
        <v>72</v>
      </c>
      <c r="F9" s="146">
        <v>24.04</v>
      </c>
      <c r="G9" s="151"/>
      <c r="H9" s="147"/>
    </row>
    <row r="10" spans="1:9" x14ac:dyDescent="0.3">
      <c r="A10" s="145"/>
      <c r="B10" s="47" t="s">
        <v>73</v>
      </c>
      <c r="C10" s="48"/>
      <c r="D10" s="50">
        <v>7.0000000000000007E-2</v>
      </c>
      <c r="E10" s="47" t="s">
        <v>74</v>
      </c>
      <c r="F10" s="146">
        <v>23.15</v>
      </c>
      <c r="G10" s="151"/>
      <c r="H10" s="147"/>
    </row>
    <row r="11" spans="1:9" x14ac:dyDescent="0.3">
      <c r="A11" s="145"/>
      <c r="B11" s="30" t="s">
        <v>75</v>
      </c>
      <c r="C11" s="60">
        <f>SUM(C5:C10)</f>
        <v>13.7</v>
      </c>
      <c r="D11" s="58">
        <v>0.05</v>
      </c>
      <c r="E11" s="59" t="s">
        <v>76</v>
      </c>
      <c r="F11" s="152">
        <v>22.33</v>
      </c>
      <c r="G11" s="153"/>
      <c r="H11" s="154"/>
    </row>
    <row r="12" spans="1:9" x14ac:dyDescent="0.3">
      <c r="A12" s="61"/>
      <c r="B12" s="62"/>
      <c r="C12" s="63"/>
      <c r="D12" s="67"/>
      <c r="E12" s="64"/>
      <c r="F12" s="72"/>
      <c r="G12" s="72"/>
      <c r="H12" s="72"/>
    </row>
    <row r="13" spans="1:9" x14ac:dyDescent="0.3">
      <c r="A13" s="140" t="s">
        <v>57</v>
      </c>
      <c r="B13" s="140"/>
      <c r="C13" s="140"/>
      <c r="D13" s="140"/>
      <c r="E13" s="140"/>
      <c r="F13" s="140"/>
      <c r="G13" s="54" t="s">
        <v>58</v>
      </c>
      <c r="H13" s="54">
        <v>14642</v>
      </c>
    </row>
    <row r="14" spans="1:9" x14ac:dyDescent="0.3">
      <c r="A14" s="144" t="s">
        <v>77</v>
      </c>
      <c r="B14" s="144"/>
      <c r="C14" s="144"/>
      <c r="D14" s="144"/>
      <c r="E14" s="144"/>
      <c r="F14" s="144"/>
      <c r="G14" s="144"/>
      <c r="H14" s="144"/>
      <c r="I14" t="s">
        <v>96</v>
      </c>
    </row>
    <row r="15" spans="1:9" x14ac:dyDescent="0.3">
      <c r="A15" s="45" t="s">
        <v>60</v>
      </c>
      <c r="B15" s="45" t="s">
        <v>41</v>
      </c>
      <c r="C15" s="45" t="s">
        <v>61</v>
      </c>
      <c r="D15" s="45" t="s">
        <v>80</v>
      </c>
      <c r="E15" s="45" t="s">
        <v>79</v>
      </c>
      <c r="F15" s="148" t="s">
        <v>62</v>
      </c>
      <c r="G15" s="149"/>
      <c r="H15" s="150"/>
    </row>
    <row r="16" spans="1:9" x14ac:dyDescent="0.3">
      <c r="A16" s="145"/>
      <c r="B16" s="47" t="s">
        <v>63</v>
      </c>
      <c r="C16" s="48">
        <v>26.9</v>
      </c>
      <c r="D16" s="49">
        <v>0.17</v>
      </c>
      <c r="E16" s="55" t="s">
        <v>64</v>
      </c>
      <c r="F16" s="146">
        <v>63.6</v>
      </c>
      <c r="G16" s="151"/>
      <c r="H16" s="147"/>
    </row>
    <row r="17" spans="1:9" x14ac:dyDescent="0.3">
      <c r="A17" s="145"/>
      <c r="B17" s="47" t="s">
        <v>92</v>
      </c>
      <c r="C17" s="48">
        <v>3.3</v>
      </c>
      <c r="D17" s="50">
        <v>0.15</v>
      </c>
      <c r="E17" s="47" t="s">
        <v>66</v>
      </c>
      <c r="F17" s="146">
        <v>60.85</v>
      </c>
      <c r="G17" s="151"/>
      <c r="H17" s="147"/>
    </row>
    <row r="18" spans="1:9" x14ac:dyDescent="0.3">
      <c r="A18" s="145"/>
      <c r="B18" s="47" t="s">
        <v>67</v>
      </c>
      <c r="C18" s="48">
        <v>0.5</v>
      </c>
      <c r="D18" s="50">
        <v>0.13</v>
      </c>
      <c r="E18" s="47" t="s">
        <v>68</v>
      </c>
      <c r="F18" s="146">
        <v>58.33</v>
      </c>
      <c r="G18" s="151"/>
      <c r="H18" s="147"/>
    </row>
    <row r="19" spans="1:9" x14ac:dyDescent="0.3">
      <c r="A19" s="145"/>
      <c r="B19" s="47" t="s">
        <v>69</v>
      </c>
      <c r="C19" s="48"/>
      <c r="D19" s="50">
        <v>0.11</v>
      </c>
      <c r="E19" s="47" t="s">
        <v>70</v>
      </c>
      <c r="F19" s="146">
        <v>56.01</v>
      </c>
      <c r="G19" s="151"/>
      <c r="H19" s="147"/>
    </row>
    <row r="20" spans="1:9" x14ac:dyDescent="0.3">
      <c r="A20" s="145"/>
      <c r="B20" s="47" t="s">
        <v>71</v>
      </c>
      <c r="C20" s="48"/>
      <c r="D20" s="50">
        <v>0.09</v>
      </c>
      <c r="E20" s="47" t="s">
        <v>72</v>
      </c>
      <c r="F20" s="146">
        <v>53.87</v>
      </c>
      <c r="G20" s="151"/>
      <c r="H20" s="147"/>
    </row>
    <row r="21" spans="1:9" x14ac:dyDescent="0.3">
      <c r="A21" s="145"/>
      <c r="B21" s="47" t="s">
        <v>73</v>
      </c>
      <c r="C21" s="48"/>
      <c r="D21" s="50">
        <v>7.0000000000000007E-2</v>
      </c>
      <c r="E21" s="47" t="s">
        <v>74</v>
      </c>
      <c r="F21" s="146">
        <v>51.88</v>
      </c>
      <c r="G21" s="151"/>
      <c r="H21" s="147"/>
    </row>
    <row r="22" spans="1:9" x14ac:dyDescent="0.3">
      <c r="A22" s="145"/>
      <c r="B22" s="30" t="s">
        <v>75</v>
      </c>
      <c r="C22" s="60">
        <f>SUM(C16:C21)</f>
        <v>30.7</v>
      </c>
      <c r="D22" s="58">
        <v>0.05</v>
      </c>
      <c r="E22" s="59" t="s">
        <v>76</v>
      </c>
      <c r="F22" s="152">
        <v>50.04</v>
      </c>
      <c r="G22" s="153"/>
      <c r="H22" s="154"/>
    </row>
    <row r="24" spans="1:9" x14ac:dyDescent="0.3">
      <c r="A24" s="140" t="s">
        <v>57</v>
      </c>
      <c r="B24" s="140"/>
      <c r="C24" s="140"/>
      <c r="D24" s="140"/>
      <c r="E24" s="140"/>
      <c r="F24" s="140"/>
      <c r="G24" s="54" t="s">
        <v>58</v>
      </c>
      <c r="H24" s="54">
        <v>18552</v>
      </c>
    </row>
    <row r="25" spans="1:9" x14ac:dyDescent="0.3">
      <c r="A25" s="144" t="s">
        <v>77</v>
      </c>
      <c r="B25" s="144"/>
      <c r="C25" s="144"/>
      <c r="D25" s="144"/>
      <c r="E25" s="144"/>
      <c r="F25" s="144"/>
      <c r="G25" s="144"/>
      <c r="H25" s="144"/>
      <c r="I25" t="s">
        <v>94</v>
      </c>
    </row>
    <row r="26" spans="1:9" x14ac:dyDescent="0.3">
      <c r="A26" s="45" t="s">
        <v>60</v>
      </c>
      <c r="B26" s="45" t="s">
        <v>41</v>
      </c>
      <c r="C26" s="45" t="s">
        <v>61</v>
      </c>
      <c r="D26" s="45" t="s">
        <v>80</v>
      </c>
      <c r="E26" s="45" t="s">
        <v>79</v>
      </c>
      <c r="F26" s="148" t="s">
        <v>62</v>
      </c>
      <c r="G26" s="149"/>
      <c r="H26" s="150"/>
    </row>
    <row r="27" spans="1:9" x14ac:dyDescent="0.3">
      <c r="A27" s="145"/>
      <c r="B27" s="47" t="s">
        <v>63</v>
      </c>
      <c r="C27" s="48">
        <v>15.8</v>
      </c>
      <c r="D27" s="49">
        <v>0.17</v>
      </c>
      <c r="E27" s="55" t="s">
        <v>64</v>
      </c>
      <c r="F27" s="146">
        <v>40.6</v>
      </c>
      <c r="G27" s="151"/>
      <c r="H27" s="147"/>
    </row>
    <row r="28" spans="1:9" x14ac:dyDescent="0.3">
      <c r="A28" s="145"/>
      <c r="B28" s="47" t="s">
        <v>92</v>
      </c>
      <c r="C28" s="48">
        <v>3.3</v>
      </c>
      <c r="D28" s="50">
        <v>0.15</v>
      </c>
      <c r="E28" s="47" t="s">
        <v>66</v>
      </c>
      <c r="F28" s="146">
        <v>38.85</v>
      </c>
      <c r="G28" s="151"/>
      <c r="H28" s="147"/>
    </row>
    <row r="29" spans="1:9" x14ac:dyDescent="0.3">
      <c r="A29" s="145"/>
      <c r="B29" s="47" t="s">
        <v>67</v>
      </c>
      <c r="C29" s="48">
        <v>0.5</v>
      </c>
      <c r="D29" s="50">
        <v>0.13</v>
      </c>
      <c r="E29" s="47" t="s">
        <v>68</v>
      </c>
      <c r="F29" s="146">
        <v>37.24</v>
      </c>
      <c r="G29" s="151"/>
      <c r="H29" s="147"/>
    </row>
    <row r="30" spans="1:9" x14ac:dyDescent="0.3">
      <c r="A30" s="145"/>
      <c r="B30" s="47" t="s">
        <v>69</v>
      </c>
      <c r="C30" s="48"/>
      <c r="D30" s="50">
        <v>0.11</v>
      </c>
      <c r="E30" s="47" t="s">
        <v>70</v>
      </c>
      <c r="F30" s="146">
        <v>35.76</v>
      </c>
      <c r="G30" s="151"/>
      <c r="H30" s="147"/>
    </row>
    <row r="31" spans="1:9" x14ac:dyDescent="0.3">
      <c r="A31" s="145"/>
      <c r="B31" s="47" t="s">
        <v>71</v>
      </c>
      <c r="C31" s="48"/>
      <c r="D31" s="50">
        <v>0.09</v>
      </c>
      <c r="E31" s="47" t="s">
        <v>72</v>
      </c>
      <c r="F31" s="146">
        <v>34.39</v>
      </c>
      <c r="G31" s="151"/>
      <c r="H31" s="147"/>
    </row>
    <row r="32" spans="1:9" x14ac:dyDescent="0.3">
      <c r="A32" s="145"/>
      <c r="B32" s="47" t="s">
        <v>73</v>
      </c>
      <c r="C32" s="48"/>
      <c r="D32" s="50">
        <v>7.0000000000000007E-2</v>
      </c>
      <c r="E32" s="47" t="s">
        <v>74</v>
      </c>
      <c r="F32" s="146">
        <v>33.119999999999997</v>
      </c>
      <c r="G32" s="151"/>
      <c r="H32" s="147"/>
    </row>
    <row r="33" spans="1:9" x14ac:dyDescent="0.3">
      <c r="A33" s="145"/>
      <c r="B33" s="30" t="s">
        <v>75</v>
      </c>
      <c r="C33" s="60">
        <f>SUM(C27:C32)</f>
        <v>19.600000000000001</v>
      </c>
      <c r="D33" s="58">
        <v>0.05</v>
      </c>
      <c r="E33" s="59" t="s">
        <v>76</v>
      </c>
      <c r="F33" s="152">
        <v>31.95</v>
      </c>
      <c r="G33" s="153"/>
      <c r="H33" s="154"/>
    </row>
    <row r="35" spans="1:9" x14ac:dyDescent="0.3">
      <c r="A35" s="140" t="s">
        <v>57</v>
      </c>
      <c r="B35" s="140"/>
      <c r="C35" s="140"/>
      <c r="D35" s="140"/>
      <c r="E35" s="140"/>
      <c r="F35" s="140"/>
      <c r="G35" s="54" t="s">
        <v>58</v>
      </c>
      <c r="H35" s="54">
        <v>15083</v>
      </c>
    </row>
    <row r="36" spans="1:9" x14ac:dyDescent="0.3">
      <c r="A36" s="144" t="s">
        <v>77</v>
      </c>
      <c r="B36" s="144"/>
      <c r="C36" s="144"/>
      <c r="D36" s="144"/>
      <c r="E36" s="144"/>
      <c r="F36" s="144"/>
      <c r="G36" s="144"/>
      <c r="H36" s="144"/>
      <c r="I36" t="s">
        <v>97</v>
      </c>
    </row>
    <row r="37" spans="1:9" x14ac:dyDescent="0.3">
      <c r="A37" s="45" t="s">
        <v>60</v>
      </c>
      <c r="B37" s="45" t="s">
        <v>41</v>
      </c>
      <c r="C37" s="45" t="s">
        <v>61</v>
      </c>
      <c r="D37" s="45" t="s">
        <v>80</v>
      </c>
      <c r="E37" s="45" t="s">
        <v>79</v>
      </c>
      <c r="F37" s="148" t="s">
        <v>62</v>
      </c>
      <c r="G37" s="149"/>
      <c r="H37" s="150"/>
    </row>
    <row r="38" spans="1:9" x14ac:dyDescent="0.3">
      <c r="A38" s="145"/>
      <c r="B38" s="47" t="s">
        <v>63</v>
      </c>
      <c r="C38" s="48">
        <v>7.2</v>
      </c>
      <c r="D38" s="49">
        <v>0.17</v>
      </c>
      <c r="E38" s="55" t="s">
        <v>64</v>
      </c>
      <c r="F38" s="146">
        <v>22.79</v>
      </c>
      <c r="G38" s="151"/>
      <c r="H38" s="147"/>
    </row>
    <row r="39" spans="1:9" x14ac:dyDescent="0.3">
      <c r="A39" s="145"/>
      <c r="B39" s="47" t="s">
        <v>92</v>
      </c>
      <c r="C39" s="48">
        <v>3.3</v>
      </c>
      <c r="D39" s="50">
        <v>0.15</v>
      </c>
      <c r="E39" s="47" t="s">
        <v>66</v>
      </c>
      <c r="F39" s="146">
        <v>21.8</v>
      </c>
      <c r="G39" s="151"/>
      <c r="H39" s="147"/>
    </row>
    <row r="40" spans="1:9" x14ac:dyDescent="0.3">
      <c r="A40" s="145"/>
      <c r="B40" s="47" t="s">
        <v>67</v>
      </c>
      <c r="C40" s="48">
        <v>0.5</v>
      </c>
      <c r="D40" s="50">
        <v>0.13</v>
      </c>
      <c r="E40" s="47" t="s">
        <v>68</v>
      </c>
      <c r="F40" s="146">
        <v>20.9</v>
      </c>
      <c r="G40" s="151"/>
      <c r="H40" s="147"/>
    </row>
    <row r="41" spans="1:9" x14ac:dyDescent="0.3">
      <c r="A41" s="145"/>
      <c r="B41" s="47" t="s">
        <v>69</v>
      </c>
      <c r="C41" s="48"/>
      <c r="D41" s="50">
        <v>0.11</v>
      </c>
      <c r="E41" s="47" t="s">
        <v>70</v>
      </c>
      <c r="F41" s="146">
        <v>20.07</v>
      </c>
      <c r="G41" s="151"/>
      <c r="H41" s="147"/>
    </row>
    <row r="42" spans="1:9" x14ac:dyDescent="0.3">
      <c r="A42" s="145"/>
      <c r="B42" s="47" t="s">
        <v>71</v>
      </c>
      <c r="C42" s="48"/>
      <c r="D42" s="50">
        <v>0.09</v>
      </c>
      <c r="E42" s="47" t="s">
        <v>72</v>
      </c>
      <c r="F42" s="146">
        <v>19.3</v>
      </c>
      <c r="G42" s="151"/>
      <c r="H42" s="147"/>
    </row>
    <row r="43" spans="1:9" x14ac:dyDescent="0.3">
      <c r="A43" s="145"/>
      <c r="B43" s="47" t="s">
        <v>73</v>
      </c>
      <c r="C43" s="48"/>
      <c r="D43" s="50">
        <v>7.0000000000000007E-2</v>
      </c>
      <c r="E43" s="47" t="s">
        <v>74</v>
      </c>
      <c r="F43" s="146">
        <v>18.59</v>
      </c>
      <c r="G43" s="151"/>
      <c r="H43" s="147"/>
    </row>
    <row r="44" spans="1:9" x14ac:dyDescent="0.3">
      <c r="A44" s="145"/>
      <c r="B44" s="30" t="s">
        <v>75</v>
      </c>
      <c r="C44" s="60">
        <f>SUM(C38:C43)</f>
        <v>11</v>
      </c>
      <c r="D44" s="58">
        <v>0.05</v>
      </c>
      <c r="E44" s="59" t="s">
        <v>76</v>
      </c>
      <c r="F44" s="152">
        <v>17.93</v>
      </c>
      <c r="G44" s="153"/>
      <c r="H44" s="154"/>
    </row>
    <row r="47" spans="1:9" x14ac:dyDescent="0.3">
      <c r="A47" s="140" t="s">
        <v>57</v>
      </c>
      <c r="B47" s="140"/>
      <c r="C47" s="140"/>
      <c r="D47" s="140"/>
      <c r="E47" s="140"/>
      <c r="F47" s="140"/>
      <c r="G47" s="54" t="s">
        <v>58</v>
      </c>
      <c r="H47" s="54" t="s">
        <v>95</v>
      </c>
    </row>
    <row r="48" spans="1:9" x14ac:dyDescent="0.3">
      <c r="A48" s="144" t="s">
        <v>77</v>
      </c>
      <c r="B48" s="144"/>
      <c r="C48" s="144"/>
      <c r="D48" s="144"/>
      <c r="E48" s="144"/>
      <c r="F48" s="144"/>
      <c r="G48" s="144"/>
      <c r="H48" s="144"/>
      <c r="I48" t="s">
        <v>97</v>
      </c>
    </row>
    <row r="49" spans="1:9" x14ac:dyDescent="0.3">
      <c r="A49" s="45" t="s">
        <v>60</v>
      </c>
      <c r="B49" s="45" t="s">
        <v>41</v>
      </c>
      <c r="C49" s="45" t="s">
        <v>61</v>
      </c>
      <c r="D49" s="45" t="s">
        <v>80</v>
      </c>
      <c r="E49" s="45" t="s">
        <v>79</v>
      </c>
      <c r="F49" s="148" t="s">
        <v>62</v>
      </c>
      <c r="G49" s="149"/>
      <c r="H49" s="150"/>
    </row>
    <row r="50" spans="1:9" x14ac:dyDescent="0.3">
      <c r="A50" s="145"/>
      <c r="B50" s="47" t="s">
        <v>63</v>
      </c>
      <c r="C50" s="48">
        <v>6.5</v>
      </c>
      <c r="D50" s="49">
        <v>0.17</v>
      </c>
      <c r="E50" s="55" t="s">
        <v>64</v>
      </c>
      <c r="F50" s="146">
        <v>21.34</v>
      </c>
      <c r="G50" s="151"/>
      <c r="H50" s="147"/>
    </row>
    <row r="51" spans="1:9" x14ac:dyDescent="0.3">
      <c r="A51" s="145"/>
      <c r="B51" s="47" t="s">
        <v>92</v>
      </c>
      <c r="C51" s="48">
        <v>3.3</v>
      </c>
      <c r="D51" s="50">
        <v>0.15</v>
      </c>
      <c r="E51" s="47" t="s">
        <v>66</v>
      </c>
      <c r="F51" s="146">
        <v>20.420000000000002</v>
      </c>
      <c r="G51" s="151"/>
      <c r="H51" s="147"/>
    </row>
    <row r="52" spans="1:9" x14ac:dyDescent="0.3">
      <c r="A52" s="145"/>
      <c r="B52" s="47" t="s">
        <v>67</v>
      </c>
      <c r="C52" s="48">
        <v>0.5</v>
      </c>
      <c r="D52" s="50">
        <v>0.13</v>
      </c>
      <c r="E52" s="47" t="s">
        <v>68</v>
      </c>
      <c r="F52" s="146">
        <v>19.57</v>
      </c>
      <c r="G52" s="151"/>
      <c r="H52" s="147"/>
    </row>
    <row r="53" spans="1:9" x14ac:dyDescent="0.3">
      <c r="A53" s="145"/>
      <c r="B53" s="47" t="s">
        <v>69</v>
      </c>
      <c r="C53" s="48"/>
      <c r="D53" s="50">
        <v>0.11</v>
      </c>
      <c r="E53" s="47" t="s">
        <v>70</v>
      </c>
      <c r="F53" s="146">
        <v>18.79</v>
      </c>
      <c r="G53" s="151"/>
      <c r="H53" s="147"/>
    </row>
    <row r="54" spans="1:9" x14ac:dyDescent="0.3">
      <c r="A54" s="145"/>
      <c r="B54" s="47" t="s">
        <v>71</v>
      </c>
      <c r="C54" s="48"/>
      <c r="D54" s="50">
        <v>0.09</v>
      </c>
      <c r="E54" s="47" t="s">
        <v>72</v>
      </c>
      <c r="F54" s="146">
        <v>18.07</v>
      </c>
      <c r="G54" s="151"/>
      <c r="H54" s="147"/>
    </row>
    <row r="55" spans="1:9" x14ac:dyDescent="0.3">
      <c r="A55" s="145"/>
      <c r="B55" s="47" t="s">
        <v>73</v>
      </c>
      <c r="C55" s="48"/>
      <c r="D55" s="50">
        <v>7.0000000000000007E-2</v>
      </c>
      <c r="E55" s="47" t="s">
        <v>74</v>
      </c>
      <c r="F55" s="146">
        <v>17.41</v>
      </c>
      <c r="G55" s="151"/>
      <c r="H55" s="147"/>
    </row>
    <row r="56" spans="1:9" x14ac:dyDescent="0.3">
      <c r="A56" s="145"/>
      <c r="B56" s="30" t="s">
        <v>75</v>
      </c>
      <c r="C56" s="60">
        <f>SUM(C50:C55)</f>
        <v>10.3</v>
      </c>
      <c r="D56" s="58">
        <v>0.05</v>
      </c>
      <c r="E56" s="59" t="s">
        <v>76</v>
      </c>
      <c r="F56" s="152">
        <v>16.79</v>
      </c>
      <c r="G56" s="153"/>
      <c r="H56" s="154"/>
    </row>
    <row r="58" spans="1:9" x14ac:dyDescent="0.3">
      <c r="A58" s="140" t="s">
        <v>57</v>
      </c>
      <c r="B58" s="140"/>
      <c r="C58" s="140"/>
      <c r="D58" s="140"/>
      <c r="E58" s="140"/>
      <c r="F58" s="140"/>
      <c r="G58" s="54" t="s">
        <v>58</v>
      </c>
      <c r="H58" s="54">
        <v>14794</v>
      </c>
    </row>
    <row r="59" spans="1:9" x14ac:dyDescent="0.3">
      <c r="A59" s="144" t="s">
        <v>77</v>
      </c>
      <c r="B59" s="144"/>
      <c r="C59" s="144"/>
      <c r="D59" s="144"/>
      <c r="E59" s="144"/>
      <c r="F59" s="144"/>
      <c r="G59" s="144"/>
      <c r="H59" s="144"/>
      <c r="I59" t="s">
        <v>94</v>
      </c>
    </row>
    <row r="60" spans="1:9" x14ac:dyDescent="0.3">
      <c r="A60" s="45" t="s">
        <v>60</v>
      </c>
      <c r="B60" s="45" t="s">
        <v>41</v>
      </c>
      <c r="C60" s="45" t="s">
        <v>61</v>
      </c>
      <c r="D60" s="45" t="s">
        <v>80</v>
      </c>
      <c r="E60" s="45" t="s">
        <v>79</v>
      </c>
      <c r="F60" s="148" t="s">
        <v>62</v>
      </c>
      <c r="G60" s="149"/>
      <c r="H60" s="150"/>
    </row>
    <row r="61" spans="1:9" x14ac:dyDescent="0.3">
      <c r="A61" s="145"/>
      <c r="B61" s="47" t="s">
        <v>63</v>
      </c>
      <c r="C61" s="48">
        <v>17.600000000000001</v>
      </c>
      <c r="D61" s="49">
        <v>0.17</v>
      </c>
      <c r="E61" s="55" t="s">
        <v>64</v>
      </c>
      <c r="F61" s="146">
        <v>44.33</v>
      </c>
      <c r="G61" s="151"/>
      <c r="H61" s="147"/>
    </row>
    <row r="62" spans="1:9" x14ac:dyDescent="0.3">
      <c r="A62" s="145"/>
      <c r="B62" s="47" t="s">
        <v>92</v>
      </c>
      <c r="C62" s="48">
        <v>3.3</v>
      </c>
      <c r="D62" s="50">
        <v>0.15</v>
      </c>
      <c r="E62" s="47" t="s">
        <v>66</v>
      </c>
      <c r="F62" s="146">
        <v>42.42</v>
      </c>
      <c r="G62" s="151"/>
      <c r="H62" s="147"/>
    </row>
    <row r="63" spans="1:9" x14ac:dyDescent="0.3">
      <c r="A63" s="145"/>
      <c r="B63" s="47" t="s">
        <v>67</v>
      </c>
      <c r="C63" s="48">
        <v>0.5</v>
      </c>
      <c r="D63" s="50">
        <v>0.13</v>
      </c>
      <c r="E63" s="47" t="s">
        <v>68</v>
      </c>
      <c r="F63" s="146">
        <v>40.659999999999997</v>
      </c>
      <c r="G63" s="151"/>
      <c r="H63" s="147"/>
    </row>
    <row r="64" spans="1:9" x14ac:dyDescent="0.3">
      <c r="A64" s="145"/>
      <c r="B64" s="47" t="s">
        <v>69</v>
      </c>
      <c r="C64" s="48"/>
      <c r="D64" s="50">
        <v>0.11</v>
      </c>
      <c r="E64" s="47" t="s">
        <v>70</v>
      </c>
      <c r="F64" s="146">
        <v>39.04</v>
      </c>
      <c r="G64" s="151"/>
      <c r="H64" s="147"/>
    </row>
    <row r="65" spans="1:9" x14ac:dyDescent="0.3">
      <c r="A65" s="145"/>
      <c r="B65" s="47" t="s">
        <v>71</v>
      </c>
      <c r="C65" s="48"/>
      <c r="D65" s="50">
        <v>0.09</v>
      </c>
      <c r="E65" s="47" t="s">
        <v>72</v>
      </c>
      <c r="F65" s="146">
        <v>37.549999999999997</v>
      </c>
      <c r="G65" s="151"/>
      <c r="H65" s="147"/>
    </row>
    <row r="66" spans="1:9" x14ac:dyDescent="0.3">
      <c r="A66" s="145"/>
      <c r="B66" s="47" t="s">
        <v>73</v>
      </c>
      <c r="C66" s="48"/>
      <c r="D66" s="50">
        <v>7.0000000000000007E-2</v>
      </c>
      <c r="E66" s="47" t="s">
        <v>74</v>
      </c>
      <c r="F66" s="146">
        <v>36.17</v>
      </c>
      <c r="G66" s="151"/>
      <c r="H66" s="147"/>
    </row>
    <row r="67" spans="1:9" x14ac:dyDescent="0.3">
      <c r="A67" s="145"/>
      <c r="B67" s="30" t="s">
        <v>75</v>
      </c>
      <c r="C67" s="60">
        <f>SUM(C61:C66)</f>
        <v>21.400000000000002</v>
      </c>
      <c r="D67" s="58">
        <v>0.05</v>
      </c>
      <c r="E67" s="59" t="s">
        <v>76</v>
      </c>
      <c r="F67" s="152">
        <v>34.880000000000003</v>
      </c>
      <c r="G67" s="153"/>
      <c r="H67" s="154"/>
    </row>
    <row r="69" spans="1:9" x14ac:dyDescent="0.3">
      <c r="A69" s="140" t="s">
        <v>57</v>
      </c>
      <c r="B69" s="140"/>
      <c r="C69" s="140"/>
      <c r="D69" s="140"/>
      <c r="E69" s="140"/>
      <c r="F69" s="140"/>
      <c r="G69" s="54" t="s">
        <v>58</v>
      </c>
      <c r="H69" s="54">
        <v>15159</v>
      </c>
    </row>
    <row r="70" spans="1:9" x14ac:dyDescent="0.3">
      <c r="A70" s="144" t="s">
        <v>77</v>
      </c>
      <c r="B70" s="144"/>
      <c r="C70" s="144"/>
      <c r="D70" s="144"/>
      <c r="E70" s="144"/>
      <c r="F70" s="144"/>
      <c r="G70" s="144"/>
      <c r="H70" s="144"/>
      <c r="I70" t="s">
        <v>98</v>
      </c>
    </row>
    <row r="71" spans="1:9" x14ac:dyDescent="0.3">
      <c r="A71" s="45" t="s">
        <v>60</v>
      </c>
      <c r="B71" s="45" t="s">
        <v>41</v>
      </c>
      <c r="C71" s="45" t="s">
        <v>61</v>
      </c>
      <c r="D71" s="45" t="s">
        <v>80</v>
      </c>
      <c r="E71" s="45" t="s">
        <v>79</v>
      </c>
      <c r="F71" s="148" t="s">
        <v>62</v>
      </c>
      <c r="G71" s="149"/>
      <c r="H71" s="150"/>
    </row>
    <row r="72" spans="1:9" x14ac:dyDescent="0.3">
      <c r="A72" s="145"/>
      <c r="B72" s="47" t="s">
        <v>63</v>
      </c>
      <c r="C72" s="48">
        <v>55</v>
      </c>
      <c r="D72" s="49">
        <v>0.17</v>
      </c>
      <c r="E72" s="55" t="s">
        <v>64</v>
      </c>
      <c r="F72" s="146">
        <v>121.19</v>
      </c>
      <c r="G72" s="151"/>
      <c r="H72" s="147"/>
    </row>
    <row r="73" spans="1:9" x14ac:dyDescent="0.3">
      <c r="A73" s="145"/>
      <c r="B73" s="47" t="s">
        <v>92</v>
      </c>
      <c r="C73" s="48">
        <v>3.3</v>
      </c>
      <c r="D73" s="50">
        <v>0.15</v>
      </c>
      <c r="E73" s="47" t="s">
        <v>66</v>
      </c>
      <c r="F73" s="146">
        <v>115.96</v>
      </c>
      <c r="G73" s="151"/>
      <c r="H73" s="147"/>
    </row>
    <row r="74" spans="1:9" x14ac:dyDescent="0.3">
      <c r="A74" s="145"/>
      <c r="B74" s="47" t="s">
        <v>67</v>
      </c>
      <c r="C74" s="48">
        <v>0.5</v>
      </c>
      <c r="D74" s="50">
        <v>0.13</v>
      </c>
      <c r="E74" s="47" t="s">
        <v>68</v>
      </c>
      <c r="F74" s="146">
        <v>111.15</v>
      </c>
      <c r="G74" s="151"/>
      <c r="H74" s="147"/>
    </row>
    <row r="75" spans="1:9" x14ac:dyDescent="0.3">
      <c r="A75" s="145"/>
      <c r="B75" s="47" t="s">
        <v>69</v>
      </c>
      <c r="C75" s="48"/>
      <c r="D75" s="50">
        <v>0.11</v>
      </c>
      <c r="E75" s="47" t="s">
        <v>70</v>
      </c>
      <c r="F75" s="146">
        <v>106.73</v>
      </c>
      <c r="G75" s="151"/>
      <c r="H75" s="147"/>
    </row>
    <row r="76" spans="1:9" x14ac:dyDescent="0.3">
      <c r="A76" s="145"/>
      <c r="B76" s="47" t="s">
        <v>71</v>
      </c>
      <c r="C76" s="48"/>
      <c r="D76" s="50">
        <v>0.09</v>
      </c>
      <c r="E76" s="47" t="s">
        <v>72</v>
      </c>
      <c r="F76" s="146">
        <v>102.65</v>
      </c>
      <c r="G76" s="151"/>
      <c r="H76" s="147"/>
    </row>
    <row r="77" spans="1:9" x14ac:dyDescent="0.3">
      <c r="A77" s="145"/>
      <c r="B77" s="47" t="s">
        <v>73</v>
      </c>
      <c r="C77" s="48"/>
      <c r="D77" s="50">
        <v>7.0000000000000007E-2</v>
      </c>
      <c r="E77" s="47" t="s">
        <v>74</v>
      </c>
      <c r="F77" s="146">
        <v>98.87</v>
      </c>
      <c r="G77" s="151"/>
      <c r="H77" s="147"/>
    </row>
    <row r="78" spans="1:9" x14ac:dyDescent="0.3">
      <c r="A78" s="145"/>
      <c r="B78" s="30" t="s">
        <v>75</v>
      </c>
      <c r="C78" s="60">
        <f>SUM(C72:C77)</f>
        <v>58.8</v>
      </c>
      <c r="D78" s="58">
        <v>0.05</v>
      </c>
      <c r="E78" s="59" t="s">
        <v>76</v>
      </c>
      <c r="F78" s="152">
        <v>95.35</v>
      </c>
      <c r="G78" s="153"/>
      <c r="H78" s="154"/>
    </row>
  </sheetData>
  <mergeCells count="77">
    <mergeCell ref="A72:A78"/>
    <mergeCell ref="F72:H72"/>
    <mergeCell ref="F73:H73"/>
    <mergeCell ref="F74:H74"/>
    <mergeCell ref="F75:H75"/>
    <mergeCell ref="F76:H76"/>
    <mergeCell ref="F77:H77"/>
    <mergeCell ref="F78:H78"/>
    <mergeCell ref="F71:H71"/>
    <mergeCell ref="F55:H55"/>
    <mergeCell ref="F56:H56"/>
    <mergeCell ref="A58:F58"/>
    <mergeCell ref="A59:H59"/>
    <mergeCell ref="F60:H60"/>
    <mergeCell ref="A61:A67"/>
    <mergeCell ref="F61:H61"/>
    <mergeCell ref="F62:H62"/>
    <mergeCell ref="F63:H63"/>
    <mergeCell ref="F64:H64"/>
    <mergeCell ref="F65:H65"/>
    <mergeCell ref="F66:H66"/>
    <mergeCell ref="F67:H67"/>
    <mergeCell ref="A69:F69"/>
    <mergeCell ref="A70:H70"/>
    <mergeCell ref="A47:F47"/>
    <mergeCell ref="A48:H48"/>
    <mergeCell ref="F49:H49"/>
    <mergeCell ref="A50:A56"/>
    <mergeCell ref="F50:H50"/>
    <mergeCell ref="F51:H51"/>
    <mergeCell ref="F52:H52"/>
    <mergeCell ref="F53:H53"/>
    <mergeCell ref="F54:H54"/>
    <mergeCell ref="A35:F35"/>
    <mergeCell ref="A36:H36"/>
    <mergeCell ref="F37:H37"/>
    <mergeCell ref="A38:A44"/>
    <mergeCell ref="F38:H38"/>
    <mergeCell ref="F39:H39"/>
    <mergeCell ref="F40:H40"/>
    <mergeCell ref="F41:H41"/>
    <mergeCell ref="F42:H42"/>
    <mergeCell ref="F43:H43"/>
    <mergeCell ref="F44:H44"/>
    <mergeCell ref="F26:H26"/>
    <mergeCell ref="A27:A33"/>
    <mergeCell ref="F27:H27"/>
    <mergeCell ref="F28:H28"/>
    <mergeCell ref="F29:H29"/>
    <mergeCell ref="F30:H30"/>
    <mergeCell ref="F31:H31"/>
    <mergeCell ref="F32:H32"/>
    <mergeCell ref="F33:H33"/>
    <mergeCell ref="A25:H25"/>
    <mergeCell ref="F9:H9"/>
    <mergeCell ref="F10:H10"/>
    <mergeCell ref="F11:H11"/>
    <mergeCell ref="A14:H14"/>
    <mergeCell ref="F15:H15"/>
    <mergeCell ref="A16:A22"/>
    <mergeCell ref="F16:H16"/>
    <mergeCell ref="F17:H17"/>
    <mergeCell ref="F18:H18"/>
    <mergeCell ref="F19:H19"/>
    <mergeCell ref="F20:H20"/>
    <mergeCell ref="F21:H21"/>
    <mergeCell ref="F22:H22"/>
    <mergeCell ref="A13:F13"/>
    <mergeCell ref="A24:F24"/>
    <mergeCell ref="A2:F2"/>
    <mergeCell ref="A3:H3"/>
    <mergeCell ref="F4:H4"/>
    <mergeCell ref="A5:A11"/>
    <mergeCell ref="F5:H5"/>
    <mergeCell ref="F6:H6"/>
    <mergeCell ref="F7:H7"/>
    <mergeCell ref="F8:H8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D34A-5E6E-4F56-96B2-45A86868AC00}">
  <dimension ref="A1:H210"/>
  <sheetViews>
    <sheetView workbookViewId="0">
      <selection activeCell="C10" sqref="C10"/>
    </sheetView>
  </sheetViews>
  <sheetFormatPr defaultRowHeight="14.4" x14ac:dyDescent="0.3"/>
  <cols>
    <col min="1" max="1" width="18.109375" customWidth="1"/>
    <col min="2" max="2" width="18.33203125" customWidth="1"/>
    <col min="3" max="3" width="11.88671875" customWidth="1"/>
    <col min="4" max="4" width="28.33203125" customWidth="1"/>
    <col min="5" max="5" width="18.33203125" customWidth="1"/>
    <col min="7" max="7" width="21.33203125" customWidth="1"/>
  </cols>
  <sheetData>
    <row r="1" spans="1:8" x14ac:dyDescent="0.3">
      <c r="A1" s="140" t="s">
        <v>57</v>
      </c>
      <c r="B1" s="140"/>
      <c r="C1" s="140"/>
      <c r="D1" s="140"/>
      <c r="E1" s="140"/>
      <c r="F1" s="140"/>
      <c r="G1" s="54">
        <v>13780</v>
      </c>
      <c r="H1" s="61"/>
    </row>
    <row r="2" spans="1:8" x14ac:dyDescent="0.3">
      <c r="A2" s="144" t="s">
        <v>77</v>
      </c>
      <c r="B2" s="144"/>
      <c r="C2" s="144"/>
      <c r="D2" s="144"/>
      <c r="E2" s="144"/>
      <c r="F2" s="144"/>
      <c r="G2" s="144"/>
      <c r="H2" s="61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39" t="s">
        <v>62</v>
      </c>
      <c r="G3" s="139"/>
      <c r="H3" s="61"/>
    </row>
    <row r="4" spans="1:8" x14ac:dyDescent="0.3">
      <c r="A4" s="145"/>
      <c r="B4" s="47" t="s">
        <v>63</v>
      </c>
      <c r="C4" s="48">
        <v>1.7</v>
      </c>
      <c r="D4" s="49"/>
      <c r="E4" s="55"/>
      <c r="F4" s="146"/>
      <c r="G4" s="147"/>
      <c r="H4" s="61"/>
    </row>
    <row r="5" spans="1:8" x14ac:dyDescent="0.3">
      <c r="A5" s="145"/>
      <c r="B5" s="47" t="s">
        <v>65</v>
      </c>
      <c r="C5" s="48">
        <v>1</v>
      </c>
      <c r="D5" s="50"/>
      <c r="E5" s="47"/>
      <c r="F5" s="146"/>
      <c r="G5" s="147"/>
      <c r="H5" s="61"/>
    </row>
    <row r="6" spans="1:8" x14ac:dyDescent="0.3">
      <c r="A6" s="145"/>
      <c r="B6" s="47" t="s">
        <v>67</v>
      </c>
      <c r="C6" s="48"/>
      <c r="D6" s="50"/>
      <c r="E6" s="47"/>
      <c r="F6" s="146"/>
      <c r="G6" s="147"/>
      <c r="H6" s="61"/>
    </row>
    <row r="7" spans="1:8" x14ac:dyDescent="0.3">
      <c r="A7" s="145"/>
      <c r="B7" s="47" t="s">
        <v>69</v>
      </c>
      <c r="C7" s="48">
        <v>0</v>
      </c>
      <c r="D7" s="50">
        <v>0.11</v>
      </c>
      <c r="E7" s="47" t="s">
        <v>70</v>
      </c>
      <c r="F7" s="146">
        <v>7.39</v>
      </c>
      <c r="G7" s="147"/>
      <c r="H7" s="61"/>
    </row>
    <row r="8" spans="1:8" x14ac:dyDescent="0.3">
      <c r="A8" s="145"/>
      <c r="B8" s="47" t="s">
        <v>71</v>
      </c>
      <c r="C8" s="48"/>
      <c r="D8" s="50">
        <v>0.09</v>
      </c>
      <c r="E8" s="47" t="s">
        <v>72</v>
      </c>
      <c r="F8" s="146">
        <v>7.11</v>
      </c>
      <c r="G8" s="147"/>
      <c r="H8" s="61"/>
    </row>
    <row r="9" spans="1:8" x14ac:dyDescent="0.3">
      <c r="A9" s="145"/>
      <c r="B9" s="47" t="s">
        <v>73</v>
      </c>
      <c r="C9" s="48">
        <v>0.05</v>
      </c>
      <c r="D9" s="50">
        <v>7.0000000000000007E-2</v>
      </c>
      <c r="E9" s="47" t="s">
        <v>74</v>
      </c>
      <c r="F9" s="146">
        <v>6.84</v>
      </c>
      <c r="G9" s="147"/>
      <c r="H9" s="61"/>
    </row>
    <row r="10" spans="1:8" x14ac:dyDescent="0.3">
      <c r="A10" s="145"/>
      <c r="B10" s="51" t="s">
        <v>75</v>
      </c>
      <c r="C10" s="52">
        <f>SUM(C4:C9)</f>
        <v>2.75</v>
      </c>
      <c r="D10" s="50">
        <v>0.05</v>
      </c>
      <c r="E10" s="47" t="s">
        <v>76</v>
      </c>
      <c r="F10" s="146">
        <v>6.6</v>
      </c>
      <c r="G10" s="147"/>
      <c r="H10" s="61"/>
    </row>
    <row r="11" spans="1:8" x14ac:dyDescent="0.3">
      <c r="A11" s="61"/>
      <c r="B11" s="61"/>
      <c r="C11" s="61"/>
      <c r="D11" s="61"/>
      <c r="E11" s="61"/>
      <c r="F11" s="61"/>
      <c r="G11" s="61"/>
      <c r="H11" s="61"/>
    </row>
    <row r="12" spans="1:8" x14ac:dyDescent="0.3">
      <c r="A12" s="140" t="s">
        <v>57</v>
      </c>
      <c r="B12" s="140"/>
      <c r="C12" s="140"/>
      <c r="D12" s="140"/>
      <c r="E12" s="140"/>
      <c r="F12" s="140"/>
      <c r="G12" s="54" t="s">
        <v>82</v>
      </c>
      <c r="H12" s="61"/>
    </row>
    <row r="13" spans="1:8" x14ac:dyDescent="0.3">
      <c r="A13" s="144" t="s">
        <v>77</v>
      </c>
      <c r="B13" s="144"/>
      <c r="C13" s="144"/>
      <c r="D13" s="144"/>
      <c r="E13" s="144"/>
      <c r="F13" s="144"/>
      <c r="G13" s="144"/>
      <c r="H13" s="61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39" t="s">
        <v>62</v>
      </c>
      <c r="G14" s="139"/>
      <c r="H14" s="61"/>
    </row>
    <row r="15" spans="1:8" x14ac:dyDescent="0.3">
      <c r="A15" s="145"/>
      <c r="B15" s="47" t="s">
        <v>63</v>
      </c>
      <c r="C15" s="48">
        <v>1.1000000000000001</v>
      </c>
      <c r="D15" s="49"/>
      <c r="E15" s="55"/>
      <c r="F15" s="146"/>
      <c r="G15" s="147"/>
      <c r="H15" s="61"/>
    </row>
    <row r="16" spans="1:8" x14ac:dyDescent="0.3">
      <c r="A16" s="145"/>
      <c r="B16" s="47" t="s">
        <v>65</v>
      </c>
      <c r="C16" s="48">
        <v>2</v>
      </c>
      <c r="D16" s="50"/>
      <c r="E16" s="47"/>
      <c r="F16" s="146"/>
      <c r="G16" s="147"/>
      <c r="H16" s="61"/>
    </row>
    <row r="17" spans="1:8" x14ac:dyDescent="0.3">
      <c r="A17" s="145"/>
      <c r="B17" s="47" t="s">
        <v>67</v>
      </c>
      <c r="C17" s="48"/>
      <c r="D17" s="50"/>
      <c r="E17" s="47"/>
      <c r="F17" s="146"/>
      <c r="G17" s="147"/>
      <c r="H17" s="61"/>
    </row>
    <row r="18" spans="1:8" x14ac:dyDescent="0.3">
      <c r="A18" s="145"/>
      <c r="B18" s="47" t="s">
        <v>69</v>
      </c>
      <c r="C18" s="48">
        <v>0</v>
      </c>
      <c r="D18" s="50">
        <v>0.11</v>
      </c>
      <c r="E18" s="47" t="s">
        <v>70</v>
      </c>
      <c r="F18" s="146">
        <v>6.29</v>
      </c>
      <c r="G18" s="147"/>
      <c r="H18" s="61"/>
    </row>
    <row r="19" spans="1:8" x14ac:dyDescent="0.3">
      <c r="A19" s="145"/>
      <c r="B19" s="47" t="s">
        <v>71</v>
      </c>
      <c r="C19" s="48"/>
      <c r="D19" s="50">
        <v>0.09</v>
      </c>
      <c r="E19" s="47" t="s">
        <v>72</v>
      </c>
      <c r="F19" s="146">
        <v>6.05</v>
      </c>
      <c r="G19" s="147"/>
      <c r="H19" s="61"/>
    </row>
    <row r="20" spans="1:8" x14ac:dyDescent="0.3">
      <c r="A20" s="145"/>
      <c r="B20" s="47" t="s">
        <v>73</v>
      </c>
      <c r="C20" s="48">
        <v>0.35</v>
      </c>
      <c r="D20" s="50">
        <v>7.0000000000000007E-2</v>
      </c>
      <c r="E20" s="47" t="s">
        <v>74</v>
      </c>
      <c r="F20" s="146">
        <v>5.83</v>
      </c>
      <c r="G20" s="147"/>
      <c r="H20" s="61"/>
    </row>
    <row r="21" spans="1:8" x14ac:dyDescent="0.3">
      <c r="A21" s="145"/>
      <c r="B21" s="51" t="s">
        <v>75</v>
      </c>
      <c r="C21" s="52">
        <f>SUM(C15:C20)</f>
        <v>3.45</v>
      </c>
      <c r="D21" s="50">
        <v>0.05</v>
      </c>
      <c r="E21" s="47" t="s">
        <v>76</v>
      </c>
      <c r="F21" s="146">
        <v>5.63</v>
      </c>
      <c r="G21" s="147"/>
      <c r="H21" s="61"/>
    </row>
    <row r="22" spans="1:8" x14ac:dyDescent="0.3">
      <c r="A22" s="61"/>
      <c r="B22" s="61"/>
      <c r="C22" s="61"/>
      <c r="D22" s="61"/>
      <c r="E22" s="61"/>
      <c r="F22" s="61"/>
      <c r="G22" s="61"/>
      <c r="H22" s="61"/>
    </row>
    <row r="23" spans="1:8" x14ac:dyDescent="0.3">
      <c r="A23" s="140" t="s">
        <v>57</v>
      </c>
      <c r="B23" s="140"/>
      <c r="C23" s="140"/>
      <c r="D23" s="140"/>
      <c r="E23" s="140"/>
      <c r="F23" s="140"/>
      <c r="G23" s="54">
        <v>15016</v>
      </c>
      <c r="H23" s="61"/>
    </row>
    <row r="24" spans="1:8" x14ac:dyDescent="0.3">
      <c r="A24" s="144" t="s">
        <v>77</v>
      </c>
      <c r="B24" s="144"/>
      <c r="C24" s="144"/>
      <c r="D24" s="144"/>
      <c r="E24" s="144"/>
      <c r="F24" s="144"/>
      <c r="G24" s="144"/>
      <c r="H24" s="61"/>
    </row>
    <row r="25" spans="1:8" x14ac:dyDescent="0.3">
      <c r="A25" s="45" t="s">
        <v>60</v>
      </c>
      <c r="B25" s="45" t="s">
        <v>41</v>
      </c>
      <c r="C25" s="45" t="s">
        <v>61</v>
      </c>
      <c r="D25" s="45"/>
      <c r="E25" s="45"/>
      <c r="F25" s="139"/>
      <c r="G25" s="139"/>
      <c r="H25" s="61"/>
    </row>
    <row r="26" spans="1:8" x14ac:dyDescent="0.3">
      <c r="A26" s="145"/>
      <c r="B26" s="47" t="s">
        <v>63</v>
      </c>
      <c r="C26" s="48">
        <v>1.8</v>
      </c>
      <c r="D26" s="49"/>
      <c r="E26" s="55"/>
      <c r="F26" s="146"/>
      <c r="G26" s="147"/>
      <c r="H26" s="61"/>
    </row>
    <row r="27" spans="1:8" x14ac:dyDescent="0.3">
      <c r="A27" s="145"/>
      <c r="B27" s="47" t="s">
        <v>65</v>
      </c>
      <c r="C27" s="48">
        <v>2</v>
      </c>
      <c r="D27" s="50"/>
      <c r="E27" s="47"/>
      <c r="F27" s="146"/>
      <c r="G27" s="147"/>
      <c r="H27" s="61"/>
    </row>
    <row r="28" spans="1:8" x14ac:dyDescent="0.3">
      <c r="A28" s="145"/>
      <c r="B28" s="47" t="s">
        <v>67</v>
      </c>
      <c r="C28" s="48"/>
      <c r="D28" s="50"/>
      <c r="E28" s="47"/>
      <c r="F28" s="146"/>
      <c r="G28" s="147"/>
      <c r="H28" s="61"/>
    </row>
    <row r="29" spans="1:8" x14ac:dyDescent="0.3">
      <c r="A29" s="145"/>
      <c r="B29" s="47" t="s">
        <v>69</v>
      </c>
      <c r="C29" s="48">
        <v>0</v>
      </c>
      <c r="D29" s="50">
        <v>0.11</v>
      </c>
      <c r="E29" s="47" t="s">
        <v>70</v>
      </c>
      <c r="F29" s="146">
        <v>7.57</v>
      </c>
      <c r="G29" s="147"/>
      <c r="H29" s="61"/>
    </row>
    <row r="30" spans="1:8" x14ac:dyDescent="0.3">
      <c r="A30" s="145"/>
      <c r="B30" s="47" t="s">
        <v>71</v>
      </c>
      <c r="C30" s="48"/>
      <c r="D30" s="50">
        <v>0.09</v>
      </c>
      <c r="E30" s="47" t="s">
        <v>72</v>
      </c>
      <c r="F30" s="146">
        <v>7.28</v>
      </c>
      <c r="G30" s="147"/>
      <c r="H30" s="61"/>
    </row>
    <row r="31" spans="1:8" x14ac:dyDescent="0.3">
      <c r="A31" s="145"/>
      <c r="B31" s="47" t="s">
        <v>73</v>
      </c>
      <c r="C31" s="48">
        <v>0.35</v>
      </c>
      <c r="D31" s="50">
        <v>7.0000000000000007E-2</v>
      </c>
      <c r="E31" s="47" t="s">
        <v>74</v>
      </c>
      <c r="F31" s="146">
        <v>7.01</v>
      </c>
      <c r="G31" s="147"/>
      <c r="H31" s="61"/>
    </row>
    <row r="32" spans="1:8" x14ac:dyDescent="0.3">
      <c r="A32" s="145"/>
      <c r="B32" s="51" t="s">
        <v>75</v>
      </c>
      <c r="C32" s="52">
        <f>SUM(C26:C31)</f>
        <v>4.1499999999999995</v>
      </c>
      <c r="D32" s="50">
        <v>0.05</v>
      </c>
      <c r="E32" s="47" t="s">
        <v>76</v>
      </c>
      <c r="F32" s="146">
        <v>6.76</v>
      </c>
      <c r="G32" s="147"/>
      <c r="H32" s="61"/>
    </row>
    <row r="33" spans="1:8" x14ac:dyDescent="0.3">
      <c r="A33" s="61"/>
      <c r="B33" s="61"/>
      <c r="C33" s="61"/>
      <c r="D33" s="61"/>
      <c r="E33" s="61"/>
      <c r="F33" s="61"/>
      <c r="G33" s="61"/>
      <c r="H33" s="61"/>
    </row>
    <row r="34" spans="1:8" x14ac:dyDescent="0.3">
      <c r="A34" s="140" t="s">
        <v>57</v>
      </c>
      <c r="B34" s="140"/>
      <c r="C34" s="140"/>
      <c r="D34" s="140"/>
      <c r="E34" s="140"/>
      <c r="F34" s="140"/>
      <c r="G34" s="54">
        <v>14585</v>
      </c>
      <c r="H34" s="61"/>
    </row>
    <row r="35" spans="1:8" x14ac:dyDescent="0.3">
      <c r="A35" s="144" t="s">
        <v>77</v>
      </c>
      <c r="B35" s="144"/>
      <c r="C35" s="144"/>
      <c r="D35" s="144"/>
      <c r="E35" s="144"/>
      <c r="F35" s="144"/>
      <c r="G35" s="144"/>
      <c r="H35" s="61"/>
    </row>
    <row r="36" spans="1:8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45" t="s">
        <v>79</v>
      </c>
      <c r="F36" s="139" t="s">
        <v>62</v>
      </c>
      <c r="G36" s="139"/>
      <c r="H36" s="61"/>
    </row>
    <row r="37" spans="1:8" x14ac:dyDescent="0.3">
      <c r="A37" s="145"/>
      <c r="B37" s="47" t="s">
        <v>63</v>
      </c>
      <c r="C37" s="48">
        <v>9.5</v>
      </c>
      <c r="D37" s="49"/>
      <c r="E37" s="55"/>
      <c r="F37" s="146"/>
      <c r="G37" s="147"/>
      <c r="H37" s="61"/>
    </row>
    <row r="38" spans="1:8" x14ac:dyDescent="0.3">
      <c r="A38" s="145"/>
      <c r="B38" s="47" t="s">
        <v>65</v>
      </c>
      <c r="C38" s="48">
        <v>2</v>
      </c>
      <c r="D38" s="50"/>
      <c r="E38" s="47"/>
      <c r="F38" s="146"/>
      <c r="G38" s="147"/>
      <c r="H38" s="61"/>
    </row>
    <row r="39" spans="1:8" x14ac:dyDescent="0.3">
      <c r="A39" s="145"/>
      <c r="B39" s="47" t="s">
        <v>67</v>
      </c>
      <c r="C39" s="48"/>
      <c r="D39" s="50">
        <v>0.13</v>
      </c>
      <c r="E39" s="47" t="s">
        <v>68</v>
      </c>
      <c r="F39" s="146">
        <v>22.52</v>
      </c>
      <c r="G39" s="147"/>
      <c r="H39" s="61"/>
    </row>
    <row r="40" spans="1:8" x14ac:dyDescent="0.3">
      <c r="A40" s="145"/>
      <c r="B40" s="47" t="s">
        <v>69</v>
      </c>
      <c r="C40" s="48">
        <v>0</v>
      </c>
      <c r="D40" s="50">
        <v>0.11</v>
      </c>
      <c r="E40" s="47" t="s">
        <v>70</v>
      </c>
      <c r="F40" s="146">
        <v>21.62</v>
      </c>
      <c r="G40" s="147"/>
      <c r="H40" s="61"/>
    </row>
    <row r="41" spans="1:8" x14ac:dyDescent="0.3">
      <c r="A41" s="145"/>
      <c r="B41" s="47" t="s">
        <v>71</v>
      </c>
      <c r="C41" s="48"/>
      <c r="D41" s="50">
        <v>0.09</v>
      </c>
      <c r="E41" s="47" t="s">
        <v>72</v>
      </c>
      <c r="F41" s="146">
        <v>20.79</v>
      </c>
      <c r="G41" s="147"/>
      <c r="H41" s="61"/>
    </row>
    <row r="42" spans="1:8" x14ac:dyDescent="0.3">
      <c r="A42" s="145"/>
      <c r="B42" s="47" t="s">
        <v>73</v>
      </c>
      <c r="C42" s="48">
        <v>0.35</v>
      </c>
      <c r="D42" s="50">
        <v>7.0000000000000007E-2</v>
      </c>
      <c r="E42" s="47" t="s">
        <v>74</v>
      </c>
      <c r="F42" s="146">
        <v>20.63</v>
      </c>
      <c r="G42" s="147"/>
      <c r="H42" s="61"/>
    </row>
    <row r="43" spans="1:8" x14ac:dyDescent="0.3">
      <c r="A43" s="145"/>
      <c r="B43" s="51" t="s">
        <v>75</v>
      </c>
      <c r="C43" s="52">
        <f>SUM(C37:C42)</f>
        <v>11.85</v>
      </c>
      <c r="D43" s="50">
        <v>0.05</v>
      </c>
      <c r="E43" s="47" t="s">
        <v>76</v>
      </c>
      <c r="F43" s="146">
        <v>19.32</v>
      </c>
      <c r="G43" s="147"/>
      <c r="H43" s="61"/>
    </row>
    <row r="44" spans="1:8" x14ac:dyDescent="0.3">
      <c r="A44" s="61"/>
      <c r="B44" s="61"/>
      <c r="C44" s="61"/>
      <c r="D44" s="61"/>
      <c r="E44" s="61"/>
      <c r="F44" s="61"/>
      <c r="G44" s="61"/>
      <c r="H44" s="61"/>
    </row>
    <row r="45" spans="1:8" x14ac:dyDescent="0.3">
      <c r="A45" s="61"/>
      <c r="B45" s="61"/>
      <c r="C45" s="61"/>
      <c r="D45" s="61"/>
      <c r="E45" s="61"/>
      <c r="F45" s="61"/>
      <c r="G45" s="61"/>
      <c r="H45" s="61"/>
    </row>
    <row r="46" spans="1:8" x14ac:dyDescent="0.3">
      <c r="A46" s="140" t="s">
        <v>57</v>
      </c>
      <c r="B46" s="140"/>
      <c r="C46" s="140"/>
      <c r="D46" s="140"/>
      <c r="E46" s="140"/>
      <c r="F46" s="140"/>
      <c r="G46" s="54" t="s">
        <v>131</v>
      </c>
      <c r="H46" s="61"/>
    </row>
    <row r="47" spans="1:8" x14ac:dyDescent="0.3">
      <c r="A47" s="144" t="s">
        <v>77</v>
      </c>
      <c r="B47" s="144"/>
      <c r="C47" s="144"/>
      <c r="D47" s="144"/>
      <c r="E47" s="144"/>
      <c r="F47" s="144"/>
      <c r="G47" s="144"/>
      <c r="H47" s="61"/>
    </row>
    <row r="48" spans="1:8" x14ac:dyDescent="0.3">
      <c r="A48" s="45" t="s">
        <v>60</v>
      </c>
      <c r="B48" s="45" t="s">
        <v>41</v>
      </c>
      <c r="C48" s="45" t="s">
        <v>61</v>
      </c>
      <c r="D48" s="45" t="s">
        <v>80</v>
      </c>
      <c r="E48" s="45" t="s">
        <v>79</v>
      </c>
      <c r="F48" s="139" t="s">
        <v>62</v>
      </c>
      <c r="G48" s="139"/>
      <c r="H48" s="61"/>
    </row>
    <row r="49" spans="1:8" x14ac:dyDescent="0.3">
      <c r="A49" s="145"/>
      <c r="B49" s="47" t="s">
        <v>63</v>
      </c>
      <c r="C49" s="48">
        <v>5.5</v>
      </c>
      <c r="D49" s="49"/>
      <c r="E49" s="55"/>
      <c r="F49" s="146"/>
      <c r="G49" s="147"/>
      <c r="H49" s="61"/>
    </row>
    <row r="50" spans="1:8" x14ac:dyDescent="0.3">
      <c r="A50" s="145"/>
      <c r="B50" s="47" t="s">
        <v>65</v>
      </c>
      <c r="C50" s="48">
        <v>2</v>
      </c>
      <c r="D50" s="50"/>
      <c r="E50" s="47"/>
      <c r="F50" s="146"/>
      <c r="G50" s="147"/>
      <c r="H50" s="61"/>
    </row>
    <row r="51" spans="1:8" x14ac:dyDescent="0.3">
      <c r="A51" s="145"/>
      <c r="B51" s="47" t="s">
        <v>67</v>
      </c>
      <c r="C51" s="48"/>
      <c r="D51" s="50">
        <v>0.13</v>
      </c>
      <c r="E51" s="47" t="s">
        <v>68</v>
      </c>
      <c r="F51" s="146">
        <v>14.92</v>
      </c>
      <c r="G51" s="147"/>
      <c r="H51" s="61"/>
    </row>
    <row r="52" spans="1:8" x14ac:dyDescent="0.3">
      <c r="A52" s="145"/>
      <c r="B52" s="47" t="s">
        <v>69</v>
      </c>
      <c r="C52" s="48">
        <v>0</v>
      </c>
      <c r="D52" s="50">
        <v>0.11</v>
      </c>
      <c r="E52" s="47" t="s">
        <v>70</v>
      </c>
      <c r="F52" s="146">
        <v>14.32</v>
      </c>
      <c r="G52" s="147"/>
      <c r="H52" s="61"/>
    </row>
    <row r="53" spans="1:8" x14ac:dyDescent="0.3">
      <c r="A53" s="145"/>
      <c r="B53" s="47" t="s">
        <v>71</v>
      </c>
      <c r="C53" s="48"/>
      <c r="D53" s="50">
        <v>0.09</v>
      </c>
      <c r="E53" s="47" t="s">
        <v>72</v>
      </c>
      <c r="F53" s="146">
        <v>13.77</v>
      </c>
      <c r="G53" s="147"/>
      <c r="H53" s="61"/>
    </row>
    <row r="54" spans="1:8" x14ac:dyDescent="0.3">
      <c r="A54" s="145"/>
      <c r="B54" s="47" t="s">
        <v>73</v>
      </c>
      <c r="C54" s="48">
        <v>0.35</v>
      </c>
      <c r="D54" s="50">
        <v>7.0000000000000007E-2</v>
      </c>
      <c r="E54" s="47" t="s">
        <v>74</v>
      </c>
      <c r="F54" s="146">
        <v>13.27</v>
      </c>
      <c r="G54" s="147"/>
      <c r="H54" s="61"/>
    </row>
    <row r="55" spans="1:8" x14ac:dyDescent="0.3">
      <c r="A55" s="145"/>
      <c r="B55" s="75" t="s">
        <v>75</v>
      </c>
      <c r="C55" s="76">
        <f>SUM(C49:C54)</f>
        <v>7.85</v>
      </c>
      <c r="D55" s="74">
        <v>0.05</v>
      </c>
      <c r="E55" s="73" t="s">
        <v>76</v>
      </c>
      <c r="F55" s="152">
        <v>12.8</v>
      </c>
      <c r="G55" s="154"/>
      <c r="H55" s="61"/>
    </row>
    <row r="56" spans="1:8" x14ac:dyDescent="0.3">
      <c r="A56" s="61"/>
      <c r="B56" s="61"/>
      <c r="C56" s="61"/>
      <c r="D56" s="61"/>
      <c r="E56" s="61"/>
      <c r="F56" s="61"/>
      <c r="G56" s="61"/>
      <c r="H56" s="61"/>
    </row>
    <row r="57" spans="1:8" x14ac:dyDescent="0.3">
      <c r="A57" s="140" t="s">
        <v>57</v>
      </c>
      <c r="B57" s="140"/>
      <c r="C57" s="140"/>
      <c r="D57" s="140"/>
      <c r="E57" s="140"/>
      <c r="F57" s="140"/>
      <c r="G57" s="54">
        <v>13804</v>
      </c>
      <c r="H57" s="61"/>
    </row>
    <row r="58" spans="1:8" x14ac:dyDescent="0.3">
      <c r="A58" s="144" t="s">
        <v>77</v>
      </c>
      <c r="B58" s="144"/>
      <c r="C58" s="144"/>
      <c r="D58" s="144"/>
      <c r="E58" s="144"/>
      <c r="F58" s="144"/>
      <c r="G58" s="144"/>
      <c r="H58" s="61"/>
    </row>
    <row r="59" spans="1:8" x14ac:dyDescent="0.3">
      <c r="A59" s="45" t="s">
        <v>60</v>
      </c>
      <c r="B59" s="45" t="s">
        <v>41</v>
      </c>
      <c r="C59" s="45" t="s">
        <v>61</v>
      </c>
      <c r="D59" s="45" t="s">
        <v>80</v>
      </c>
      <c r="E59" s="45" t="s">
        <v>79</v>
      </c>
      <c r="F59" s="139" t="s">
        <v>62</v>
      </c>
      <c r="G59" s="139"/>
      <c r="H59" s="61"/>
    </row>
    <row r="60" spans="1:8" x14ac:dyDescent="0.3">
      <c r="A60" s="145"/>
      <c r="B60" s="47" t="s">
        <v>63</v>
      </c>
      <c r="C60" s="48">
        <v>7.3</v>
      </c>
      <c r="D60" s="50"/>
      <c r="E60" s="47"/>
      <c r="F60" s="155"/>
      <c r="G60" s="155"/>
      <c r="H60" s="61"/>
    </row>
    <row r="61" spans="1:8" x14ac:dyDescent="0.3">
      <c r="A61" s="145"/>
      <c r="B61" s="47" t="s">
        <v>65</v>
      </c>
      <c r="C61" s="48">
        <v>2</v>
      </c>
      <c r="D61" s="50">
        <v>0.15</v>
      </c>
      <c r="E61" s="47" t="s">
        <v>66</v>
      </c>
      <c r="F61" s="155">
        <v>20.100000000000001</v>
      </c>
      <c r="G61" s="155"/>
      <c r="H61" s="61"/>
    </row>
    <row r="62" spans="1:8" x14ac:dyDescent="0.3">
      <c r="A62" s="145"/>
      <c r="B62" s="47" t="s">
        <v>67</v>
      </c>
      <c r="C62" s="48"/>
      <c r="D62" s="50">
        <v>0.13</v>
      </c>
      <c r="E62" s="47" t="s">
        <v>68</v>
      </c>
      <c r="F62" s="155">
        <v>19.22</v>
      </c>
      <c r="G62" s="155"/>
      <c r="H62" s="61"/>
    </row>
    <row r="63" spans="1:8" x14ac:dyDescent="0.3">
      <c r="A63" s="145"/>
      <c r="B63" s="47" t="s">
        <v>69</v>
      </c>
      <c r="C63" s="48">
        <v>0</v>
      </c>
      <c r="D63" s="50">
        <v>0.11</v>
      </c>
      <c r="E63" s="47" t="s">
        <v>70</v>
      </c>
      <c r="F63" s="155">
        <v>18.420000000000002</v>
      </c>
      <c r="G63" s="155"/>
      <c r="H63" s="61"/>
    </row>
    <row r="64" spans="1:8" x14ac:dyDescent="0.3">
      <c r="A64" s="145"/>
      <c r="B64" s="47" t="s">
        <v>71</v>
      </c>
      <c r="C64" s="48"/>
      <c r="D64" s="50">
        <v>0.09</v>
      </c>
      <c r="E64" s="47" t="s">
        <v>72</v>
      </c>
      <c r="F64" s="155">
        <v>17.690000000000001</v>
      </c>
      <c r="G64" s="155"/>
      <c r="H64" s="61"/>
    </row>
    <row r="65" spans="1:8" x14ac:dyDescent="0.3">
      <c r="A65" s="145"/>
      <c r="B65" s="47" t="s">
        <v>73</v>
      </c>
      <c r="C65" s="48">
        <v>0.35</v>
      </c>
      <c r="D65" s="50">
        <v>7.0000000000000007E-2</v>
      </c>
      <c r="E65" s="47" t="s">
        <v>74</v>
      </c>
      <c r="F65" s="155">
        <v>17.010000000000002</v>
      </c>
      <c r="G65" s="155"/>
      <c r="H65" s="61"/>
    </row>
    <row r="66" spans="1:8" x14ac:dyDescent="0.3">
      <c r="A66" s="145"/>
      <c r="B66" s="75" t="s">
        <v>75</v>
      </c>
      <c r="C66" s="76">
        <f>SUM(C60:C65)</f>
        <v>9.65</v>
      </c>
      <c r="D66" s="74">
        <v>0.05</v>
      </c>
      <c r="E66" s="73" t="s">
        <v>76</v>
      </c>
      <c r="F66" s="156">
        <v>16.38</v>
      </c>
      <c r="G66" s="156"/>
      <c r="H66" s="61"/>
    </row>
    <row r="67" spans="1:8" x14ac:dyDescent="0.3">
      <c r="A67" s="66"/>
      <c r="B67" s="66"/>
      <c r="C67" s="68"/>
      <c r="D67" s="77"/>
      <c r="E67" s="66"/>
      <c r="F67" s="68"/>
      <c r="G67" s="68"/>
      <c r="H67" s="61"/>
    </row>
    <row r="68" spans="1:8" x14ac:dyDescent="0.3">
      <c r="A68" s="157" t="s">
        <v>57</v>
      </c>
      <c r="B68" s="157"/>
      <c r="C68" s="157"/>
      <c r="D68" s="157"/>
      <c r="E68" s="157"/>
      <c r="F68" s="157"/>
      <c r="G68" s="65">
        <v>13804</v>
      </c>
      <c r="H68" s="61"/>
    </row>
    <row r="69" spans="1:8" x14ac:dyDescent="0.3">
      <c r="A69" s="144" t="s">
        <v>77</v>
      </c>
      <c r="B69" s="144"/>
      <c r="C69" s="144"/>
      <c r="D69" s="144"/>
      <c r="E69" s="144"/>
      <c r="F69" s="144"/>
      <c r="G69" s="144"/>
      <c r="H69" s="61"/>
    </row>
    <row r="70" spans="1:8" x14ac:dyDescent="0.3">
      <c r="A70" s="45" t="s">
        <v>60</v>
      </c>
      <c r="B70" s="45" t="s">
        <v>41</v>
      </c>
      <c r="C70" s="45" t="s">
        <v>61</v>
      </c>
      <c r="D70" s="45" t="s">
        <v>80</v>
      </c>
      <c r="E70" s="45" t="s">
        <v>79</v>
      </c>
      <c r="F70" s="139" t="s">
        <v>62</v>
      </c>
      <c r="G70" s="139"/>
      <c r="H70" s="61"/>
    </row>
    <row r="71" spans="1:8" x14ac:dyDescent="0.3">
      <c r="A71" s="145"/>
      <c r="B71" s="47" t="s">
        <v>63</v>
      </c>
      <c r="C71" s="48">
        <v>8.9</v>
      </c>
      <c r="D71" s="49">
        <v>0.17</v>
      </c>
      <c r="E71" s="55" t="s">
        <v>64</v>
      </c>
      <c r="F71" s="146">
        <v>23.31</v>
      </c>
      <c r="G71" s="147"/>
      <c r="H71" s="61"/>
    </row>
    <row r="72" spans="1:8" x14ac:dyDescent="0.3">
      <c r="A72" s="145"/>
      <c r="B72" s="47" t="s">
        <v>65</v>
      </c>
      <c r="C72" s="48">
        <v>2</v>
      </c>
      <c r="D72" s="50">
        <v>0.15</v>
      </c>
      <c r="E72" s="47" t="s">
        <v>66</v>
      </c>
      <c r="F72" s="146">
        <v>22.3</v>
      </c>
      <c r="G72" s="147"/>
      <c r="H72" s="61"/>
    </row>
    <row r="73" spans="1:8" x14ac:dyDescent="0.3">
      <c r="A73" s="145"/>
      <c r="B73" s="47" t="s">
        <v>67</v>
      </c>
      <c r="C73" s="48"/>
      <c r="D73" s="50">
        <v>0.13</v>
      </c>
      <c r="E73" s="47" t="s">
        <v>68</v>
      </c>
      <c r="F73" s="146">
        <v>21.38</v>
      </c>
      <c r="G73" s="147"/>
      <c r="H73" s="61"/>
    </row>
    <row r="74" spans="1:8" x14ac:dyDescent="0.3">
      <c r="A74" s="145"/>
      <c r="B74" s="47" t="s">
        <v>69</v>
      </c>
      <c r="C74" s="48">
        <v>0</v>
      </c>
      <c r="D74" s="50">
        <v>0.11</v>
      </c>
      <c r="E74" s="47" t="s">
        <v>70</v>
      </c>
      <c r="F74" s="146">
        <v>20.53</v>
      </c>
      <c r="G74" s="147"/>
      <c r="H74" s="61"/>
    </row>
    <row r="75" spans="1:8" x14ac:dyDescent="0.3">
      <c r="A75" s="145"/>
      <c r="B75" s="47" t="s">
        <v>71</v>
      </c>
      <c r="C75" s="48"/>
      <c r="D75" s="50">
        <v>0.09</v>
      </c>
      <c r="E75" s="47" t="s">
        <v>72</v>
      </c>
      <c r="F75" s="146">
        <v>19.739999999999998</v>
      </c>
      <c r="G75" s="147"/>
      <c r="H75" s="61"/>
    </row>
    <row r="76" spans="1:8" x14ac:dyDescent="0.3">
      <c r="A76" s="145"/>
      <c r="B76" s="47" t="s">
        <v>73</v>
      </c>
      <c r="C76" s="48">
        <v>0.35</v>
      </c>
      <c r="D76" s="50">
        <v>7.0000000000000007E-2</v>
      </c>
      <c r="E76" s="47" t="s">
        <v>74</v>
      </c>
      <c r="F76" s="146">
        <v>19.010000000000002</v>
      </c>
      <c r="G76" s="147"/>
      <c r="H76" s="61"/>
    </row>
    <row r="77" spans="1:8" x14ac:dyDescent="0.3">
      <c r="A77" s="145"/>
      <c r="B77" s="75" t="s">
        <v>75</v>
      </c>
      <c r="C77" s="76">
        <f>SUM(C71:C76)</f>
        <v>11.25</v>
      </c>
      <c r="D77" s="74">
        <v>0.05</v>
      </c>
      <c r="E77" s="73" t="s">
        <v>76</v>
      </c>
      <c r="F77" s="152">
        <v>18.34</v>
      </c>
      <c r="G77" s="154"/>
      <c r="H77" s="61"/>
    </row>
    <row r="78" spans="1:8" x14ac:dyDescent="0.3">
      <c r="A78" s="61"/>
      <c r="B78" s="61"/>
      <c r="C78" s="61"/>
      <c r="D78" s="61"/>
      <c r="E78" s="61"/>
      <c r="F78" s="61"/>
      <c r="G78" s="61"/>
      <c r="H78" s="61"/>
    </row>
    <row r="79" spans="1:8" x14ac:dyDescent="0.3">
      <c r="A79" s="140" t="s">
        <v>57</v>
      </c>
      <c r="B79" s="140"/>
      <c r="C79" s="140"/>
      <c r="D79" s="140"/>
      <c r="E79" s="140"/>
      <c r="F79" s="140"/>
      <c r="G79" s="54" t="s">
        <v>81</v>
      </c>
      <c r="H79" s="61"/>
    </row>
    <row r="80" spans="1:8" x14ac:dyDescent="0.3">
      <c r="A80" s="144" t="s">
        <v>77</v>
      </c>
      <c r="B80" s="144"/>
      <c r="C80" s="144"/>
      <c r="D80" s="144"/>
      <c r="E80" s="144"/>
      <c r="F80" s="144"/>
      <c r="G80" s="144"/>
      <c r="H80" s="61"/>
    </row>
    <row r="81" spans="1:8" x14ac:dyDescent="0.3">
      <c r="A81" s="45" t="s">
        <v>60</v>
      </c>
      <c r="B81" s="45" t="s">
        <v>41</v>
      </c>
      <c r="C81" s="45" t="s">
        <v>61</v>
      </c>
      <c r="D81" s="45" t="s">
        <v>80</v>
      </c>
      <c r="E81" s="45" t="s">
        <v>79</v>
      </c>
      <c r="F81" s="139" t="s">
        <v>62</v>
      </c>
      <c r="G81" s="139"/>
      <c r="H81" s="61"/>
    </row>
    <row r="82" spans="1:8" x14ac:dyDescent="0.3">
      <c r="A82" s="145"/>
      <c r="B82" s="47" t="s">
        <v>63</v>
      </c>
      <c r="C82" s="48">
        <v>7.4</v>
      </c>
      <c r="D82" s="49"/>
      <c r="E82" s="55"/>
      <c r="F82" s="146"/>
      <c r="G82" s="147"/>
      <c r="H82" s="61"/>
    </row>
    <row r="83" spans="1:8" x14ac:dyDescent="0.3">
      <c r="A83" s="145"/>
      <c r="B83" s="47" t="s">
        <v>65</v>
      </c>
      <c r="C83" s="48">
        <v>2</v>
      </c>
      <c r="D83" s="50"/>
      <c r="E83" s="47"/>
      <c r="F83" s="146"/>
      <c r="G83" s="147"/>
      <c r="H83" s="61"/>
    </row>
    <row r="84" spans="1:8" x14ac:dyDescent="0.3">
      <c r="A84" s="145"/>
      <c r="B84" s="47" t="s">
        <v>67</v>
      </c>
      <c r="C84" s="48"/>
      <c r="D84" s="50"/>
      <c r="E84" s="47"/>
      <c r="F84" s="146"/>
      <c r="G84" s="147"/>
      <c r="H84" s="61"/>
    </row>
    <row r="85" spans="1:8" x14ac:dyDescent="0.3">
      <c r="A85" s="145"/>
      <c r="B85" s="47" t="s">
        <v>69</v>
      </c>
      <c r="C85" s="48">
        <v>0</v>
      </c>
      <c r="D85" s="50">
        <v>0.11</v>
      </c>
      <c r="E85" s="47" t="s">
        <v>70</v>
      </c>
      <c r="F85" s="146">
        <v>17.79</v>
      </c>
      <c r="G85" s="147"/>
      <c r="H85" s="61"/>
    </row>
    <row r="86" spans="1:8" x14ac:dyDescent="0.3">
      <c r="A86" s="145"/>
      <c r="B86" s="47" t="s">
        <v>71</v>
      </c>
      <c r="C86" s="48"/>
      <c r="D86" s="50">
        <v>0.09</v>
      </c>
      <c r="E86" s="47" t="s">
        <v>72</v>
      </c>
      <c r="F86" s="146">
        <v>17.11</v>
      </c>
      <c r="G86" s="147"/>
      <c r="H86" s="61"/>
    </row>
    <row r="87" spans="1:8" x14ac:dyDescent="0.3">
      <c r="A87" s="145"/>
      <c r="B87" s="47" t="s">
        <v>73</v>
      </c>
      <c r="C87" s="48">
        <v>0.35</v>
      </c>
      <c r="D87" s="50">
        <v>7.0000000000000007E-2</v>
      </c>
      <c r="E87" s="47" t="s">
        <v>74</v>
      </c>
      <c r="F87" s="146">
        <v>16.48</v>
      </c>
      <c r="G87" s="147"/>
      <c r="H87" s="61"/>
    </row>
    <row r="88" spans="1:8" x14ac:dyDescent="0.3">
      <c r="A88" s="145"/>
      <c r="B88" s="75" t="s">
        <v>75</v>
      </c>
      <c r="C88" s="76">
        <f>SUM(C82:C87)</f>
        <v>9.75</v>
      </c>
      <c r="D88" s="74">
        <v>0.05</v>
      </c>
      <c r="E88" s="73" t="s">
        <v>76</v>
      </c>
      <c r="F88" s="152">
        <v>15.89</v>
      </c>
      <c r="G88" s="154"/>
      <c r="H88" s="61"/>
    </row>
    <row r="89" spans="1:8" x14ac:dyDescent="0.3">
      <c r="A89" s="66"/>
      <c r="B89" s="66"/>
      <c r="C89" s="68"/>
      <c r="D89" s="77"/>
      <c r="E89" s="66"/>
      <c r="F89" s="68"/>
      <c r="G89" s="68"/>
      <c r="H89" s="61"/>
    </row>
    <row r="90" spans="1:8" x14ac:dyDescent="0.3">
      <c r="A90" s="140" t="s">
        <v>57</v>
      </c>
      <c r="B90" s="140"/>
      <c r="C90" s="140"/>
      <c r="D90" s="140"/>
      <c r="E90" s="140"/>
      <c r="F90" s="140"/>
      <c r="G90" s="54" t="s">
        <v>88</v>
      </c>
      <c r="H90" s="61"/>
    </row>
    <row r="91" spans="1:8" x14ac:dyDescent="0.3">
      <c r="A91" s="144" t="s">
        <v>77</v>
      </c>
      <c r="B91" s="144"/>
      <c r="C91" s="144"/>
      <c r="D91" s="144"/>
      <c r="E91" s="144"/>
      <c r="F91" s="144"/>
      <c r="G91" s="144"/>
      <c r="H91" s="61"/>
    </row>
    <row r="92" spans="1:8" x14ac:dyDescent="0.3">
      <c r="A92" s="45" t="s">
        <v>60</v>
      </c>
      <c r="B92" s="45" t="s">
        <v>41</v>
      </c>
      <c r="C92" s="45" t="s">
        <v>61</v>
      </c>
      <c r="D92" s="45" t="s">
        <v>80</v>
      </c>
      <c r="E92" s="45" t="s">
        <v>79</v>
      </c>
      <c r="F92" s="139" t="s">
        <v>62</v>
      </c>
      <c r="G92" s="139"/>
      <c r="H92" s="61"/>
    </row>
    <row r="93" spans="1:8" x14ac:dyDescent="0.3">
      <c r="A93" s="145"/>
      <c r="B93" s="47" t="s">
        <v>63</v>
      </c>
      <c r="C93" s="48">
        <v>0.7</v>
      </c>
      <c r="D93" s="49"/>
      <c r="E93" s="55"/>
      <c r="F93" s="146"/>
      <c r="G93" s="147"/>
      <c r="H93" s="61"/>
    </row>
    <row r="94" spans="1:8" s="62" customFormat="1" x14ac:dyDescent="0.3">
      <c r="A94" s="145"/>
      <c r="B94" s="69" t="s">
        <v>65</v>
      </c>
      <c r="C94" s="70">
        <v>2</v>
      </c>
      <c r="D94" s="71"/>
      <c r="E94" s="69"/>
      <c r="F94" s="158"/>
      <c r="G94" s="159"/>
      <c r="H94" s="66"/>
    </row>
    <row r="95" spans="1:8" s="62" customFormat="1" x14ac:dyDescent="0.3">
      <c r="A95" s="145"/>
      <c r="B95" s="69" t="s">
        <v>67</v>
      </c>
      <c r="C95" s="70"/>
      <c r="D95" s="71"/>
      <c r="E95" s="69"/>
      <c r="F95" s="158"/>
      <c r="G95" s="159"/>
      <c r="H95" s="66"/>
    </row>
    <row r="96" spans="1:8" x14ac:dyDescent="0.3">
      <c r="A96" s="145"/>
      <c r="B96" s="47" t="s">
        <v>69</v>
      </c>
      <c r="C96" s="48">
        <v>0</v>
      </c>
      <c r="D96" s="50">
        <v>0.11</v>
      </c>
      <c r="E96" s="47" t="s">
        <v>70</v>
      </c>
      <c r="F96" s="146">
        <v>5.56</v>
      </c>
      <c r="G96" s="147"/>
      <c r="H96" s="61"/>
    </row>
    <row r="97" spans="1:8" x14ac:dyDescent="0.3">
      <c r="A97" s="145"/>
      <c r="B97" s="47" t="s">
        <v>71</v>
      </c>
      <c r="C97" s="48"/>
      <c r="D97" s="50">
        <v>0.09</v>
      </c>
      <c r="E97" s="47" t="s">
        <v>72</v>
      </c>
      <c r="F97" s="146">
        <v>5.35</v>
      </c>
      <c r="G97" s="147"/>
      <c r="H97" s="61"/>
    </row>
    <row r="98" spans="1:8" x14ac:dyDescent="0.3">
      <c r="A98" s="145"/>
      <c r="B98" s="47" t="s">
        <v>73</v>
      </c>
      <c r="C98" s="48">
        <v>0.35</v>
      </c>
      <c r="D98" s="50">
        <v>7.0000000000000007E-2</v>
      </c>
      <c r="E98" s="47" t="s">
        <v>74</v>
      </c>
      <c r="F98" s="146">
        <v>5.15</v>
      </c>
      <c r="G98" s="147"/>
      <c r="H98" s="61"/>
    </row>
    <row r="99" spans="1:8" x14ac:dyDescent="0.3">
      <c r="A99" s="145"/>
      <c r="B99" s="75" t="s">
        <v>75</v>
      </c>
      <c r="C99" s="76">
        <f>SUM(C93:C98)</f>
        <v>3.0500000000000003</v>
      </c>
      <c r="D99" s="74">
        <v>0.05</v>
      </c>
      <c r="E99" s="73" t="s">
        <v>76</v>
      </c>
      <c r="F99" s="152">
        <v>4.97</v>
      </c>
      <c r="G99" s="154"/>
      <c r="H99" s="61"/>
    </row>
    <row r="100" spans="1:8" x14ac:dyDescent="0.3">
      <c r="A100" s="61"/>
      <c r="B100" s="61"/>
      <c r="C100" s="61"/>
      <c r="D100" s="61"/>
      <c r="E100" s="61"/>
      <c r="F100" s="61"/>
      <c r="G100" s="61"/>
      <c r="H100" s="61"/>
    </row>
    <row r="101" spans="1:8" x14ac:dyDescent="0.3">
      <c r="A101" s="140" t="s">
        <v>57</v>
      </c>
      <c r="B101" s="140"/>
      <c r="C101" s="140"/>
      <c r="D101" s="140"/>
      <c r="E101" s="140"/>
      <c r="F101" s="140"/>
      <c r="G101" s="54" t="s">
        <v>130</v>
      </c>
      <c r="H101" s="61"/>
    </row>
    <row r="102" spans="1:8" x14ac:dyDescent="0.3">
      <c r="A102" s="144" t="s">
        <v>77</v>
      </c>
      <c r="B102" s="144"/>
      <c r="C102" s="144"/>
      <c r="D102" s="144"/>
      <c r="E102" s="144"/>
      <c r="F102" s="144"/>
      <c r="G102" s="144"/>
      <c r="H102" s="61"/>
    </row>
    <row r="103" spans="1:8" x14ac:dyDescent="0.3">
      <c r="A103" s="45" t="s">
        <v>60</v>
      </c>
      <c r="B103" s="45" t="s">
        <v>41</v>
      </c>
      <c r="C103" s="45" t="s">
        <v>61</v>
      </c>
      <c r="D103" s="45" t="s">
        <v>80</v>
      </c>
      <c r="E103" s="45" t="s">
        <v>79</v>
      </c>
      <c r="F103" s="139" t="s">
        <v>62</v>
      </c>
      <c r="G103" s="139"/>
      <c r="H103" s="61"/>
    </row>
    <row r="104" spans="1:8" x14ac:dyDescent="0.3">
      <c r="A104" s="145"/>
      <c r="B104" s="47" t="s">
        <v>63</v>
      </c>
      <c r="C104" s="48">
        <v>1.2</v>
      </c>
      <c r="D104" s="49"/>
      <c r="E104" s="55"/>
      <c r="F104" s="146"/>
      <c r="G104" s="147"/>
      <c r="H104" s="61"/>
    </row>
    <row r="105" spans="1:8" x14ac:dyDescent="0.3">
      <c r="A105" s="145"/>
      <c r="B105" s="69" t="s">
        <v>65</v>
      </c>
      <c r="C105" s="70">
        <v>2</v>
      </c>
      <c r="D105" s="71"/>
      <c r="E105" s="69"/>
      <c r="F105" s="158"/>
      <c r="G105" s="159"/>
      <c r="H105" s="61"/>
    </row>
    <row r="106" spans="1:8" x14ac:dyDescent="0.3">
      <c r="A106" s="145"/>
      <c r="B106" s="69" t="s">
        <v>67</v>
      </c>
      <c r="C106" s="70"/>
      <c r="D106" s="71"/>
      <c r="E106" s="69"/>
      <c r="F106" s="158"/>
      <c r="G106" s="159"/>
      <c r="H106" s="61"/>
    </row>
    <row r="107" spans="1:8" x14ac:dyDescent="0.3">
      <c r="A107" s="145"/>
      <c r="B107" s="47" t="s">
        <v>69</v>
      </c>
      <c r="C107" s="48">
        <v>0</v>
      </c>
      <c r="D107" s="50">
        <v>0.11</v>
      </c>
      <c r="E107" s="47" t="s">
        <v>70</v>
      </c>
      <c r="F107" s="146">
        <v>6.78</v>
      </c>
      <c r="G107" s="147"/>
      <c r="H107" s="61"/>
    </row>
    <row r="108" spans="1:8" x14ac:dyDescent="0.3">
      <c r="A108" s="145"/>
      <c r="B108" s="47" t="s">
        <v>71</v>
      </c>
      <c r="C108" s="48"/>
      <c r="D108" s="50">
        <v>0.09</v>
      </c>
      <c r="E108" s="47" t="s">
        <v>72</v>
      </c>
      <c r="F108" s="146">
        <v>6.51</v>
      </c>
      <c r="G108" s="147"/>
      <c r="H108" s="61"/>
    </row>
    <row r="109" spans="1:8" x14ac:dyDescent="0.3">
      <c r="A109" s="145"/>
      <c r="B109" s="47" t="s">
        <v>73</v>
      </c>
      <c r="C109" s="48">
        <v>0.35</v>
      </c>
      <c r="D109" s="50">
        <v>7.0000000000000007E-2</v>
      </c>
      <c r="E109" s="47" t="s">
        <v>74</v>
      </c>
      <c r="F109" s="146">
        <v>6.26</v>
      </c>
      <c r="G109" s="147"/>
      <c r="H109" s="61"/>
    </row>
    <row r="110" spans="1:8" x14ac:dyDescent="0.3">
      <c r="A110" s="145"/>
      <c r="B110" s="75" t="s">
        <v>75</v>
      </c>
      <c r="C110" s="76">
        <f>SUM(C104:C109)</f>
        <v>3.5500000000000003</v>
      </c>
      <c r="D110" s="74">
        <v>0.05</v>
      </c>
      <c r="E110" s="73" t="s">
        <v>76</v>
      </c>
      <c r="F110" s="152">
        <v>6.03</v>
      </c>
      <c r="G110" s="154"/>
      <c r="H110" s="61"/>
    </row>
    <row r="111" spans="1:8" x14ac:dyDescent="0.3">
      <c r="A111" s="61"/>
      <c r="B111" s="61"/>
      <c r="C111" s="61"/>
      <c r="D111" s="61"/>
      <c r="E111" s="61"/>
      <c r="F111" s="61"/>
      <c r="G111" s="61"/>
      <c r="H111" s="61"/>
    </row>
    <row r="112" spans="1:8" x14ac:dyDescent="0.3">
      <c r="A112" s="61"/>
      <c r="B112" s="61"/>
      <c r="C112" s="61"/>
      <c r="D112" s="61"/>
      <c r="E112" s="61"/>
      <c r="F112" s="61"/>
      <c r="G112" s="61"/>
      <c r="H112" s="61"/>
    </row>
    <row r="113" spans="1:8" x14ac:dyDescent="0.3">
      <c r="A113" s="140" t="s">
        <v>57</v>
      </c>
      <c r="B113" s="140"/>
      <c r="C113" s="140"/>
      <c r="D113" s="140"/>
      <c r="E113" s="140"/>
      <c r="F113" s="140"/>
      <c r="G113" s="54">
        <v>18743</v>
      </c>
      <c r="H113" s="61"/>
    </row>
    <row r="114" spans="1:8" x14ac:dyDescent="0.3">
      <c r="A114" s="144" t="s">
        <v>77</v>
      </c>
      <c r="B114" s="144"/>
      <c r="C114" s="144"/>
      <c r="D114" s="144"/>
      <c r="E114" s="144"/>
      <c r="F114" s="144"/>
      <c r="G114" s="144"/>
      <c r="H114" s="61"/>
    </row>
    <row r="115" spans="1:8" x14ac:dyDescent="0.3">
      <c r="A115" s="45" t="s">
        <v>60</v>
      </c>
      <c r="B115" s="45" t="s">
        <v>41</v>
      </c>
      <c r="C115" s="45" t="s">
        <v>61</v>
      </c>
      <c r="D115" s="45" t="s">
        <v>80</v>
      </c>
      <c r="E115" s="45" t="s">
        <v>79</v>
      </c>
      <c r="F115" s="139" t="s">
        <v>62</v>
      </c>
      <c r="G115" s="139"/>
      <c r="H115" s="61"/>
    </row>
    <row r="116" spans="1:8" x14ac:dyDescent="0.3">
      <c r="A116" s="145"/>
      <c r="B116" s="47" t="s">
        <v>63</v>
      </c>
      <c r="C116" s="48">
        <v>24.5</v>
      </c>
      <c r="D116" s="49"/>
      <c r="E116" s="55"/>
      <c r="F116" s="146"/>
      <c r="G116" s="147"/>
      <c r="H116" s="61"/>
    </row>
    <row r="117" spans="1:8" x14ac:dyDescent="0.3">
      <c r="A117" s="145"/>
      <c r="B117" s="47" t="s">
        <v>65</v>
      </c>
      <c r="C117" s="48">
        <v>2</v>
      </c>
      <c r="D117" s="50"/>
      <c r="E117" s="47"/>
      <c r="F117" s="146"/>
      <c r="G117" s="147"/>
      <c r="H117" s="61"/>
    </row>
    <row r="118" spans="1:8" x14ac:dyDescent="0.3">
      <c r="A118" s="145"/>
      <c r="B118" s="47" t="s">
        <v>67</v>
      </c>
      <c r="C118" s="48"/>
      <c r="D118" s="50">
        <v>0.13</v>
      </c>
      <c r="E118" s="47" t="s">
        <v>68</v>
      </c>
      <c r="F118" s="146">
        <v>51.02</v>
      </c>
      <c r="G118" s="147"/>
      <c r="H118" s="61"/>
    </row>
    <row r="119" spans="1:8" x14ac:dyDescent="0.3">
      <c r="A119" s="145"/>
      <c r="B119" s="47" t="s">
        <v>69</v>
      </c>
      <c r="C119" s="48">
        <v>0</v>
      </c>
      <c r="D119" s="50">
        <v>0.11</v>
      </c>
      <c r="E119" s="47" t="s">
        <v>70</v>
      </c>
      <c r="F119" s="146">
        <v>48.99</v>
      </c>
      <c r="G119" s="147"/>
      <c r="H119" s="61"/>
    </row>
    <row r="120" spans="1:8" x14ac:dyDescent="0.3">
      <c r="A120" s="145"/>
      <c r="B120" s="47" t="s">
        <v>71</v>
      </c>
      <c r="C120" s="48"/>
      <c r="D120" s="50">
        <v>0.09</v>
      </c>
      <c r="E120" s="47" t="s">
        <v>72</v>
      </c>
      <c r="F120" s="146">
        <v>47.11</v>
      </c>
      <c r="G120" s="147"/>
      <c r="H120" s="61"/>
    </row>
    <row r="121" spans="1:8" x14ac:dyDescent="0.3">
      <c r="A121" s="145"/>
      <c r="B121" s="47" t="s">
        <v>73</v>
      </c>
      <c r="C121" s="48">
        <v>0.35</v>
      </c>
      <c r="D121" s="50">
        <v>7.0000000000000007E-2</v>
      </c>
      <c r="E121" s="47" t="s">
        <v>74</v>
      </c>
      <c r="F121" s="146">
        <v>45.38</v>
      </c>
      <c r="G121" s="147"/>
      <c r="H121" s="61"/>
    </row>
    <row r="122" spans="1:8" x14ac:dyDescent="0.3">
      <c r="A122" s="145"/>
      <c r="B122" s="75" t="s">
        <v>75</v>
      </c>
      <c r="C122" s="76">
        <f>SUM(C116:C121)</f>
        <v>26.85</v>
      </c>
      <c r="D122" s="74">
        <v>0.05</v>
      </c>
      <c r="E122" s="73" t="s">
        <v>76</v>
      </c>
      <c r="F122" s="152">
        <v>43.77</v>
      </c>
      <c r="G122" s="154"/>
      <c r="H122" s="61"/>
    </row>
    <row r="123" spans="1:8" x14ac:dyDescent="0.3">
      <c r="A123" s="61"/>
      <c r="B123" s="61"/>
      <c r="C123" s="61"/>
      <c r="D123" s="61"/>
      <c r="E123" s="61"/>
      <c r="F123" s="61"/>
      <c r="G123" s="61"/>
      <c r="H123" s="61"/>
    </row>
    <row r="124" spans="1:8" x14ac:dyDescent="0.3">
      <c r="A124" s="140" t="s">
        <v>57</v>
      </c>
      <c r="B124" s="140"/>
      <c r="C124" s="140"/>
      <c r="D124" s="140"/>
      <c r="E124" s="140"/>
      <c r="F124" s="140"/>
      <c r="G124" s="54">
        <v>4198</v>
      </c>
      <c r="H124" s="61"/>
    </row>
    <row r="125" spans="1:8" x14ac:dyDescent="0.3">
      <c r="A125" s="144" t="s">
        <v>77</v>
      </c>
      <c r="B125" s="144"/>
      <c r="C125" s="144"/>
      <c r="D125" s="144"/>
      <c r="E125" s="144"/>
      <c r="F125" s="144"/>
      <c r="G125" s="144"/>
    </row>
    <row r="126" spans="1:8" x14ac:dyDescent="0.3">
      <c r="A126" s="45" t="s">
        <v>60</v>
      </c>
      <c r="B126" s="45" t="s">
        <v>41</v>
      </c>
      <c r="C126" s="45" t="s">
        <v>61</v>
      </c>
      <c r="D126" s="45" t="s">
        <v>80</v>
      </c>
      <c r="E126" s="45" t="s">
        <v>79</v>
      </c>
      <c r="F126" s="139" t="s">
        <v>62</v>
      </c>
      <c r="G126" s="139"/>
    </row>
    <row r="127" spans="1:8" x14ac:dyDescent="0.3">
      <c r="A127" s="145"/>
      <c r="B127" s="47" t="s">
        <v>63</v>
      </c>
      <c r="C127" s="48">
        <v>6.1</v>
      </c>
      <c r="D127" s="49"/>
      <c r="E127" s="55"/>
      <c r="F127" s="146"/>
      <c r="G127" s="147"/>
    </row>
    <row r="128" spans="1:8" x14ac:dyDescent="0.3">
      <c r="A128" s="145"/>
      <c r="B128" s="47" t="s">
        <v>65</v>
      </c>
      <c r="C128" s="48">
        <v>2</v>
      </c>
      <c r="D128" s="50"/>
      <c r="E128" s="47"/>
      <c r="F128" s="146"/>
      <c r="G128" s="147"/>
    </row>
    <row r="129" spans="1:7" x14ac:dyDescent="0.3">
      <c r="A129" s="145"/>
      <c r="B129" s="47" t="s">
        <v>67</v>
      </c>
      <c r="C129" s="48"/>
      <c r="D129" s="50">
        <v>0.13</v>
      </c>
      <c r="E129" s="47" t="s">
        <v>68</v>
      </c>
      <c r="F129" s="146">
        <v>16.829999999999998</v>
      </c>
      <c r="G129" s="147"/>
    </row>
    <row r="130" spans="1:7" x14ac:dyDescent="0.3">
      <c r="A130" s="145"/>
      <c r="B130" s="47" t="s">
        <v>69</v>
      </c>
      <c r="C130" s="48">
        <v>0</v>
      </c>
      <c r="D130" s="50">
        <v>0.11</v>
      </c>
      <c r="E130" s="47" t="s">
        <v>70</v>
      </c>
      <c r="F130" s="146">
        <v>16.13</v>
      </c>
      <c r="G130" s="147"/>
    </row>
    <row r="131" spans="1:7" x14ac:dyDescent="0.3">
      <c r="A131" s="145"/>
      <c r="B131" s="47" t="s">
        <v>71</v>
      </c>
      <c r="C131" s="48"/>
      <c r="D131" s="50">
        <v>0.09</v>
      </c>
      <c r="E131" s="47" t="s">
        <v>72</v>
      </c>
      <c r="F131" s="146">
        <v>15.49</v>
      </c>
      <c r="G131" s="147"/>
    </row>
    <row r="132" spans="1:7" x14ac:dyDescent="0.3">
      <c r="A132" s="145"/>
      <c r="B132" s="47" t="s">
        <v>73</v>
      </c>
      <c r="C132" s="48">
        <v>0.35</v>
      </c>
      <c r="D132" s="50">
        <v>7.0000000000000007E-2</v>
      </c>
      <c r="E132" s="47" t="s">
        <v>74</v>
      </c>
      <c r="F132" s="146">
        <v>14.89</v>
      </c>
      <c r="G132" s="147"/>
    </row>
    <row r="133" spans="1:7" x14ac:dyDescent="0.3">
      <c r="A133" s="145"/>
      <c r="B133" s="75" t="s">
        <v>75</v>
      </c>
      <c r="C133" s="76">
        <f>SUM(C127:C132)</f>
        <v>8.4499999999999993</v>
      </c>
      <c r="D133" s="74">
        <v>0.05</v>
      </c>
      <c r="E133" s="73" t="s">
        <v>76</v>
      </c>
      <c r="F133" s="152">
        <v>14.34</v>
      </c>
      <c r="G133" s="154"/>
    </row>
    <row r="135" spans="1:7" x14ac:dyDescent="0.3">
      <c r="A135" s="140" t="s">
        <v>57</v>
      </c>
      <c r="B135" s="140"/>
      <c r="C135" s="140"/>
      <c r="D135" s="140"/>
      <c r="E135" s="140"/>
      <c r="F135" s="140"/>
      <c r="G135" s="54">
        <v>4399</v>
      </c>
    </row>
    <row r="136" spans="1:7" x14ac:dyDescent="0.3">
      <c r="A136" s="144" t="s">
        <v>77</v>
      </c>
      <c r="B136" s="144"/>
      <c r="C136" s="144"/>
      <c r="D136" s="144"/>
      <c r="E136" s="144"/>
      <c r="F136" s="144"/>
      <c r="G136" s="144"/>
    </row>
    <row r="137" spans="1:7" x14ac:dyDescent="0.3">
      <c r="A137" s="45" t="s">
        <v>60</v>
      </c>
      <c r="B137" s="45" t="s">
        <v>41</v>
      </c>
      <c r="C137" s="45" t="s">
        <v>61</v>
      </c>
      <c r="D137" s="45" t="s">
        <v>80</v>
      </c>
      <c r="E137" s="45" t="s">
        <v>79</v>
      </c>
      <c r="F137" s="139" t="s">
        <v>62</v>
      </c>
      <c r="G137" s="139"/>
    </row>
    <row r="138" spans="1:7" x14ac:dyDescent="0.3">
      <c r="A138" s="145"/>
      <c r="B138" s="47" t="s">
        <v>63</v>
      </c>
      <c r="C138" s="48">
        <v>7.2</v>
      </c>
      <c r="D138" s="49"/>
      <c r="E138" s="55"/>
      <c r="F138" s="146"/>
      <c r="G138" s="147"/>
    </row>
    <row r="139" spans="1:7" x14ac:dyDescent="0.3">
      <c r="A139" s="145"/>
      <c r="B139" s="47" t="s">
        <v>65</v>
      </c>
      <c r="C139" s="48">
        <v>2</v>
      </c>
      <c r="D139" s="50"/>
      <c r="E139" s="47"/>
      <c r="F139" s="146"/>
      <c r="G139" s="147"/>
    </row>
    <row r="140" spans="1:7" x14ac:dyDescent="0.3">
      <c r="A140" s="145"/>
      <c r="B140" s="47" t="s">
        <v>67</v>
      </c>
      <c r="C140" s="48"/>
      <c r="D140" s="50">
        <v>0.13</v>
      </c>
      <c r="E140" s="47" t="s">
        <v>68</v>
      </c>
      <c r="F140" s="146">
        <v>19.02</v>
      </c>
      <c r="G140" s="147"/>
    </row>
    <row r="141" spans="1:7" x14ac:dyDescent="0.3">
      <c r="A141" s="145"/>
      <c r="B141" s="47" t="s">
        <v>69</v>
      </c>
      <c r="C141" s="48">
        <v>0</v>
      </c>
      <c r="D141" s="50">
        <v>0.11</v>
      </c>
      <c r="E141" s="47" t="s">
        <v>70</v>
      </c>
      <c r="F141" s="146">
        <v>18.23</v>
      </c>
      <c r="G141" s="147"/>
    </row>
    <row r="142" spans="1:7" x14ac:dyDescent="0.3">
      <c r="A142" s="145"/>
      <c r="B142" s="47" t="s">
        <v>71</v>
      </c>
      <c r="C142" s="48"/>
      <c r="D142" s="50">
        <v>0.09</v>
      </c>
      <c r="E142" s="47" t="s">
        <v>72</v>
      </c>
      <c r="F142" s="146">
        <v>17.5</v>
      </c>
      <c r="G142" s="147"/>
    </row>
    <row r="143" spans="1:7" x14ac:dyDescent="0.3">
      <c r="A143" s="145"/>
      <c r="B143" s="47" t="s">
        <v>73</v>
      </c>
      <c r="C143" s="48">
        <v>0.35</v>
      </c>
      <c r="D143" s="50">
        <v>7.0000000000000007E-2</v>
      </c>
      <c r="E143" s="47" t="s">
        <v>74</v>
      </c>
      <c r="F143" s="146">
        <v>16.829999999999998</v>
      </c>
      <c r="G143" s="147"/>
    </row>
    <row r="144" spans="1:7" x14ac:dyDescent="0.3">
      <c r="A144" s="145"/>
      <c r="B144" s="75" t="s">
        <v>75</v>
      </c>
      <c r="C144" s="76">
        <f>SUM(C138:C143)</f>
        <v>9.5499999999999989</v>
      </c>
      <c r="D144" s="74">
        <v>0.05</v>
      </c>
      <c r="E144" s="73" t="s">
        <v>76</v>
      </c>
      <c r="F144" s="152">
        <v>16.21</v>
      </c>
      <c r="G144" s="154"/>
    </row>
    <row r="146" spans="1:7" x14ac:dyDescent="0.3">
      <c r="A146" s="140" t="s">
        <v>57</v>
      </c>
      <c r="B146" s="140"/>
      <c r="C146" s="140"/>
      <c r="D146" s="140"/>
      <c r="E146" s="140"/>
      <c r="F146" s="140"/>
      <c r="G146" s="54">
        <v>14879</v>
      </c>
    </row>
    <row r="147" spans="1:7" x14ac:dyDescent="0.3">
      <c r="A147" s="144" t="s">
        <v>77</v>
      </c>
      <c r="B147" s="144"/>
      <c r="C147" s="144"/>
      <c r="D147" s="144"/>
      <c r="E147" s="144"/>
      <c r="F147" s="144"/>
      <c r="G147" s="144"/>
    </row>
    <row r="148" spans="1:7" x14ac:dyDescent="0.3">
      <c r="A148" s="45" t="s">
        <v>60</v>
      </c>
      <c r="B148" s="45" t="s">
        <v>41</v>
      </c>
      <c r="C148" s="45" t="s">
        <v>61</v>
      </c>
      <c r="D148" s="45" t="s">
        <v>80</v>
      </c>
      <c r="E148" s="45" t="s">
        <v>79</v>
      </c>
      <c r="F148" s="139" t="s">
        <v>62</v>
      </c>
      <c r="G148" s="139"/>
    </row>
    <row r="149" spans="1:7" x14ac:dyDescent="0.3">
      <c r="A149" s="145"/>
      <c r="B149" s="47" t="s">
        <v>63</v>
      </c>
      <c r="C149" s="48">
        <v>5.5</v>
      </c>
      <c r="D149" s="49"/>
      <c r="E149" s="55"/>
      <c r="F149" s="146"/>
      <c r="G149" s="147"/>
    </row>
    <row r="150" spans="1:7" x14ac:dyDescent="0.3">
      <c r="A150" s="145"/>
      <c r="B150" s="47" t="s">
        <v>65</v>
      </c>
      <c r="C150" s="48">
        <v>2</v>
      </c>
      <c r="D150" s="50"/>
      <c r="E150" s="47"/>
      <c r="F150" s="146"/>
      <c r="G150" s="147"/>
    </row>
    <row r="151" spans="1:7" x14ac:dyDescent="0.3">
      <c r="A151" s="145"/>
      <c r="B151" s="47" t="s">
        <v>67</v>
      </c>
      <c r="C151" s="48"/>
      <c r="D151" s="50"/>
      <c r="E151" s="47"/>
      <c r="F151" s="146"/>
      <c r="G151" s="147"/>
    </row>
    <row r="152" spans="1:7" x14ac:dyDescent="0.3">
      <c r="A152" s="145"/>
      <c r="B152" s="47" t="s">
        <v>69</v>
      </c>
      <c r="C152" s="48">
        <v>0</v>
      </c>
      <c r="D152" s="50">
        <v>0.11</v>
      </c>
      <c r="E152" s="47" t="s">
        <v>70</v>
      </c>
      <c r="F152" s="146">
        <v>10.5</v>
      </c>
      <c r="G152" s="147"/>
    </row>
    <row r="153" spans="1:7" x14ac:dyDescent="0.3">
      <c r="A153" s="145"/>
      <c r="B153" s="47" t="s">
        <v>71</v>
      </c>
      <c r="C153" s="48"/>
      <c r="D153" s="50">
        <v>0.09</v>
      </c>
      <c r="E153" s="47" t="s">
        <v>72</v>
      </c>
      <c r="F153" s="146">
        <v>10.08</v>
      </c>
      <c r="G153" s="147"/>
    </row>
    <row r="154" spans="1:7" x14ac:dyDescent="0.3">
      <c r="A154" s="145"/>
      <c r="B154" s="47" t="s">
        <v>73</v>
      </c>
      <c r="C154" s="48">
        <v>0.35</v>
      </c>
      <c r="D154" s="50">
        <v>7.0000000000000007E-2</v>
      </c>
      <c r="E154" s="47" t="s">
        <v>74</v>
      </c>
      <c r="F154" s="146">
        <v>9.69</v>
      </c>
      <c r="G154" s="147"/>
    </row>
    <row r="155" spans="1:7" x14ac:dyDescent="0.3">
      <c r="A155" s="145"/>
      <c r="B155" s="75" t="s">
        <v>75</v>
      </c>
      <c r="C155" s="76">
        <f>SUM(C149:C154)</f>
        <v>7.85</v>
      </c>
      <c r="D155" s="74">
        <v>0.05</v>
      </c>
      <c r="E155" s="73" t="s">
        <v>76</v>
      </c>
      <c r="F155" s="152">
        <v>9.33</v>
      </c>
      <c r="G155" s="154"/>
    </row>
    <row r="157" spans="1:7" x14ac:dyDescent="0.3">
      <c r="A157" s="140" t="s">
        <v>57</v>
      </c>
      <c r="B157" s="140"/>
      <c r="C157" s="140"/>
      <c r="D157" s="140"/>
      <c r="E157" s="140"/>
      <c r="F157" s="140"/>
      <c r="G157" s="54">
        <v>14962</v>
      </c>
    </row>
    <row r="158" spans="1:7" x14ac:dyDescent="0.3">
      <c r="A158" s="144" t="s">
        <v>77</v>
      </c>
      <c r="B158" s="144"/>
      <c r="C158" s="144"/>
      <c r="D158" s="144"/>
      <c r="E158" s="144"/>
      <c r="F158" s="144"/>
      <c r="G158" s="144"/>
    </row>
    <row r="159" spans="1:7" x14ac:dyDescent="0.3">
      <c r="A159" s="45" t="s">
        <v>60</v>
      </c>
      <c r="B159" s="45" t="s">
        <v>41</v>
      </c>
      <c r="C159" s="45" t="s">
        <v>61</v>
      </c>
      <c r="D159" s="45" t="s">
        <v>80</v>
      </c>
      <c r="E159" s="45" t="s">
        <v>79</v>
      </c>
      <c r="F159" s="139" t="s">
        <v>62</v>
      </c>
      <c r="G159" s="139"/>
    </row>
    <row r="160" spans="1:7" x14ac:dyDescent="0.3">
      <c r="A160" s="145"/>
      <c r="B160" s="47" t="s">
        <v>63</v>
      </c>
      <c r="C160" s="48">
        <v>7</v>
      </c>
      <c r="D160" s="49"/>
      <c r="E160" s="55"/>
      <c r="F160" s="146"/>
      <c r="G160" s="147"/>
    </row>
    <row r="161" spans="1:7" x14ac:dyDescent="0.3">
      <c r="A161" s="145"/>
      <c r="B161" s="47" t="s">
        <v>65</v>
      </c>
      <c r="C161" s="48">
        <v>2</v>
      </c>
      <c r="D161" s="50"/>
      <c r="E161" s="47"/>
      <c r="F161" s="146"/>
      <c r="G161" s="147"/>
    </row>
    <row r="162" spans="1:7" x14ac:dyDescent="0.3">
      <c r="A162" s="145"/>
      <c r="B162" s="47" t="s">
        <v>67</v>
      </c>
      <c r="C162" s="48"/>
      <c r="D162" s="50">
        <v>0.13</v>
      </c>
      <c r="E162" s="47" t="s">
        <v>68</v>
      </c>
      <c r="F162" s="146">
        <v>18.63</v>
      </c>
      <c r="G162" s="147"/>
    </row>
    <row r="163" spans="1:7" x14ac:dyDescent="0.3">
      <c r="A163" s="145"/>
      <c r="B163" s="47" t="s">
        <v>69</v>
      </c>
      <c r="C163" s="48">
        <v>0</v>
      </c>
      <c r="D163" s="50">
        <v>0.11</v>
      </c>
      <c r="E163" s="47" t="s">
        <v>70</v>
      </c>
      <c r="F163" s="146">
        <v>17.850000000000001</v>
      </c>
      <c r="G163" s="147"/>
    </row>
    <row r="164" spans="1:7" x14ac:dyDescent="0.3">
      <c r="A164" s="145"/>
      <c r="B164" s="47" t="s">
        <v>71</v>
      </c>
      <c r="C164" s="48"/>
      <c r="D164" s="50">
        <v>0.09</v>
      </c>
      <c r="E164" s="47" t="s">
        <v>72</v>
      </c>
      <c r="F164" s="146">
        <v>17.14</v>
      </c>
      <c r="G164" s="147"/>
    </row>
    <row r="165" spans="1:7" x14ac:dyDescent="0.3">
      <c r="A165" s="145"/>
      <c r="B165" s="47" t="s">
        <v>73</v>
      </c>
      <c r="C165" s="48">
        <v>0.35</v>
      </c>
      <c r="D165" s="50">
        <v>7.0000000000000007E-2</v>
      </c>
      <c r="E165" s="47" t="s">
        <v>74</v>
      </c>
      <c r="F165" s="146">
        <v>16.48</v>
      </c>
      <c r="G165" s="147"/>
    </row>
    <row r="166" spans="1:7" x14ac:dyDescent="0.3">
      <c r="A166" s="145"/>
      <c r="B166" s="75" t="s">
        <v>75</v>
      </c>
      <c r="C166" s="76">
        <f>SUM(C160:C165)</f>
        <v>9.35</v>
      </c>
      <c r="D166" s="74">
        <v>0.05</v>
      </c>
      <c r="E166" s="73" t="s">
        <v>76</v>
      </c>
      <c r="F166" s="152">
        <v>15.87</v>
      </c>
      <c r="G166" s="154"/>
    </row>
    <row r="168" spans="1:7" x14ac:dyDescent="0.3">
      <c r="A168" s="140" t="s">
        <v>57</v>
      </c>
      <c r="B168" s="140"/>
      <c r="C168" s="140"/>
      <c r="D168" s="140"/>
      <c r="E168" s="140"/>
      <c r="F168" s="140"/>
      <c r="G168" s="54">
        <v>15141</v>
      </c>
    </row>
    <row r="169" spans="1:7" x14ac:dyDescent="0.3">
      <c r="A169" s="144" t="s">
        <v>77</v>
      </c>
      <c r="B169" s="144"/>
      <c r="C169" s="144"/>
      <c r="D169" s="144"/>
      <c r="E169" s="144"/>
      <c r="F169" s="144"/>
      <c r="G169" s="144"/>
    </row>
    <row r="170" spans="1:7" x14ac:dyDescent="0.3">
      <c r="A170" s="45" t="s">
        <v>60</v>
      </c>
      <c r="B170" s="45" t="s">
        <v>41</v>
      </c>
      <c r="C170" s="45" t="s">
        <v>61</v>
      </c>
      <c r="D170" s="45" t="s">
        <v>80</v>
      </c>
      <c r="E170" s="45" t="s">
        <v>79</v>
      </c>
      <c r="F170" s="139" t="s">
        <v>62</v>
      </c>
      <c r="G170" s="139"/>
    </row>
    <row r="171" spans="1:7" x14ac:dyDescent="0.3">
      <c r="A171" s="145"/>
      <c r="B171" s="47" t="s">
        <v>63</v>
      </c>
      <c r="C171" s="48">
        <v>8.1</v>
      </c>
      <c r="D171" s="49"/>
      <c r="E171" s="55"/>
      <c r="F171" s="146"/>
      <c r="G171" s="147"/>
    </row>
    <row r="172" spans="1:7" x14ac:dyDescent="0.3">
      <c r="A172" s="145"/>
      <c r="B172" s="47" t="s">
        <v>65</v>
      </c>
      <c r="C172" s="48">
        <v>2</v>
      </c>
      <c r="D172" s="50"/>
      <c r="E172" s="47"/>
      <c r="F172" s="146"/>
      <c r="G172" s="147"/>
    </row>
    <row r="173" spans="1:7" x14ac:dyDescent="0.3">
      <c r="A173" s="145"/>
      <c r="B173" s="47" t="s">
        <v>67</v>
      </c>
      <c r="C173" s="48"/>
      <c r="D173" s="50">
        <v>0.13</v>
      </c>
      <c r="E173" s="47" t="s">
        <v>68</v>
      </c>
      <c r="F173" s="146">
        <v>20.82</v>
      </c>
      <c r="G173" s="147"/>
    </row>
    <row r="174" spans="1:7" x14ac:dyDescent="0.3">
      <c r="A174" s="145"/>
      <c r="B174" s="47" t="s">
        <v>69</v>
      </c>
      <c r="C174" s="48">
        <v>0</v>
      </c>
      <c r="D174" s="50">
        <v>0.11</v>
      </c>
      <c r="E174" s="47" t="s">
        <v>70</v>
      </c>
      <c r="F174" s="146">
        <v>19.95</v>
      </c>
      <c r="G174" s="147"/>
    </row>
    <row r="175" spans="1:7" x14ac:dyDescent="0.3">
      <c r="A175" s="145"/>
      <c r="B175" s="47" t="s">
        <v>71</v>
      </c>
      <c r="C175" s="48"/>
      <c r="D175" s="50">
        <v>0.09</v>
      </c>
      <c r="E175" s="47" t="s">
        <v>72</v>
      </c>
      <c r="F175" s="146">
        <v>19.149999999999999</v>
      </c>
      <c r="G175" s="147"/>
    </row>
    <row r="176" spans="1:7" x14ac:dyDescent="0.3">
      <c r="A176" s="145"/>
      <c r="B176" s="47" t="s">
        <v>73</v>
      </c>
      <c r="C176" s="48">
        <v>0.35</v>
      </c>
      <c r="D176" s="50">
        <v>7.0000000000000007E-2</v>
      </c>
      <c r="E176" s="47" t="s">
        <v>74</v>
      </c>
      <c r="F176" s="146">
        <v>18.420000000000002</v>
      </c>
      <c r="G176" s="147"/>
    </row>
    <row r="177" spans="1:7" x14ac:dyDescent="0.3">
      <c r="A177" s="145"/>
      <c r="B177" s="75" t="s">
        <v>75</v>
      </c>
      <c r="C177" s="76">
        <f>SUM(C171:C176)</f>
        <v>10.45</v>
      </c>
      <c r="D177" s="74">
        <v>0.05</v>
      </c>
      <c r="E177" s="73" t="s">
        <v>76</v>
      </c>
      <c r="F177" s="152">
        <v>17.739999999999998</v>
      </c>
      <c r="G177" s="154"/>
    </row>
    <row r="179" spans="1:7" x14ac:dyDescent="0.3">
      <c r="A179" s="140" t="s">
        <v>57</v>
      </c>
      <c r="B179" s="140"/>
      <c r="C179" s="140"/>
      <c r="D179" s="140"/>
      <c r="E179" s="140"/>
      <c r="F179" s="140"/>
      <c r="G179" s="54">
        <v>18843</v>
      </c>
    </row>
    <row r="180" spans="1:7" x14ac:dyDescent="0.3">
      <c r="A180" s="144" t="s">
        <v>77</v>
      </c>
      <c r="B180" s="144"/>
      <c r="C180" s="144"/>
      <c r="D180" s="144"/>
      <c r="E180" s="144"/>
      <c r="F180" s="144"/>
      <c r="G180" s="144"/>
    </row>
    <row r="181" spans="1:7" x14ac:dyDescent="0.3">
      <c r="A181" s="45" t="s">
        <v>60</v>
      </c>
      <c r="B181" s="45" t="s">
        <v>41</v>
      </c>
      <c r="C181" s="45" t="s">
        <v>61</v>
      </c>
      <c r="D181" s="45" t="s">
        <v>80</v>
      </c>
      <c r="E181" s="45" t="s">
        <v>79</v>
      </c>
      <c r="F181" s="139" t="s">
        <v>62</v>
      </c>
      <c r="G181" s="139"/>
    </row>
    <row r="182" spans="1:7" x14ac:dyDescent="0.3">
      <c r="A182" s="145"/>
      <c r="B182" s="47" t="s">
        <v>63</v>
      </c>
      <c r="C182" s="48">
        <v>16.899999999999999</v>
      </c>
      <c r="D182" s="49"/>
      <c r="E182" s="55"/>
      <c r="F182" s="146"/>
      <c r="G182" s="147"/>
    </row>
    <row r="183" spans="1:7" x14ac:dyDescent="0.3">
      <c r="A183" s="145"/>
      <c r="B183" s="47" t="s">
        <v>65</v>
      </c>
      <c r="C183" s="48">
        <v>2</v>
      </c>
      <c r="D183" s="50">
        <v>0.17</v>
      </c>
      <c r="E183" s="47" t="s">
        <v>132</v>
      </c>
      <c r="F183" s="146">
        <v>41.99</v>
      </c>
      <c r="G183" s="147"/>
    </row>
    <row r="184" spans="1:7" x14ac:dyDescent="0.3">
      <c r="A184" s="145"/>
      <c r="B184" s="47" t="s">
        <v>67</v>
      </c>
      <c r="C184" s="48"/>
      <c r="D184" s="50">
        <v>0.13</v>
      </c>
      <c r="E184" s="47" t="s">
        <v>68</v>
      </c>
      <c r="F184" s="146">
        <v>38.35</v>
      </c>
      <c r="G184" s="147"/>
    </row>
    <row r="185" spans="1:7" x14ac:dyDescent="0.3">
      <c r="A185" s="145"/>
      <c r="B185" s="47" t="s">
        <v>69</v>
      </c>
      <c r="C185" s="48">
        <v>0</v>
      </c>
      <c r="D185" s="50">
        <v>0.11</v>
      </c>
      <c r="E185" s="47" t="s">
        <v>70</v>
      </c>
      <c r="F185" s="146">
        <v>36.75</v>
      </c>
      <c r="G185" s="147"/>
    </row>
    <row r="186" spans="1:7" x14ac:dyDescent="0.3">
      <c r="A186" s="145"/>
      <c r="B186" s="47" t="s">
        <v>71</v>
      </c>
      <c r="C186" s="48"/>
      <c r="D186" s="50">
        <v>0.09</v>
      </c>
      <c r="E186" s="47" t="s">
        <v>72</v>
      </c>
      <c r="F186" s="146">
        <v>35.28</v>
      </c>
      <c r="G186" s="147"/>
    </row>
    <row r="187" spans="1:7" x14ac:dyDescent="0.3">
      <c r="A187" s="145"/>
      <c r="B187" s="47" t="s">
        <v>73</v>
      </c>
      <c r="C187" s="48">
        <v>0.35</v>
      </c>
      <c r="D187" s="50">
        <v>7.0000000000000007E-2</v>
      </c>
      <c r="E187" s="47" t="s">
        <v>74</v>
      </c>
      <c r="F187" s="146">
        <v>33.93</v>
      </c>
      <c r="G187" s="147"/>
    </row>
    <row r="188" spans="1:7" x14ac:dyDescent="0.3">
      <c r="A188" s="145"/>
      <c r="B188" s="75" t="s">
        <v>75</v>
      </c>
      <c r="C188" s="76">
        <f>SUM(C182:C187)</f>
        <v>19.25</v>
      </c>
      <c r="D188" s="74">
        <v>0.05</v>
      </c>
      <c r="E188" s="73" t="s">
        <v>76</v>
      </c>
      <c r="F188" s="152">
        <v>32.67</v>
      </c>
      <c r="G188" s="154"/>
    </row>
    <row r="190" spans="1:7" x14ac:dyDescent="0.3">
      <c r="A190" s="140" t="s">
        <v>57</v>
      </c>
      <c r="B190" s="140"/>
      <c r="C190" s="140"/>
      <c r="D190" s="140"/>
      <c r="E190" s="140"/>
      <c r="F190" s="140"/>
      <c r="G190" s="54">
        <v>8074</v>
      </c>
    </row>
    <row r="191" spans="1:7" x14ac:dyDescent="0.3">
      <c r="A191" s="144" t="s">
        <v>77</v>
      </c>
      <c r="B191" s="144"/>
      <c r="C191" s="144"/>
      <c r="D191" s="144"/>
      <c r="E191" s="144"/>
      <c r="F191" s="144"/>
      <c r="G191" s="144"/>
    </row>
    <row r="192" spans="1:7" x14ac:dyDescent="0.3">
      <c r="A192" s="45" t="s">
        <v>60</v>
      </c>
      <c r="B192" s="45" t="s">
        <v>41</v>
      </c>
      <c r="C192" s="45" t="s">
        <v>61</v>
      </c>
      <c r="D192" s="45" t="s">
        <v>80</v>
      </c>
      <c r="E192" s="45" t="s">
        <v>79</v>
      </c>
      <c r="F192" s="139" t="s">
        <v>62</v>
      </c>
      <c r="G192" s="139"/>
    </row>
    <row r="193" spans="1:7" x14ac:dyDescent="0.3">
      <c r="A193" s="145"/>
      <c r="B193" s="47" t="s">
        <v>63</v>
      </c>
      <c r="C193" s="48">
        <v>24.5</v>
      </c>
      <c r="D193" s="49"/>
      <c r="E193" s="55"/>
      <c r="F193" s="146"/>
      <c r="G193" s="147"/>
    </row>
    <row r="194" spans="1:7" x14ac:dyDescent="0.3">
      <c r="A194" s="145"/>
      <c r="B194" s="47" t="s">
        <v>65</v>
      </c>
      <c r="C194" s="48">
        <v>2</v>
      </c>
      <c r="D194" s="50">
        <v>0.17</v>
      </c>
      <c r="E194" s="47" t="s">
        <v>132</v>
      </c>
      <c r="F194" s="146">
        <v>58.57</v>
      </c>
      <c r="G194" s="147"/>
    </row>
    <row r="195" spans="1:7" x14ac:dyDescent="0.3">
      <c r="A195" s="145"/>
      <c r="B195" s="47" t="s">
        <v>67</v>
      </c>
      <c r="C195" s="48"/>
      <c r="D195" s="50">
        <v>0.13</v>
      </c>
      <c r="E195" s="47" t="s">
        <v>68</v>
      </c>
      <c r="F195" s="146">
        <v>53.49</v>
      </c>
      <c r="G195" s="147"/>
    </row>
    <row r="196" spans="1:7" x14ac:dyDescent="0.3">
      <c r="A196" s="145"/>
      <c r="B196" s="47" t="s">
        <v>69</v>
      </c>
      <c r="C196" s="48">
        <v>0</v>
      </c>
      <c r="D196" s="50">
        <v>0.11</v>
      </c>
      <c r="E196" s="47" t="s">
        <v>70</v>
      </c>
      <c r="F196" s="146">
        <v>51.26</v>
      </c>
      <c r="G196" s="147"/>
    </row>
    <row r="197" spans="1:7" x14ac:dyDescent="0.3">
      <c r="A197" s="145"/>
      <c r="B197" s="47" t="s">
        <v>71</v>
      </c>
      <c r="C197" s="48"/>
      <c r="D197" s="50">
        <v>0.09</v>
      </c>
      <c r="E197" s="47" t="s">
        <v>72</v>
      </c>
      <c r="F197" s="146">
        <v>49.21</v>
      </c>
      <c r="G197" s="147"/>
    </row>
    <row r="198" spans="1:7" x14ac:dyDescent="0.3">
      <c r="A198" s="145"/>
      <c r="B198" s="47" t="s">
        <v>73</v>
      </c>
      <c r="C198" s="48">
        <v>0.35</v>
      </c>
      <c r="D198" s="50">
        <v>7.0000000000000007E-2</v>
      </c>
      <c r="E198" s="47" t="s">
        <v>74</v>
      </c>
      <c r="F198" s="146">
        <v>47.32</v>
      </c>
      <c r="G198" s="147"/>
    </row>
    <row r="199" spans="1:7" x14ac:dyDescent="0.3">
      <c r="A199" s="145"/>
      <c r="B199" s="75" t="s">
        <v>75</v>
      </c>
      <c r="C199" s="76">
        <f>SUM(C193:C198)</f>
        <v>26.85</v>
      </c>
      <c r="D199" s="74">
        <v>0.05</v>
      </c>
      <c r="E199" s="73" t="s">
        <v>76</v>
      </c>
      <c r="F199" s="152">
        <v>45.54</v>
      </c>
      <c r="G199" s="154"/>
    </row>
    <row r="201" spans="1:7" x14ac:dyDescent="0.3">
      <c r="A201" s="140" t="s">
        <v>57</v>
      </c>
      <c r="B201" s="140"/>
      <c r="C201" s="140"/>
      <c r="D201" s="140"/>
      <c r="E201" s="140"/>
      <c r="F201" s="140"/>
      <c r="G201" s="54">
        <v>14723</v>
      </c>
    </row>
    <row r="202" spans="1:7" x14ac:dyDescent="0.3">
      <c r="A202" s="144" t="s">
        <v>77</v>
      </c>
      <c r="B202" s="144"/>
      <c r="C202" s="144"/>
      <c r="D202" s="144"/>
      <c r="E202" s="144"/>
      <c r="F202" s="144"/>
      <c r="G202" s="144"/>
    </row>
    <row r="203" spans="1:7" x14ac:dyDescent="0.3">
      <c r="A203" s="45" t="s">
        <v>60</v>
      </c>
      <c r="B203" s="45" t="s">
        <v>41</v>
      </c>
      <c r="C203" s="45" t="s">
        <v>61</v>
      </c>
      <c r="D203" s="45" t="s">
        <v>80</v>
      </c>
      <c r="E203" s="45" t="s">
        <v>79</v>
      </c>
      <c r="F203" s="139" t="s">
        <v>62</v>
      </c>
      <c r="G203" s="139"/>
    </row>
    <row r="204" spans="1:7" x14ac:dyDescent="0.3">
      <c r="A204" s="145"/>
      <c r="B204" s="47" t="s">
        <v>63</v>
      </c>
      <c r="C204" s="48">
        <v>18</v>
      </c>
      <c r="D204" s="49"/>
      <c r="E204" s="55"/>
      <c r="F204" s="146"/>
      <c r="G204" s="147"/>
    </row>
    <row r="205" spans="1:7" x14ac:dyDescent="0.3">
      <c r="A205" s="145"/>
      <c r="B205" s="47" t="s">
        <v>65</v>
      </c>
      <c r="C205" s="48">
        <v>2</v>
      </c>
      <c r="D205" s="50"/>
      <c r="E205" s="47"/>
      <c r="F205" s="146"/>
      <c r="G205" s="147"/>
    </row>
    <row r="206" spans="1:7" x14ac:dyDescent="0.3">
      <c r="A206" s="145"/>
      <c r="B206" s="47" t="s">
        <v>67</v>
      </c>
      <c r="C206" s="48"/>
      <c r="D206" s="50">
        <v>0.13</v>
      </c>
      <c r="E206" s="47" t="s">
        <v>68</v>
      </c>
      <c r="F206" s="146">
        <v>40.54</v>
      </c>
      <c r="G206" s="147"/>
    </row>
    <row r="207" spans="1:7" x14ac:dyDescent="0.3">
      <c r="A207" s="145"/>
      <c r="B207" s="47" t="s">
        <v>69</v>
      </c>
      <c r="C207" s="48">
        <v>0</v>
      </c>
      <c r="D207" s="50">
        <v>0.11</v>
      </c>
      <c r="E207" s="47" t="s">
        <v>70</v>
      </c>
      <c r="F207" s="146">
        <v>38.85</v>
      </c>
      <c r="G207" s="147"/>
    </row>
    <row r="208" spans="1:7" x14ac:dyDescent="0.3">
      <c r="A208" s="145"/>
      <c r="B208" s="47" t="s">
        <v>71</v>
      </c>
      <c r="C208" s="48"/>
      <c r="D208" s="50">
        <v>0.09</v>
      </c>
      <c r="E208" s="47" t="s">
        <v>72</v>
      </c>
      <c r="F208" s="146">
        <v>37.299999999999997</v>
      </c>
      <c r="G208" s="147"/>
    </row>
    <row r="209" spans="1:7" x14ac:dyDescent="0.3">
      <c r="A209" s="145"/>
      <c r="B209" s="47" t="s">
        <v>73</v>
      </c>
      <c r="C209" s="48">
        <v>0.35</v>
      </c>
      <c r="D209" s="50">
        <v>7.0000000000000007E-2</v>
      </c>
      <c r="E209" s="47" t="s">
        <v>74</v>
      </c>
      <c r="F209" s="146">
        <v>35.869999999999997</v>
      </c>
      <c r="G209" s="147"/>
    </row>
    <row r="210" spans="1:7" x14ac:dyDescent="0.3">
      <c r="A210" s="145"/>
      <c r="B210" s="75" t="s">
        <v>75</v>
      </c>
      <c r="C210" s="76">
        <f>SUM(C204:C209)</f>
        <v>20.350000000000001</v>
      </c>
      <c r="D210" s="74">
        <v>0.05</v>
      </c>
      <c r="E210" s="73" t="s">
        <v>76</v>
      </c>
      <c r="F210" s="152">
        <v>34.54</v>
      </c>
      <c r="G210" s="154"/>
    </row>
  </sheetData>
  <mergeCells count="209">
    <mergeCell ref="A201:F201"/>
    <mergeCell ref="A202:G202"/>
    <mergeCell ref="F203:G203"/>
    <mergeCell ref="A204:A210"/>
    <mergeCell ref="F204:G204"/>
    <mergeCell ref="F205:G205"/>
    <mergeCell ref="F206:G206"/>
    <mergeCell ref="F207:G207"/>
    <mergeCell ref="F208:G208"/>
    <mergeCell ref="F209:G209"/>
    <mergeCell ref="F210:G210"/>
    <mergeCell ref="A190:F190"/>
    <mergeCell ref="A191:G191"/>
    <mergeCell ref="F192:G192"/>
    <mergeCell ref="A193:A199"/>
    <mergeCell ref="F193:G193"/>
    <mergeCell ref="F194:G194"/>
    <mergeCell ref="F195:G195"/>
    <mergeCell ref="F196:G196"/>
    <mergeCell ref="F197:G197"/>
    <mergeCell ref="F198:G198"/>
    <mergeCell ref="F199:G199"/>
    <mergeCell ref="A179:F179"/>
    <mergeCell ref="A180:G180"/>
    <mergeCell ref="F181:G181"/>
    <mergeCell ref="A182:A188"/>
    <mergeCell ref="F182:G182"/>
    <mergeCell ref="F183:G183"/>
    <mergeCell ref="F184:G184"/>
    <mergeCell ref="F185:G185"/>
    <mergeCell ref="F186:G186"/>
    <mergeCell ref="F187:G187"/>
    <mergeCell ref="F188:G188"/>
    <mergeCell ref="A168:F168"/>
    <mergeCell ref="A169:G169"/>
    <mergeCell ref="F170:G170"/>
    <mergeCell ref="A171:A177"/>
    <mergeCell ref="F171:G171"/>
    <mergeCell ref="F172:G172"/>
    <mergeCell ref="F173:G173"/>
    <mergeCell ref="F174:G174"/>
    <mergeCell ref="F175:G175"/>
    <mergeCell ref="F176:G176"/>
    <mergeCell ref="F177:G177"/>
    <mergeCell ref="A157:F157"/>
    <mergeCell ref="A158:G158"/>
    <mergeCell ref="F159:G159"/>
    <mergeCell ref="A160:A166"/>
    <mergeCell ref="F160:G160"/>
    <mergeCell ref="F161:G161"/>
    <mergeCell ref="F162:G162"/>
    <mergeCell ref="F163:G163"/>
    <mergeCell ref="F164:G164"/>
    <mergeCell ref="F165:G165"/>
    <mergeCell ref="F166:G166"/>
    <mergeCell ref="A146:F146"/>
    <mergeCell ref="A147:G147"/>
    <mergeCell ref="F148:G148"/>
    <mergeCell ref="A149:A155"/>
    <mergeCell ref="F149:G149"/>
    <mergeCell ref="F150:G150"/>
    <mergeCell ref="F151:G151"/>
    <mergeCell ref="F152:G152"/>
    <mergeCell ref="F153:G153"/>
    <mergeCell ref="F154:G154"/>
    <mergeCell ref="F155:G155"/>
    <mergeCell ref="A135:F135"/>
    <mergeCell ref="A136:G136"/>
    <mergeCell ref="F137:G137"/>
    <mergeCell ref="A138:A144"/>
    <mergeCell ref="F138:G138"/>
    <mergeCell ref="F139:G139"/>
    <mergeCell ref="F140:G140"/>
    <mergeCell ref="F141:G141"/>
    <mergeCell ref="F142:G142"/>
    <mergeCell ref="F143:G143"/>
    <mergeCell ref="F144:G144"/>
    <mergeCell ref="A124:F124"/>
    <mergeCell ref="A125:G125"/>
    <mergeCell ref="F126:G126"/>
    <mergeCell ref="A127:A133"/>
    <mergeCell ref="F127:G127"/>
    <mergeCell ref="F128:G128"/>
    <mergeCell ref="F129:G129"/>
    <mergeCell ref="F130:G130"/>
    <mergeCell ref="F131:G131"/>
    <mergeCell ref="F132:G132"/>
    <mergeCell ref="F133:G133"/>
    <mergeCell ref="F120:G120"/>
    <mergeCell ref="F121:G121"/>
    <mergeCell ref="F122:G122"/>
    <mergeCell ref="F115:G115"/>
    <mergeCell ref="F116:G116"/>
    <mergeCell ref="F117:G117"/>
    <mergeCell ref="F118:G118"/>
    <mergeCell ref="F119:G119"/>
    <mergeCell ref="A114:G114"/>
    <mergeCell ref="A116:A122"/>
    <mergeCell ref="F60:G60"/>
    <mergeCell ref="F84:G84"/>
    <mergeCell ref="F73:G73"/>
    <mergeCell ref="A82:A88"/>
    <mergeCell ref="A113:F113"/>
    <mergeCell ref="F63:G63"/>
    <mergeCell ref="F54:G54"/>
    <mergeCell ref="F55:G55"/>
    <mergeCell ref="F61:G61"/>
    <mergeCell ref="F62:G62"/>
    <mergeCell ref="F99:G99"/>
    <mergeCell ref="F93:G93"/>
    <mergeCell ref="F94:G94"/>
    <mergeCell ref="F95:G95"/>
    <mergeCell ref="F96:G96"/>
    <mergeCell ref="F97:G97"/>
    <mergeCell ref="F98:G98"/>
    <mergeCell ref="A101:F101"/>
    <mergeCell ref="A102:G102"/>
    <mergeCell ref="F103:G103"/>
    <mergeCell ref="A104:A110"/>
    <mergeCell ref="F104:G104"/>
    <mergeCell ref="F105:G105"/>
    <mergeCell ref="F106:G106"/>
    <mergeCell ref="A23:F23"/>
    <mergeCell ref="A24:G24"/>
    <mergeCell ref="A26:A32"/>
    <mergeCell ref="A34:F34"/>
    <mergeCell ref="F74:G74"/>
    <mergeCell ref="F75:G75"/>
    <mergeCell ref="F76:G76"/>
    <mergeCell ref="F6:G6"/>
    <mergeCell ref="F7:G7"/>
    <mergeCell ref="F8:G8"/>
    <mergeCell ref="F9:G9"/>
    <mergeCell ref="F10:G10"/>
    <mergeCell ref="F14:G14"/>
    <mergeCell ref="F16:G16"/>
    <mergeCell ref="F17:G17"/>
    <mergeCell ref="F18:G18"/>
    <mergeCell ref="F19:G19"/>
    <mergeCell ref="F20:G20"/>
    <mergeCell ref="F21:G21"/>
    <mergeCell ref="F28:G28"/>
    <mergeCell ref="F25:G25"/>
    <mergeCell ref="F26:G26"/>
    <mergeCell ref="F27:G27"/>
    <mergeCell ref="F71:G71"/>
    <mergeCell ref="A1:F1"/>
    <mergeCell ref="A2:G2"/>
    <mergeCell ref="A4:A10"/>
    <mergeCell ref="A12:F12"/>
    <mergeCell ref="A13:G13"/>
    <mergeCell ref="F3:G3"/>
    <mergeCell ref="F4:G4"/>
    <mergeCell ref="F5:G5"/>
    <mergeCell ref="F72:G72"/>
    <mergeCell ref="F29:G29"/>
    <mergeCell ref="F30:G30"/>
    <mergeCell ref="F31:G31"/>
    <mergeCell ref="F32:G32"/>
    <mergeCell ref="F36:G36"/>
    <mergeCell ref="A35:G35"/>
    <mergeCell ref="F38:G38"/>
    <mergeCell ref="F39:G39"/>
    <mergeCell ref="F40:G40"/>
    <mergeCell ref="A15:A21"/>
    <mergeCell ref="A37:A43"/>
    <mergeCell ref="F15:G15"/>
    <mergeCell ref="F37:G37"/>
    <mergeCell ref="A49:A55"/>
    <mergeCell ref="A57:F57"/>
    <mergeCell ref="F41:G41"/>
    <mergeCell ref="F42:G42"/>
    <mergeCell ref="F43:G43"/>
    <mergeCell ref="A46:F46"/>
    <mergeCell ref="A47:G47"/>
    <mergeCell ref="A71:A77"/>
    <mergeCell ref="F77:G77"/>
    <mergeCell ref="A79:F79"/>
    <mergeCell ref="A80:G80"/>
    <mergeCell ref="F48:G48"/>
    <mergeCell ref="F49:G49"/>
    <mergeCell ref="F50:G50"/>
    <mergeCell ref="F51:G51"/>
    <mergeCell ref="F52:G52"/>
    <mergeCell ref="F53:G53"/>
    <mergeCell ref="F64:G64"/>
    <mergeCell ref="F65:G65"/>
    <mergeCell ref="F66:G66"/>
    <mergeCell ref="F70:G70"/>
    <mergeCell ref="A58:G58"/>
    <mergeCell ref="A60:A66"/>
    <mergeCell ref="A69:G69"/>
    <mergeCell ref="A68:F68"/>
    <mergeCell ref="F59:G59"/>
    <mergeCell ref="F110:G110"/>
    <mergeCell ref="A93:A99"/>
    <mergeCell ref="F81:G81"/>
    <mergeCell ref="F83:G83"/>
    <mergeCell ref="A90:F90"/>
    <mergeCell ref="A91:G91"/>
    <mergeCell ref="F92:G92"/>
    <mergeCell ref="F85:G85"/>
    <mergeCell ref="F82:G82"/>
    <mergeCell ref="F109:G109"/>
    <mergeCell ref="F88:G88"/>
    <mergeCell ref="F107:G107"/>
    <mergeCell ref="F108:G108"/>
    <mergeCell ref="F86:G86"/>
    <mergeCell ref="F87:G87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F98F-8773-4B3C-BB07-64D1260E47B1}">
  <dimension ref="A1:H232"/>
  <sheetViews>
    <sheetView workbookViewId="0">
      <selection activeCell="A101" sqref="A101:H101"/>
    </sheetView>
  </sheetViews>
  <sheetFormatPr defaultRowHeight="14.4" x14ac:dyDescent="0.3"/>
  <cols>
    <col min="1" max="1" width="17.33203125" customWidth="1"/>
    <col min="2" max="2" width="17.6640625" customWidth="1"/>
    <col min="3" max="3" width="17.5546875" customWidth="1"/>
    <col min="4" max="4" width="26.109375" customWidth="1"/>
    <col min="5" max="5" width="16.33203125" customWidth="1"/>
    <col min="7" max="7" width="29" customWidth="1"/>
    <col min="8" max="8" width="26.33203125" customWidth="1"/>
  </cols>
  <sheetData>
    <row r="1" spans="1:8" x14ac:dyDescent="0.3">
      <c r="A1" s="137" t="s">
        <v>83</v>
      </c>
      <c r="B1" s="137"/>
      <c r="C1" s="137"/>
      <c r="D1" s="137"/>
      <c r="E1" s="137"/>
      <c r="F1" s="137"/>
      <c r="G1" s="57" t="s">
        <v>58</v>
      </c>
      <c r="H1" s="57" t="s">
        <v>143</v>
      </c>
    </row>
    <row r="2" spans="1:8" x14ac:dyDescent="0.3">
      <c r="A2" s="138"/>
      <c r="B2" s="138"/>
      <c r="C2" s="138"/>
      <c r="D2" s="138"/>
      <c r="E2" s="138"/>
      <c r="F2" s="138"/>
      <c r="G2" s="138"/>
      <c r="H2" s="138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127" t="s">
        <v>79</v>
      </c>
      <c r="F3" s="128"/>
      <c r="G3" s="129"/>
      <c r="H3" s="45" t="s">
        <v>62</v>
      </c>
    </row>
    <row r="4" spans="1:8" x14ac:dyDescent="0.3">
      <c r="A4" s="136"/>
      <c r="B4" s="47" t="s">
        <v>63</v>
      </c>
      <c r="C4" s="48">
        <v>23.55</v>
      </c>
      <c r="D4" s="49"/>
      <c r="E4" s="133"/>
      <c r="F4" s="134"/>
      <c r="G4" s="135"/>
      <c r="H4" s="48"/>
    </row>
    <row r="5" spans="1:8" x14ac:dyDescent="0.3">
      <c r="A5" s="136"/>
      <c r="B5" s="47" t="s">
        <v>65</v>
      </c>
      <c r="C5" s="48">
        <v>2.5</v>
      </c>
      <c r="D5" s="50"/>
      <c r="E5" s="133"/>
      <c r="F5" s="134"/>
      <c r="G5" s="135"/>
      <c r="H5" s="48"/>
    </row>
    <row r="6" spans="1:8" x14ac:dyDescent="0.3">
      <c r="A6" s="136"/>
      <c r="B6" s="47" t="s">
        <v>67</v>
      </c>
      <c r="C6" s="48"/>
      <c r="D6" s="50">
        <v>0.21</v>
      </c>
      <c r="E6" s="133" t="s">
        <v>68</v>
      </c>
      <c r="F6" s="134"/>
      <c r="G6" s="135"/>
      <c r="H6" s="48">
        <v>65.209999999999994</v>
      </c>
    </row>
    <row r="7" spans="1:8" x14ac:dyDescent="0.3">
      <c r="A7" s="136"/>
      <c r="B7" s="47" t="s">
        <v>69</v>
      </c>
      <c r="C7" s="48"/>
      <c r="D7" s="50">
        <v>0.19</v>
      </c>
      <c r="E7" s="133" t="s">
        <v>70</v>
      </c>
      <c r="F7" s="134"/>
      <c r="G7" s="135"/>
      <c r="H7" s="48">
        <v>61.96</v>
      </c>
    </row>
    <row r="8" spans="1:8" x14ac:dyDescent="0.3">
      <c r="A8" s="136"/>
      <c r="B8" s="47" t="s">
        <v>71</v>
      </c>
      <c r="C8" s="48"/>
      <c r="D8" s="50">
        <v>0.17</v>
      </c>
      <c r="E8" s="133" t="s">
        <v>72</v>
      </c>
      <c r="F8" s="134"/>
      <c r="G8" s="135"/>
      <c r="H8" s="48">
        <v>59.01</v>
      </c>
    </row>
    <row r="9" spans="1:8" x14ac:dyDescent="0.3">
      <c r="A9" s="136"/>
      <c r="B9" s="47" t="s">
        <v>73</v>
      </c>
      <c r="C9" s="48">
        <v>1</v>
      </c>
      <c r="D9" s="50">
        <v>0.15</v>
      </c>
      <c r="E9" s="133" t="s">
        <v>74</v>
      </c>
      <c r="F9" s="134"/>
      <c r="G9" s="135"/>
      <c r="H9" s="48">
        <v>56.33</v>
      </c>
    </row>
    <row r="10" spans="1:8" x14ac:dyDescent="0.3">
      <c r="A10" s="136"/>
      <c r="B10" s="51" t="s">
        <v>75</v>
      </c>
      <c r="C10" s="52">
        <f>SUM(C4:C9)</f>
        <v>27.05</v>
      </c>
      <c r="D10" s="50">
        <v>0.13</v>
      </c>
      <c r="E10" s="133" t="s">
        <v>76</v>
      </c>
      <c r="F10" s="134"/>
      <c r="G10" s="135"/>
      <c r="H10" s="48">
        <v>53.88</v>
      </c>
    </row>
    <row r="12" spans="1:8" x14ac:dyDescent="0.3">
      <c r="A12" s="137" t="s">
        <v>83</v>
      </c>
      <c r="B12" s="137"/>
      <c r="C12" s="137"/>
      <c r="D12" s="137"/>
      <c r="E12" s="137"/>
      <c r="F12" s="137"/>
      <c r="G12" s="57" t="s">
        <v>58</v>
      </c>
      <c r="H12" s="57" t="s">
        <v>140</v>
      </c>
    </row>
    <row r="13" spans="1:8" x14ac:dyDescent="0.3">
      <c r="A13" s="138"/>
      <c r="B13" s="138"/>
      <c r="C13" s="138"/>
      <c r="D13" s="138"/>
      <c r="E13" s="138"/>
      <c r="F13" s="138"/>
      <c r="G13" s="138"/>
      <c r="H13" s="138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127" t="s">
        <v>79</v>
      </c>
      <c r="F14" s="128"/>
      <c r="G14" s="129"/>
      <c r="H14" s="45" t="s">
        <v>62</v>
      </c>
    </row>
    <row r="15" spans="1:8" x14ac:dyDescent="0.3">
      <c r="A15" s="136"/>
      <c r="B15" s="47" t="s">
        <v>63</v>
      </c>
      <c r="C15" s="48">
        <v>22.89</v>
      </c>
      <c r="D15" s="49"/>
      <c r="E15" s="133"/>
      <c r="F15" s="134"/>
      <c r="G15" s="135"/>
      <c r="H15" s="48"/>
    </row>
    <row r="16" spans="1:8" x14ac:dyDescent="0.3">
      <c r="A16" s="136"/>
      <c r="B16" s="47" t="s">
        <v>65</v>
      </c>
      <c r="C16" s="48">
        <v>2.5</v>
      </c>
      <c r="D16" s="50"/>
      <c r="E16" s="133"/>
      <c r="F16" s="134"/>
      <c r="G16" s="135"/>
      <c r="H16" s="48"/>
    </row>
    <row r="17" spans="1:8" x14ac:dyDescent="0.3">
      <c r="A17" s="136"/>
      <c r="B17" s="47" t="s">
        <v>67</v>
      </c>
      <c r="C17" s="48"/>
      <c r="D17" s="50">
        <v>0.21</v>
      </c>
      <c r="E17" s="133" t="s">
        <v>68</v>
      </c>
      <c r="F17" s="134"/>
      <c r="G17" s="135"/>
      <c r="H17" s="48">
        <v>63.62</v>
      </c>
    </row>
    <row r="18" spans="1:8" x14ac:dyDescent="0.3">
      <c r="A18" s="136"/>
      <c r="B18" s="47" t="s">
        <v>69</v>
      </c>
      <c r="C18" s="48"/>
      <c r="D18" s="50">
        <v>0.19</v>
      </c>
      <c r="E18" s="133" t="s">
        <v>70</v>
      </c>
      <c r="F18" s="134"/>
      <c r="G18" s="135"/>
      <c r="H18" s="48">
        <v>60.44</v>
      </c>
    </row>
    <row r="19" spans="1:8" x14ac:dyDescent="0.3">
      <c r="A19" s="136"/>
      <c r="B19" s="47" t="s">
        <v>71</v>
      </c>
      <c r="C19" s="48"/>
      <c r="D19" s="50">
        <v>0.17</v>
      </c>
      <c r="E19" s="133" t="s">
        <v>72</v>
      </c>
      <c r="F19" s="134"/>
      <c r="G19" s="135"/>
      <c r="H19" s="48">
        <v>57.57</v>
      </c>
    </row>
    <row r="20" spans="1:8" x14ac:dyDescent="0.3">
      <c r="A20" s="136"/>
      <c r="B20" s="47" t="s">
        <v>73</v>
      </c>
      <c r="C20" s="48">
        <v>1</v>
      </c>
      <c r="D20" s="50">
        <v>0.15</v>
      </c>
      <c r="E20" s="133" t="s">
        <v>74</v>
      </c>
      <c r="F20" s="134"/>
      <c r="G20" s="135"/>
      <c r="H20" s="48">
        <v>54.96</v>
      </c>
    </row>
    <row r="21" spans="1:8" x14ac:dyDescent="0.3">
      <c r="A21" s="136"/>
      <c r="B21" s="51" t="s">
        <v>75</v>
      </c>
      <c r="C21" s="52">
        <f>SUM(C15:C20)</f>
        <v>26.39</v>
      </c>
      <c r="D21" s="50">
        <v>0.13</v>
      </c>
      <c r="E21" s="133" t="s">
        <v>76</v>
      </c>
      <c r="F21" s="134"/>
      <c r="G21" s="135"/>
      <c r="H21" s="48">
        <v>52.57</v>
      </c>
    </row>
    <row r="23" spans="1:8" x14ac:dyDescent="0.3">
      <c r="A23" s="137" t="s">
        <v>83</v>
      </c>
      <c r="B23" s="137"/>
      <c r="C23" s="137"/>
      <c r="D23" s="137"/>
      <c r="E23" s="137"/>
      <c r="F23" s="137"/>
      <c r="G23" s="57" t="s">
        <v>58</v>
      </c>
      <c r="H23" s="57" t="s">
        <v>139</v>
      </c>
    </row>
    <row r="24" spans="1:8" x14ac:dyDescent="0.3">
      <c r="A24" s="138"/>
      <c r="B24" s="138"/>
      <c r="C24" s="138"/>
      <c r="D24" s="138"/>
      <c r="E24" s="138"/>
      <c r="F24" s="138"/>
      <c r="G24" s="138"/>
      <c r="H24" s="138"/>
    </row>
    <row r="25" spans="1:8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127" t="s">
        <v>79</v>
      </c>
      <c r="F25" s="128"/>
      <c r="G25" s="129"/>
      <c r="H25" s="45" t="s">
        <v>62</v>
      </c>
    </row>
    <row r="26" spans="1:8" x14ac:dyDescent="0.3">
      <c r="A26" s="136"/>
      <c r="B26" s="47" t="s">
        <v>63</v>
      </c>
      <c r="C26" s="48">
        <v>14</v>
      </c>
      <c r="D26" s="49"/>
      <c r="E26" s="133"/>
      <c r="F26" s="134"/>
      <c r="G26" s="135"/>
      <c r="H26" s="48"/>
    </row>
    <row r="27" spans="1:8" x14ac:dyDescent="0.3">
      <c r="A27" s="136"/>
      <c r="B27" s="47" t="s">
        <v>65</v>
      </c>
      <c r="C27" s="48">
        <v>2.5</v>
      </c>
      <c r="D27" s="50"/>
      <c r="E27" s="133"/>
      <c r="F27" s="134"/>
      <c r="G27" s="135"/>
      <c r="H27" s="48"/>
    </row>
    <row r="28" spans="1:8" x14ac:dyDescent="0.3">
      <c r="A28" s="136"/>
      <c r="B28" s="47" t="s">
        <v>67</v>
      </c>
      <c r="C28" s="48"/>
      <c r="D28" s="50">
        <v>0.21</v>
      </c>
      <c r="E28" s="133" t="s">
        <v>68</v>
      </c>
      <c r="F28" s="134"/>
      <c r="G28" s="135"/>
      <c r="H28" s="48">
        <v>39.85</v>
      </c>
    </row>
    <row r="29" spans="1:8" x14ac:dyDescent="0.3">
      <c r="A29" s="136"/>
      <c r="B29" s="47" t="s">
        <v>69</v>
      </c>
      <c r="C29" s="48"/>
      <c r="D29" s="50">
        <v>0.19</v>
      </c>
      <c r="E29" s="133" t="s">
        <v>70</v>
      </c>
      <c r="F29" s="134"/>
      <c r="G29" s="135"/>
      <c r="H29" s="48">
        <v>37.97</v>
      </c>
    </row>
    <row r="30" spans="1:8" x14ac:dyDescent="0.3">
      <c r="A30" s="136"/>
      <c r="B30" s="47" t="s">
        <v>71</v>
      </c>
      <c r="C30" s="48"/>
      <c r="D30" s="50">
        <v>0.17</v>
      </c>
      <c r="E30" s="133" t="s">
        <v>72</v>
      </c>
      <c r="F30" s="134"/>
      <c r="G30" s="135"/>
      <c r="H30" s="48">
        <v>36.25</v>
      </c>
    </row>
    <row r="31" spans="1:8" x14ac:dyDescent="0.3">
      <c r="A31" s="136"/>
      <c r="B31" s="47" t="s">
        <v>73</v>
      </c>
      <c r="C31" s="48">
        <v>1</v>
      </c>
      <c r="D31" s="50">
        <v>0.15</v>
      </c>
      <c r="E31" s="133" t="s">
        <v>74</v>
      </c>
      <c r="F31" s="134"/>
      <c r="G31" s="135"/>
      <c r="H31" s="48">
        <v>34.69</v>
      </c>
    </row>
    <row r="32" spans="1:8" x14ac:dyDescent="0.3">
      <c r="A32" s="136"/>
      <c r="B32" s="51" t="s">
        <v>75</v>
      </c>
      <c r="C32" s="52">
        <f>SUM(C26:C31)</f>
        <v>17.5</v>
      </c>
      <c r="D32" s="50">
        <v>0.13</v>
      </c>
      <c r="E32" s="133" t="s">
        <v>76</v>
      </c>
      <c r="F32" s="134"/>
      <c r="G32" s="135"/>
      <c r="H32" s="48">
        <v>33.25</v>
      </c>
    </row>
    <row r="34" spans="1:8" x14ac:dyDescent="0.3">
      <c r="A34" s="137" t="s">
        <v>83</v>
      </c>
      <c r="B34" s="137"/>
      <c r="C34" s="137"/>
      <c r="D34" s="137"/>
      <c r="E34" s="137"/>
      <c r="F34" s="137"/>
      <c r="G34" s="57" t="s">
        <v>58</v>
      </c>
      <c r="H34" s="57" t="s">
        <v>141</v>
      </c>
    </row>
    <row r="35" spans="1:8" x14ac:dyDescent="0.3">
      <c r="A35" s="138"/>
      <c r="B35" s="138"/>
      <c r="C35" s="138"/>
      <c r="D35" s="138"/>
      <c r="E35" s="138"/>
      <c r="F35" s="138"/>
      <c r="G35" s="138"/>
      <c r="H35" s="138"/>
    </row>
    <row r="36" spans="1:8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127" t="s">
        <v>79</v>
      </c>
      <c r="F36" s="128"/>
      <c r="G36" s="129"/>
      <c r="H36" s="45" t="s">
        <v>62</v>
      </c>
    </row>
    <row r="37" spans="1:8" x14ac:dyDescent="0.3">
      <c r="A37" s="136"/>
      <c r="B37" s="47" t="s">
        <v>63</v>
      </c>
      <c r="C37" s="48">
        <v>10.75</v>
      </c>
      <c r="D37" s="49"/>
      <c r="E37" s="133"/>
      <c r="F37" s="134"/>
      <c r="G37" s="135"/>
      <c r="H37" s="48"/>
    </row>
    <row r="38" spans="1:8" x14ac:dyDescent="0.3">
      <c r="A38" s="136"/>
      <c r="B38" s="47" t="s">
        <v>65</v>
      </c>
      <c r="C38" s="48">
        <v>2.5</v>
      </c>
      <c r="D38" s="50"/>
      <c r="E38" s="133"/>
      <c r="F38" s="134"/>
      <c r="G38" s="135"/>
      <c r="H38" s="48"/>
    </row>
    <row r="39" spans="1:8" x14ac:dyDescent="0.3">
      <c r="A39" s="136"/>
      <c r="B39" s="47" t="s">
        <v>67</v>
      </c>
      <c r="C39" s="48"/>
      <c r="D39" s="50">
        <v>0.21</v>
      </c>
      <c r="E39" s="133" t="s">
        <v>68</v>
      </c>
      <c r="F39" s="134"/>
      <c r="G39" s="135"/>
      <c r="H39" s="48">
        <v>34.35</v>
      </c>
    </row>
    <row r="40" spans="1:8" x14ac:dyDescent="0.3">
      <c r="A40" s="136"/>
      <c r="B40" s="47" t="s">
        <v>69</v>
      </c>
      <c r="C40" s="48"/>
      <c r="D40" s="50">
        <v>0.19</v>
      </c>
      <c r="E40" s="133" t="s">
        <v>70</v>
      </c>
      <c r="F40" s="134"/>
      <c r="G40" s="135"/>
      <c r="H40" s="48">
        <v>32.64</v>
      </c>
    </row>
    <row r="41" spans="1:8" x14ac:dyDescent="0.3">
      <c r="A41" s="136"/>
      <c r="B41" s="47" t="s">
        <v>71</v>
      </c>
      <c r="C41" s="48"/>
      <c r="D41" s="50">
        <v>0.17</v>
      </c>
      <c r="E41" s="133" t="s">
        <v>72</v>
      </c>
      <c r="F41" s="134"/>
      <c r="G41" s="135"/>
      <c r="H41" s="48">
        <v>31.09</v>
      </c>
    </row>
    <row r="42" spans="1:8" x14ac:dyDescent="0.3">
      <c r="A42" s="136"/>
      <c r="B42" s="47" t="s">
        <v>73</v>
      </c>
      <c r="C42" s="48">
        <v>1</v>
      </c>
      <c r="D42" s="50">
        <v>0.15</v>
      </c>
      <c r="E42" s="133" t="s">
        <v>74</v>
      </c>
      <c r="F42" s="134"/>
      <c r="G42" s="135"/>
      <c r="H42" s="48">
        <v>29.68</v>
      </c>
    </row>
    <row r="43" spans="1:8" x14ac:dyDescent="0.3">
      <c r="A43" s="136"/>
      <c r="B43" s="51" t="s">
        <v>75</v>
      </c>
      <c r="C43" s="52">
        <f>SUM(C37:C42)</f>
        <v>14.25</v>
      </c>
      <c r="D43" s="50">
        <v>0.13</v>
      </c>
      <c r="E43" s="133" t="s">
        <v>76</v>
      </c>
      <c r="F43" s="134"/>
      <c r="G43" s="135"/>
      <c r="H43" s="48">
        <v>28.39</v>
      </c>
    </row>
    <row r="45" spans="1:8" x14ac:dyDescent="0.3">
      <c r="A45" s="137" t="s">
        <v>83</v>
      </c>
      <c r="B45" s="137"/>
      <c r="C45" s="137"/>
      <c r="D45" s="137"/>
      <c r="E45" s="137"/>
      <c r="F45" s="137"/>
      <c r="G45" s="57" t="s">
        <v>58</v>
      </c>
      <c r="H45" s="57" t="s">
        <v>142</v>
      </c>
    </row>
    <row r="46" spans="1:8" x14ac:dyDescent="0.3">
      <c r="A46" s="138"/>
      <c r="B46" s="138"/>
      <c r="C46" s="138"/>
      <c r="D46" s="138"/>
      <c r="E46" s="138"/>
      <c r="F46" s="138"/>
      <c r="G46" s="138"/>
      <c r="H46" s="138"/>
    </row>
    <row r="47" spans="1:8" x14ac:dyDescent="0.3">
      <c r="A47" s="45" t="s">
        <v>60</v>
      </c>
      <c r="B47" s="45" t="s">
        <v>41</v>
      </c>
      <c r="C47" s="45" t="s">
        <v>61</v>
      </c>
      <c r="D47" s="45"/>
      <c r="E47" s="127"/>
      <c r="F47" s="128"/>
      <c r="G47" s="129"/>
      <c r="H47" s="45"/>
    </row>
    <row r="48" spans="1:8" x14ac:dyDescent="0.3">
      <c r="A48" s="136"/>
      <c r="B48" s="47" t="s">
        <v>63</v>
      </c>
      <c r="C48" s="48">
        <v>19.53</v>
      </c>
      <c r="D48" s="49"/>
      <c r="E48" s="133"/>
      <c r="F48" s="134"/>
      <c r="G48" s="135"/>
      <c r="H48" s="48"/>
    </row>
    <row r="49" spans="1:8" x14ac:dyDescent="0.3">
      <c r="A49" s="136"/>
      <c r="B49" s="47" t="s">
        <v>65</v>
      </c>
      <c r="C49" s="48">
        <v>2.5</v>
      </c>
      <c r="D49" s="50"/>
      <c r="E49" s="133"/>
      <c r="F49" s="134"/>
      <c r="G49" s="135"/>
      <c r="H49" s="48"/>
    </row>
    <row r="50" spans="1:8" x14ac:dyDescent="0.3">
      <c r="A50" s="136"/>
      <c r="B50" s="47" t="s">
        <v>67</v>
      </c>
      <c r="C50" s="48"/>
      <c r="D50" s="50">
        <v>0.21</v>
      </c>
      <c r="E50" s="133" t="s">
        <v>68</v>
      </c>
      <c r="F50" s="134"/>
      <c r="G50" s="135"/>
      <c r="H50" s="48">
        <v>55.52</v>
      </c>
    </row>
    <row r="51" spans="1:8" x14ac:dyDescent="0.3">
      <c r="A51" s="136"/>
      <c r="B51" s="47" t="s">
        <v>69</v>
      </c>
      <c r="C51" s="48"/>
      <c r="D51" s="50">
        <v>0.19</v>
      </c>
      <c r="E51" s="133" t="s">
        <v>70</v>
      </c>
      <c r="F51" s="134"/>
      <c r="G51" s="135"/>
      <c r="H51" s="48">
        <v>52.75</v>
      </c>
    </row>
    <row r="52" spans="1:8" x14ac:dyDescent="0.3">
      <c r="A52" s="136"/>
      <c r="B52" s="47" t="s">
        <v>71</v>
      </c>
      <c r="C52" s="48"/>
      <c r="D52" s="50">
        <v>0.17</v>
      </c>
      <c r="E52" s="133" t="s">
        <v>72</v>
      </c>
      <c r="F52" s="134"/>
      <c r="G52" s="135"/>
      <c r="H52" s="48">
        <v>50.24</v>
      </c>
    </row>
    <row r="53" spans="1:8" x14ac:dyDescent="0.3">
      <c r="A53" s="136"/>
      <c r="B53" s="47" t="s">
        <v>73</v>
      </c>
      <c r="C53" s="48">
        <v>1</v>
      </c>
      <c r="D53" s="50">
        <v>0.15</v>
      </c>
      <c r="E53" s="133" t="s">
        <v>74</v>
      </c>
      <c r="F53" s="134"/>
      <c r="G53" s="135"/>
      <c r="H53" s="48">
        <v>47.96</v>
      </c>
    </row>
    <row r="54" spans="1:8" x14ac:dyDescent="0.3">
      <c r="A54" s="136"/>
      <c r="B54" s="51" t="s">
        <v>75</v>
      </c>
      <c r="C54" s="52">
        <f>SUM(C48:C53)</f>
        <v>23.03</v>
      </c>
      <c r="D54" s="50">
        <v>0.13</v>
      </c>
      <c r="E54" s="133" t="s">
        <v>76</v>
      </c>
      <c r="F54" s="134"/>
      <c r="G54" s="135"/>
      <c r="H54" s="48">
        <v>45.88</v>
      </c>
    </row>
    <row r="56" spans="1:8" x14ac:dyDescent="0.3">
      <c r="A56" s="137" t="s">
        <v>83</v>
      </c>
      <c r="B56" s="137"/>
      <c r="C56" s="137"/>
      <c r="D56" s="137"/>
      <c r="E56" s="137"/>
      <c r="F56" s="137"/>
      <c r="G56" s="57" t="s">
        <v>58</v>
      </c>
      <c r="H56" s="57" t="s">
        <v>144</v>
      </c>
    </row>
    <row r="57" spans="1:8" x14ac:dyDescent="0.3">
      <c r="A57" s="138"/>
      <c r="B57" s="138"/>
      <c r="C57" s="138"/>
      <c r="D57" s="138"/>
      <c r="E57" s="138"/>
      <c r="F57" s="138"/>
      <c r="G57" s="138"/>
      <c r="H57" s="138"/>
    </row>
    <row r="58" spans="1:8" x14ac:dyDescent="0.3">
      <c r="A58" s="45" t="s">
        <v>60</v>
      </c>
      <c r="B58" s="45" t="s">
        <v>41</v>
      </c>
      <c r="C58" s="45" t="s">
        <v>61</v>
      </c>
      <c r="D58" s="45" t="s">
        <v>80</v>
      </c>
      <c r="E58" s="127" t="s">
        <v>79</v>
      </c>
      <c r="F58" s="128"/>
      <c r="G58" s="129"/>
      <c r="H58" s="45" t="s">
        <v>62</v>
      </c>
    </row>
    <row r="59" spans="1:8" x14ac:dyDescent="0.3">
      <c r="A59" s="136"/>
      <c r="B59" s="47" t="s">
        <v>63</v>
      </c>
      <c r="C59" s="48">
        <v>19.29</v>
      </c>
      <c r="D59" s="49"/>
      <c r="E59" s="133"/>
      <c r="F59" s="134"/>
      <c r="G59" s="135"/>
      <c r="H59" s="48"/>
    </row>
    <row r="60" spans="1:8" x14ac:dyDescent="0.3">
      <c r="A60" s="136"/>
      <c r="B60" s="47" t="s">
        <v>65</v>
      </c>
      <c r="C60" s="48">
        <v>2.5</v>
      </c>
      <c r="D60" s="50"/>
      <c r="E60" s="133"/>
      <c r="F60" s="134"/>
      <c r="G60" s="135"/>
      <c r="H60" s="48"/>
    </row>
    <row r="61" spans="1:8" x14ac:dyDescent="0.3">
      <c r="A61" s="136"/>
      <c r="B61" s="47" t="s">
        <v>67</v>
      </c>
      <c r="C61" s="48"/>
      <c r="D61" s="50">
        <v>0.21</v>
      </c>
      <c r="E61" s="133" t="s">
        <v>68</v>
      </c>
      <c r="F61" s="134"/>
      <c r="G61" s="135"/>
      <c r="H61" s="48">
        <v>54.94</v>
      </c>
    </row>
    <row r="62" spans="1:8" x14ac:dyDescent="0.3">
      <c r="A62" s="136"/>
      <c r="B62" s="47" t="s">
        <v>69</v>
      </c>
      <c r="C62" s="48"/>
      <c r="D62" s="50">
        <v>0.19</v>
      </c>
      <c r="E62" s="133" t="s">
        <v>70</v>
      </c>
      <c r="F62" s="134"/>
      <c r="G62" s="135"/>
      <c r="H62" s="48">
        <v>52.5</v>
      </c>
    </row>
    <row r="63" spans="1:8" x14ac:dyDescent="0.3">
      <c r="A63" s="136"/>
      <c r="B63" s="47" t="s">
        <v>71</v>
      </c>
      <c r="C63" s="48"/>
      <c r="D63" s="50">
        <v>0.17</v>
      </c>
      <c r="E63" s="133" t="s">
        <v>72</v>
      </c>
      <c r="F63" s="134"/>
      <c r="G63" s="135"/>
      <c r="H63" s="48">
        <v>49.72</v>
      </c>
    </row>
    <row r="64" spans="1:8" x14ac:dyDescent="0.3">
      <c r="A64" s="136"/>
      <c r="B64" s="47" t="s">
        <v>73</v>
      </c>
      <c r="C64" s="48">
        <v>1</v>
      </c>
      <c r="D64" s="50">
        <v>0.15</v>
      </c>
      <c r="E64" s="133" t="s">
        <v>74</v>
      </c>
      <c r="F64" s="134"/>
      <c r="G64" s="135"/>
      <c r="H64" s="48">
        <v>47.46</v>
      </c>
    </row>
    <row r="65" spans="1:8" x14ac:dyDescent="0.3">
      <c r="A65" s="136"/>
      <c r="B65" s="51" t="s">
        <v>75</v>
      </c>
      <c r="C65" s="52">
        <f>SUM(C59:C64)</f>
        <v>22.79</v>
      </c>
      <c r="D65" s="50">
        <v>0.13</v>
      </c>
      <c r="E65" s="133" t="s">
        <v>76</v>
      </c>
      <c r="F65" s="134"/>
      <c r="G65" s="135"/>
      <c r="H65" s="48">
        <v>45.4</v>
      </c>
    </row>
    <row r="67" spans="1:8" x14ac:dyDescent="0.3">
      <c r="A67" s="137" t="s">
        <v>87</v>
      </c>
      <c r="B67" s="137"/>
      <c r="C67" s="137"/>
      <c r="D67" s="137"/>
      <c r="E67" s="137"/>
      <c r="F67" s="137"/>
      <c r="G67" s="57" t="s">
        <v>58</v>
      </c>
      <c r="H67" s="57" t="s">
        <v>145</v>
      </c>
    </row>
    <row r="68" spans="1:8" x14ac:dyDescent="0.3">
      <c r="A68" s="138"/>
      <c r="B68" s="138"/>
      <c r="C68" s="138"/>
      <c r="D68" s="138"/>
      <c r="E68" s="138"/>
      <c r="F68" s="138"/>
      <c r="G68" s="138"/>
      <c r="H68" s="138"/>
    </row>
    <row r="69" spans="1:8" x14ac:dyDescent="0.3">
      <c r="A69" s="45" t="s">
        <v>60</v>
      </c>
      <c r="B69" s="45" t="s">
        <v>41</v>
      </c>
      <c r="C69" s="45" t="s">
        <v>61</v>
      </c>
      <c r="D69" s="45" t="s">
        <v>80</v>
      </c>
      <c r="E69" s="127" t="s">
        <v>79</v>
      </c>
      <c r="F69" s="128"/>
      <c r="G69" s="129"/>
      <c r="H69" s="45" t="s">
        <v>62</v>
      </c>
    </row>
    <row r="70" spans="1:8" x14ac:dyDescent="0.3">
      <c r="A70" s="136"/>
      <c r="B70" s="47" t="s">
        <v>63</v>
      </c>
      <c r="C70" s="48">
        <v>28.56</v>
      </c>
      <c r="D70" s="49"/>
      <c r="E70" s="133"/>
      <c r="F70" s="134"/>
      <c r="G70" s="135"/>
      <c r="H70" s="48"/>
    </row>
    <row r="71" spans="1:8" x14ac:dyDescent="0.3">
      <c r="A71" s="136"/>
      <c r="B71" s="47" t="s">
        <v>65</v>
      </c>
      <c r="C71" s="48">
        <v>2.5</v>
      </c>
      <c r="D71" s="50"/>
      <c r="E71" s="133"/>
      <c r="F71" s="134"/>
      <c r="G71" s="135"/>
      <c r="H71" s="48"/>
    </row>
    <row r="72" spans="1:8" x14ac:dyDescent="0.3">
      <c r="A72" s="136"/>
      <c r="B72" s="47" t="s">
        <v>67</v>
      </c>
      <c r="C72" s="48"/>
      <c r="D72" s="50">
        <v>0.21</v>
      </c>
      <c r="E72" s="133" t="s">
        <v>68</v>
      </c>
      <c r="F72" s="134"/>
      <c r="G72" s="135"/>
      <c r="H72" s="48">
        <v>77.290000000000006</v>
      </c>
    </row>
    <row r="73" spans="1:8" x14ac:dyDescent="0.3">
      <c r="A73" s="136"/>
      <c r="B73" s="47" t="s">
        <v>69</v>
      </c>
      <c r="C73" s="48"/>
      <c r="D73" s="50">
        <v>0.19</v>
      </c>
      <c r="E73" s="133" t="s">
        <v>70</v>
      </c>
      <c r="F73" s="134"/>
      <c r="G73" s="135"/>
      <c r="H73" s="48">
        <v>73.430000000000007</v>
      </c>
    </row>
    <row r="74" spans="1:8" x14ac:dyDescent="0.3">
      <c r="A74" s="136"/>
      <c r="B74" s="47" t="s">
        <v>71</v>
      </c>
      <c r="C74" s="48"/>
      <c r="D74" s="50">
        <v>0.17</v>
      </c>
      <c r="E74" s="133" t="s">
        <v>72</v>
      </c>
      <c r="F74" s="134"/>
      <c r="G74" s="135"/>
      <c r="H74" s="48">
        <v>69.94</v>
      </c>
    </row>
    <row r="75" spans="1:8" x14ac:dyDescent="0.3">
      <c r="A75" s="136"/>
      <c r="B75" s="47" t="s">
        <v>73</v>
      </c>
      <c r="C75" s="48">
        <v>1</v>
      </c>
      <c r="D75" s="50">
        <v>0.15</v>
      </c>
      <c r="E75" s="133" t="s">
        <v>74</v>
      </c>
      <c r="F75" s="134"/>
      <c r="G75" s="135"/>
      <c r="H75" s="48">
        <v>66.760000000000005</v>
      </c>
    </row>
    <row r="76" spans="1:8" x14ac:dyDescent="0.3">
      <c r="A76" s="136"/>
      <c r="B76" s="51" t="s">
        <v>75</v>
      </c>
      <c r="C76" s="52">
        <f>SUM(C70:C75)</f>
        <v>32.06</v>
      </c>
      <c r="D76" s="50">
        <v>0.13</v>
      </c>
      <c r="E76" s="133" t="s">
        <v>76</v>
      </c>
      <c r="F76" s="134"/>
      <c r="G76" s="135"/>
      <c r="H76" s="48">
        <v>63.86</v>
      </c>
    </row>
    <row r="78" spans="1:8" x14ac:dyDescent="0.3">
      <c r="A78" s="137" t="s">
        <v>83</v>
      </c>
      <c r="B78" s="137"/>
      <c r="C78" s="137"/>
      <c r="D78" s="137"/>
      <c r="E78" s="137"/>
      <c r="F78" s="137"/>
      <c r="G78" s="57" t="s">
        <v>58</v>
      </c>
      <c r="H78" s="57" t="s">
        <v>146</v>
      </c>
    </row>
    <row r="79" spans="1:8" x14ac:dyDescent="0.3">
      <c r="A79" s="138"/>
      <c r="B79" s="138"/>
      <c r="C79" s="138"/>
      <c r="D79" s="138"/>
      <c r="E79" s="138"/>
      <c r="F79" s="138"/>
      <c r="G79" s="138"/>
      <c r="H79" s="138"/>
    </row>
    <row r="80" spans="1:8" x14ac:dyDescent="0.3">
      <c r="A80" s="45" t="s">
        <v>60</v>
      </c>
      <c r="B80" s="45" t="s">
        <v>41</v>
      </c>
      <c r="C80" s="45" t="s">
        <v>61</v>
      </c>
      <c r="D80" s="45" t="s">
        <v>80</v>
      </c>
      <c r="E80" s="127" t="s">
        <v>79</v>
      </c>
      <c r="F80" s="128"/>
      <c r="G80" s="129"/>
      <c r="H80" s="45" t="s">
        <v>62</v>
      </c>
    </row>
    <row r="81" spans="1:8" x14ac:dyDescent="0.3">
      <c r="A81" s="136"/>
      <c r="B81" s="47" t="s">
        <v>63</v>
      </c>
      <c r="C81" s="48">
        <v>24.33</v>
      </c>
      <c r="D81" s="49"/>
      <c r="E81" s="133"/>
      <c r="F81" s="134"/>
      <c r="G81" s="135"/>
      <c r="H81" s="48"/>
    </row>
    <row r="82" spans="1:8" x14ac:dyDescent="0.3">
      <c r="A82" s="136"/>
      <c r="B82" s="47" t="s">
        <v>65</v>
      </c>
      <c r="C82" s="48">
        <v>2.5</v>
      </c>
      <c r="D82" s="50"/>
      <c r="E82" s="133"/>
      <c r="F82" s="134"/>
      <c r="G82" s="135"/>
      <c r="H82" s="48"/>
    </row>
    <row r="83" spans="1:8" x14ac:dyDescent="0.3">
      <c r="A83" s="136"/>
      <c r="B83" s="47" t="s">
        <v>67</v>
      </c>
      <c r="C83" s="48"/>
      <c r="D83" s="50">
        <v>0.21</v>
      </c>
      <c r="E83" s="133" t="s">
        <v>68</v>
      </c>
      <c r="F83" s="134"/>
      <c r="G83" s="135"/>
      <c r="H83" s="48">
        <v>67.09</v>
      </c>
    </row>
    <row r="84" spans="1:8" x14ac:dyDescent="0.3">
      <c r="A84" s="136"/>
      <c r="B84" s="47" t="s">
        <v>69</v>
      </c>
      <c r="C84" s="48"/>
      <c r="D84" s="50">
        <v>0.19</v>
      </c>
      <c r="E84" s="133" t="s">
        <v>70</v>
      </c>
      <c r="F84" s="134"/>
      <c r="G84" s="135"/>
      <c r="H84" s="48">
        <v>63.74</v>
      </c>
    </row>
    <row r="85" spans="1:8" x14ac:dyDescent="0.3">
      <c r="A85" s="136"/>
      <c r="B85" s="47" t="s">
        <v>71</v>
      </c>
      <c r="C85" s="48"/>
      <c r="D85" s="50">
        <v>0.17</v>
      </c>
      <c r="E85" s="133" t="s">
        <v>72</v>
      </c>
      <c r="F85" s="134"/>
      <c r="G85" s="135"/>
      <c r="H85" s="48">
        <v>60.71</v>
      </c>
    </row>
    <row r="86" spans="1:8" x14ac:dyDescent="0.3">
      <c r="A86" s="136"/>
      <c r="B86" s="47" t="s">
        <v>73</v>
      </c>
      <c r="C86" s="48">
        <v>1</v>
      </c>
      <c r="D86" s="50">
        <v>0.15</v>
      </c>
      <c r="E86" s="133" t="s">
        <v>74</v>
      </c>
      <c r="F86" s="134"/>
      <c r="G86" s="135"/>
      <c r="H86" s="48">
        <v>57.96</v>
      </c>
    </row>
    <row r="87" spans="1:8" x14ac:dyDescent="0.3">
      <c r="A87" s="136"/>
      <c r="B87" s="51" t="s">
        <v>75</v>
      </c>
      <c r="C87" s="52">
        <f>SUM(C81:C86)</f>
        <v>27.83</v>
      </c>
      <c r="D87" s="50">
        <v>0.13</v>
      </c>
      <c r="E87" s="133" t="s">
        <v>76</v>
      </c>
      <c r="F87" s="134"/>
      <c r="G87" s="135"/>
      <c r="H87" s="48">
        <v>55.44</v>
      </c>
    </row>
    <row r="89" spans="1:8" x14ac:dyDescent="0.3">
      <c r="A89" s="121" t="s">
        <v>57</v>
      </c>
      <c r="B89" s="122"/>
      <c r="C89" s="122"/>
      <c r="D89" s="122"/>
      <c r="E89" s="122"/>
      <c r="F89" s="123"/>
      <c r="G89" s="46" t="s">
        <v>58</v>
      </c>
      <c r="H89" s="46">
        <v>2388</v>
      </c>
    </row>
    <row r="90" spans="1:8" x14ac:dyDescent="0.3">
      <c r="A90" s="124" t="s">
        <v>77</v>
      </c>
      <c r="B90" s="125"/>
      <c r="C90" s="125"/>
      <c r="D90" s="125"/>
      <c r="E90" s="125"/>
      <c r="F90" s="125"/>
      <c r="G90" s="125"/>
      <c r="H90" s="126"/>
    </row>
    <row r="91" spans="1:8" x14ac:dyDescent="0.3">
      <c r="A91" s="45" t="s">
        <v>60</v>
      </c>
      <c r="B91" s="45" t="s">
        <v>41</v>
      </c>
      <c r="C91" s="45" t="s">
        <v>61</v>
      </c>
      <c r="D91" s="45" t="s">
        <v>80</v>
      </c>
      <c r="E91" s="127" t="s">
        <v>79</v>
      </c>
      <c r="F91" s="128"/>
      <c r="G91" s="129"/>
      <c r="H91" s="45" t="s">
        <v>62</v>
      </c>
    </row>
    <row r="92" spans="1:8" x14ac:dyDescent="0.3">
      <c r="A92" s="136"/>
      <c r="B92" s="47" t="s">
        <v>63</v>
      </c>
      <c r="C92" s="48">
        <v>29.9</v>
      </c>
      <c r="D92" s="49"/>
      <c r="E92" s="133"/>
      <c r="F92" s="134"/>
      <c r="G92" s="135"/>
      <c r="H92" s="48"/>
    </row>
    <row r="93" spans="1:8" x14ac:dyDescent="0.3">
      <c r="A93" s="136"/>
      <c r="B93" s="47" t="s">
        <v>65</v>
      </c>
      <c r="C93" s="48">
        <v>2</v>
      </c>
      <c r="D93" s="50">
        <v>0.15</v>
      </c>
      <c r="E93" s="133" t="s">
        <v>66</v>
      </c>
      <c r="F93" s="134"/>
      <c r="G93" s="135"/>
      <c r="H93" s="48">
        <v>64.02</v>
      </c>
    </row>
    <row r="94" spans="1:8" x14ac:dyDescent="0.3">
      <c r="A94" s="136"/>
      <c r="B94" s="47" t="s">
        <v>67</v>
      </c>
      <c r="C94" s="48">
        <v>0</v>
      </c>
      <c r="D94" s="50">
        <v>0.13</v>
      </c>
      <c r="E94" s="133" t="s">
        <v>68</v>
      </c>
      <c r="F94" s="134"/>
      <c r="G94" s="135"/>
      <c r="H94" s="48">
        <v>61.37</v>
      </c>
    </row>
    <row r="95" spans="1:8" x14ac:dyDescent="0.3">
      <c r="A95" s="136"/>
      <c r="B95" s="47" t="s">
        <v>69</v>
      </c>
      <c r="C95" s="48">
        <v>0</v>
      </c>
      <c r="D95" s="50">
        <v>0.11</v>
      </c>
      <c r="E95" s="133" t="s">
        <v>70</v>
      </c>
      <c r="F95" s="134"/>
      <c r="G95" s="135"/>
      <c r="H95" s="48">
        <v>58.93</v>
      </c>
    </row>
    <row r="96" spans="1:8" x14ac:dyDescent="0.3">
      <c r="A96" s="136"/>
      <c r="B96" s="47" t="s">
        <v>71</v>
      </c>
      <c r="C96" s="48">
        <v>0</v>
      </c>
      <c r="D96" s="50">
        <v>0.09</v>
      </c>
      <c r="E96" s="133" t="s">
        <v>72</v>
      </c>
      <c r="F96" s="134"/>
      <c r="G96" s="135"/>
      <c r="H96" s="48">
        <v>56.68</v>
      </c>
    </row>
    <row r="97" spans="1:8" x14ac:dyDescent="0.3">
      <c r="A97" s="136"/>
      <c r="B97" s="47" t="s">
        <v>73</v>
      </c>
      <c r="C97" s="48">
        <v>0.5</v>
      </c>
      <c r="D97" s="50">
        <v>7.0000000000000007E-2</v>
      </c>
      <c r="E97" s="133" t="s">
        <v>74</v>
      </c>
      <c r="F97" s="134"/>
      <c r="G97" s="135"/>
      <c r="H97" s="48">
        <v>54.59</v>
      </c>
    </row>
    <row r="98" spans="1:8" x14ac:dyDescent="0.3">
      <c r="A98" s="136"/>
      <c r="B98" s="51" t="s">
        <v>75</v>
      </c>
      <c r="C98" s="52">
        <f>SUM(C92:C97)</f>
        <v>32.4</v>
      </c>
      <c r="D98" s="50">
        <v>0.05</v>
      </c>
      <c r="E98" s="133" t="s">
        <v>76</v>
      </c>
      <c r="F98" s="134"/>
      <c r="G98" s="135"/>
      <c r="H98" s="48">
        <v>52.65</v>
      </c>
    </row>
    <row r="100" spans="1:8" x14ac:dyDescent="0.3">
      <c r="A100" s="121" t="s">
        <v>57</v>
      </c>
      <c r="B100" s="122"/>
      <c r="C100" s="122"/>
      <c r="D100" s="122"/>
      <c r="E100" s="122"/>
      <c r="F100" s="123"/>
      <c r="G100" s="46" t="s">
        <v>58</v>
      </c>
      <c r="H100" s="46">
        <v>18604</v>
      </c>
    </row>
    <row r="101" spans="1:8" x14ac:dyDescent="0.3">
      <c r="A101" s="124"/>
      <c r="B101" s="125"/>
      <c r="C101" s="125"/>
      <c r="D101" s="125"/>
      <c r="E101" s="125"/>
      <c r="F101" s="125"/>
      <c r="G101" s="125"/>
      <c r="H101" s="126"/>
    </row>
    <row r="102" spans="1:8" x14ac:dyDescent="0.3">
      <c r="A102" s="45" t="s">
        <v>60</v>
      </c>
      <c r="B102" s="45" t="s">
        <v>41</v>
      </c>
      <c r="C102" s="45" t="s">
        <v>61</v>
      </c>
      <c r="D102" s="45" t="s">
        <v>80</v>
      </c>
      <c r="E102" s="127" t="s">
        <v>79</v>
      </c>
      <c r="F102" s="128"/>
      <c r="G102" s="129"/>
      <c r="H102" s="45" t="s">
        <v>62</v>
      </c>
    </row>
    <row r="103" spans="1:8" x14ac:dyDescent="0.3">
      <c r="A103" s="136"/>
      <c r="B103" s="47" t="s">
        <v>63</v>
      </c>
      <c r="C103" s="48">
        <v>32.5</v>
      </c>
      <c r="D103" s="49"/>
      <c r="E103" s="133"/>
      <c r="F103" s="134"/>
      <c r="G103" s="135"/>
      <c r="H103" s="48"/>
    </row>
    <row r="104" spans="1:8" x14ac:dyDescent="0.3">
      <c r="A104" s="136"/>
      <c r="B104" s="47" t="s">
        <v>65</v>
      </c>
      <c r="C104" s="48">
        <v>2</v>
      </c>
      <c r="D104" s="50">
        <v>0.15</v>
      </c>
      <c r="E104" s="133" t="s">
        <v>66</v>
      </c>
      <c r="F104" s="134"/>
      <c r="G104" s="135"/>
      <c r="H104" s="48">
        <v>69.38</v>
      </c>
    </row>
    <row r="105" spans="1:8" x14ac:dyDescent="0.3">
      <c r="A105" s="136"/>
      <c r="B105" s="47" t="s">
        <v>67</v>
      </c>
      <c r="C105" s="48">
        <v>0</v>
      </c>
      <c r="D105" s="50">
        <v>0.13</v>
      </c>
      <c r="E105" s="133" t="s">
        <v>68</v>
      </c>
      <c r="F105" s="134"/>
      <c r="G105" s="135"/>
      <c r="H105" s="48">
        <v>66.5</v>
      </c>
    </row>
    <row r="106" spans="1:8" x14ac:dyDescent="0.3">
      <c r="A106" s="136"/>
      <c r="B106" s="47" t="s">
        <v>69</v>
      </c>
      <c r="C106" s="48">
        <v>0</v>
      </c>
      <c r="D106" s="50">
        <v>0.11</v>
      </c>
      <c r="E106" s="133" t="s">
        <v>70</v>
      </c>
      <c r="F106" s="134"/>
      <c r="G106" s="135"/>
      <c r="H106" s="48">
        <v>63.86</v>
      </c>
    </row>
    <row r="107" spans="1:8" x14ac:dyDescent="0.3">
      <c r="A107" s="136"/>
      <c r="B107" s="47" t="s">
        <v>71</v>
      </c>
      <c r="C107" s="48">
        <v>0</v>
      </c>
      <c r="D107" s="50">
        <v>0.09</v>
      </c>
      <c r="E107" s="133" t="s">
        <v>72</v>
      </c>
      <c r="F107" s="134"/>
      <c r="G107" s="135"/>
      <c r="H107" s="48">
        <v>61.41</v>
      </c>
    </row>
    <row r="108" spans="1:8" x14ac:dyDescent="0.3">
      <c r="A108" s="136"/>
      <c r="B108" s="47" t="s">
        <v>73</v>
      </c>
      <c r="C108" s="48">
        <v>0.5</v>
      </c>
      <c r="D108" s="50">
        <v>7.0000000000000007E-2</v>
      </c>
      <c r="E108" s="133" t="s">
        <v>74</v>
      </c>
      <c r="F108" s="134"/>
      <c r="G108" s="135"/>
      <c r="H108" s="48">
        <v>59.15</v>
      </c>
    </row>
    <row r="109" spans="1:8" x14ac:dyDescent="0.3">
      <c r="A109" s="136"/>
      <c r="B109" s="51" t="s">
        <v>75</v>
      </c>
      <c r="C109" s="52">
        <f>SUM(C103:C108)</f>
        <v>35</v>
      </c>
      <c r="D109" s="50">
        <v>0.05</v>
      </c>
      <c r="E109" s="133" t="s">
        <v>76</v>
      </c>
      <c r="F109" s="134"/>
      <c r="G109" s="135"/>
      <c r="H109" s="48">
        <v>57.05</v>
      </c>
    </row>
    <row r="111" spans="1:8" x14ac:dyDescent="0.3">
      <c r="A111" s="121" t="s">
        <v>57</v>
      </c>
      <c r="B111" s="122"/>
      <c r="C111" s="122"/>
      <c r="D111" s="122"/>
      <c r="E111" s="122"/>
      <c r="F111" s="123"/>
      <c r="G111" s="46" t="s">
        <v>58</v>
      </c>
      <c r="H111" s="46"/>
    </row>
    <row r="112" spans="1:8" x14ac:dyDescent="0.3">
      <c r="A112" s="124"/>
      <c r="B112" s="125"/>
      <c r="C112" s="125"/>
      <c r="D112" s="125"/>
      <c r="E112" s="125"/>
      <c r="F112" s="125"/>
      <c r="G112" s="125"/>
      <c r="H112" s="126"/>
    </row>
    <row r="113" spans="1:8" x14ac:dyDescent="0.3">
      <c r="A113" s="45" t="s">
        <v>60</v>
      </c>
      <c r="B113" s="45" t="s">
        <v>41</v>
      </c>
      <c r="C113" s="45" t="s">
        <v>61</v>
      </c>
      <c r="D113" s="45" t="s">
        <v>80</v>
      </c>
      <c r="E113" s="127" t="s">
        <v>79</v>
      </c>
      <c r="F113" s="128"/>
      <c r="G113" s="129"/>
      <c r="H113" s="45" t="s">
        <v>62</v>
      </c>
    </row>
    <row r="114" spans="1:8" x14ac:dyDescent="0.3">
      <c r="A114" s="136"/>
      <c r="B114" s="47" t="s">
        <v>63</v>
      </c>
      <c r="C114" s="48">
        <v>44.95</v>
      </c>
      <c r="D114" s="49">
        <v>0.17</v>
      </c>
      <c r="E114" s="133" t="s">
        <v>64</v>
      </c>
      <c r="F114" s="134"/>
      <c r="G114" s="135"/>
      <c r="H114" s="48">
        <v>99.34</v>
      </c>
    </row>
    <row r="115" spans="1:8" x14ac:dyDescent="0.3">
      <c r="A115" s="136"/>
      <c r="B115" s="47" t="s">
        <v>65</v>
      </c>
      <c r="C115" s="48">
        <v>2</v>
      </c>
      <c r="D115" s="50">
        <v>0.15</v>
      </c>
      <c r="E115" s="133" t="s">
        <v>66</v>
      </c>
      <c r="F115" s="134"/>
      <c r="G115" s="135"/>
      <c r="H115" s="48">
        <v>95.04</v>
      </c>
    </row>
    <row r="116" spans="1:8" x14ac:dyDescent="0.3">
      <c r="A116" s="136"/>
      <c r="B116" s="47" t="s">
        <v>67</v>
      </c>
      <c r="C116" s="48">
        <v>0</v>
      </c>
      <c r="D116" s="50">
        <v>0.13</v>
      </c>
      <c r="E116" s="133" t="s">
        <v>68</v>
      </c>
      <c r="F116" s="134"/>
      <c r="G116" s="135"/>
      <c r="H116" s="48">
        <v>91.11</v>
      </c>
    </row>
    <row r="117" spans="1:8" x14ac:dyDescent="0.3">
      <c r="A117" s="136"/>
      <c r="B117" s="47" t="s">
        <v>69</v>
      </c>
      <c r="C117" s="48">
        <v>0</v>
      </c>
      <c r="D117" s="50">
        <v>0.11</v>
      </c>
      <c r="E117" s="133" t="s">
        <v>70</v>
      </c>
      <c r="F117" s="134"/>
      <c r="G117" s="135"/>
      <c r="H117" s="48">
        <v>87.48</v>
      </c>
    </row>
    <row r="118" spans="1:8" x14ac:dyDescent="0.3">
      <c r="A118" s="136"/>
      <c r="B118" s="47" t="s">
        <v>71</v>
      </c>
      <c r="C118" s="48">
        <v>0</v>
      </c>
      <c r="D118" s="50">
        <v>0.09</v>
      </c>
      <c r="E118" s="133" t="s">
        <v>72</v>
      </c>
      <c r="F118" s="134"/>
      <c r="G118" s="135"/>
      <c r="H118" s="48">
        <v>84.14</v>
      </c>
    </row>
    <row r="119" spans="1:8" x14ac:dyDescent="0.3">
      <c r="A119" s="136"/>
      <c r="B119" s="47" t="s">
        <v>73</v>
      </c>
      <c r="C119" s="48">
        <v>1</v>
      </c>
      <c r="D119" s="50">
        <v>7.0000000000000007E-2</v>
      </c>
      <c r="E119" s="133" t="s">
        <v>74</v>
      </c>
      <c r="F119" s="134"/>
      <c r="G119" s="135"/>
      <c r="H119" s="48">
        <v>81.040000000000006</v>
      </c>
    </row>
    <row r="120" spans="1:8" x14ac:dyDescent="0.3">
      <c r="A120" s="136"/>
      <c r="B120" s="51" t="s">
        <v>75</v>
      </c>
      <c r="C120" s="52">
        <f>SUM(C114:C119)</f>
        <v>47.95</v>
      </c>
      <c r="D120" s="50">
        <v>0.05</v>
      </c>
      <c r="E120" s="133" t="s">
        <v>76</v>
      </c>
      <c r="F120" s="134"/>
      <c r="G120" s="135"/>
      <c r="H120" s="48">
        <v>78.16</v>
      </c>
    </row>
    <row r="122" spans="1:8" x14ac:dyDescent="0.3">
      <c r="A122" s="121" t="s">
        <v>57</v>
      </c>
      <c r="B122" s="122"/>
      <c r="C122" s="122"/>
      <c r="D122" s="122"/>
      <c r="E122" s="122"/>
      <c r="F122" s="123"/>
      <c r="G122" s="46" t="s">
        <v>58</v>
      </c>
      <c r="H122" s="46">
        <v>15073</v>
      </c>
    </row>
    <row r="123" spans="1:8" x14ac:dyDescent="0.3">
      <c r="A123" s="124" t="s">
        <v>90</v>
      </c>
      <c r="B123" s="125"/>
      <c r="C123" s="125"/>
      <c r="D123" s="125"/>
      <c r="E123" s="125"/>
      <c r="F123" s="125"/>
      <c r="G123" s="125"/>
      <c r="H123" s="126"/>
    </row>
    <row r="124" spans="1:8" x14ac:dyDescent="0.3">
      <c r="A124" s="45" t="s">
        <v>60</v>
      </c>
      <c r="B124" s="45" t="s">
        <v>41</v>
      </c>
      <c r="C124" s="45" t="s">
        <v>61</v>
      </c>
      <c r="D124" s="45" t="s">
        <v>80</v>
      </c>
      <c r="E124" s="127" t="s">
        <v>79</v>
      </c>
      <c r="F124" s="128"/>
      <c r="G124" s="129"/>
      <c r="H124" s="45" t="s">
        <v>62</v>
      </c>
    </row>
    <row r="125" spans="1:8" x14ac:dyDescent="0.3">
      <c r="A125" s="136"/>
      <c r="B125" s="47" t="s">
        <v>63</v>
      </c>
      <c r="C125" s="48">
        <v>8</v>
      </c>
      <c r="D125" s="49"/>
      <c r="E125" s="133"/>
      <c r="F125" s="134"/>
      <c r="G125" s="135"/>
      <c r="H125" s="48"/>
    </row>
    <row r="126" spans="1:8" x14ac:dyDescent="0.3">
      <c r="A126" s="136"/>
      <c r="B126" s="47" t="s">
        <v>65</v>
      </c>
      <c r="C126" s="48">
        <v>2</v>
      </c>
      <c r="D126" s="50"/>
      <c r="E126" s="133"/>
      <c r="F126" s="134"/>
      <c r="G126" s="135"/>
      <c r="H126" s="48"/>
    </row>
    <row r="127" spans="1:8" x14ac:dyDescent="0.3">
      <c r="A127" s="136"/>
      <c r="B127" s="47" t="s">
        <v>67</v>
      </c>
      <c r="C127" s="48">
        <v>0</v>
      </c>
      <c r="D127" s="50">
        <v>0.13</v>
      </c>
      <c r="E127" s="133" t="s">
        <v>68</v>
      </c>
      <c r="F127" s="134"/>
      <c r="G127" s="135"/>
      <c r="H127" s="48">
        <v>21.91</v>
      </c>
    </row>
    <row r="128" spans="1:8" x14ac:dyDescent="0.3">
      <c r="A128" s="136"/>
      <c r="B128" s="47" t="s">
        <v>69</v>
      </c>
      <c r="C128" s="48">
        <v>0</v>
      </c>
      <c r="D128" s="50">
        <v>0.11</v>
      </c>
      <c r="E128" s="133" t="s">
        <v>70</v>
      </c>
      <c r="F128" s="134"/>
      <c r="G128" s="135"/>
      <c r="H128" s="48">
        <v>21</v>
      </c>
    </row>
    <row r="129" spans="1:8" x14ac:dyDescent="0.3">
      <c r="A129" s="136"/>
      <c r="B129" s="47" t="s">
        <v>71</v>
      </c>
      <c r="C129" s="48">
        <v>0</v>
      </c>
      <c r="D129" s="50">
        <v>0.09</v>
      </c>
      <c r="E129" s="133" t="s">
        <v>72</v>
      </c>
      <c r="F129" s="134"/>
      <c r="G129" s="135"/>
      <c r="H129" s="48">
        <v>20.16</v>
      </c>
    </row>
    <row r="130" spans="1:8" x14ac:dyDescent="0.3">
      <c r="A130" s="136"/>
      <c r="B130" s="47" t="s">
        <v>73</v>
      </c>
      <c r="C130" s="48">
        <v>1</v>
      </c>
      <c r="D130" s="50">
        <v>7.0000000000000007E-2</v>
      </c>
      <c r="E130" s="133" t="s">
        <v>74</v>
      </c>
      <c r="F130" s="134"/>
      <c r="G130" s="135"/>
      <c r="H130" s="48">
        <v>19.39</v>
      </c>
    </row>
    <row r="131" spans="1:8" x14ac:dyDescent="0.3">
      <c r="A131" s="136"/>
      <c r="B131" s="51" t="s">
        <v>75</v>
      </c>
      <c r="C131" s="52">
        <f>SUM(C125:C130)</f>
        <v>11</v>
      </c>
      <c r="D131" s="50">
        <v>0.05</v>
      </c>
      <c r="E131" s="133" t="s">
        <v>76</v>
      </c>
      <c r="F131" s="134"/>
      <c r="G131" s="135"/>
      <c r="H131" s="48">
        <v>18.670000000000002</v>
      </c>
    </row>
    <row r="133" spans="1:8" x14ac:dyDescent="0.3">
      <c r="A133" s="140" t="s">
        <v>57</v>
      </c>
      <c r="B133" s="140"/>
      <c r="C133" s="140"/>
      <c r="D133" s="140"/>
      <c r="E133" s="140"/>
      <c r="F133" s="140"/>
      <c r="G133" s="54">
        <v>18595</v>
      </c>
    </row>
    <row r="134" spans="1:8" x14ac:dyDescent="0.3">
      <c r="A134" s="144" t="s">
        <v>77</v>
      </c>
      <c r="B134" s="144"/>
      <c r="C134" s="144"/>
      <c r="D134" s="144"/>
      <c r="E134" s="144"/>
      <c r="F134" s="144"/>
      <c r="G134" s="144"/>
    </row>
    <row r="135" spans="1:8" x14ac:dyDescent="0.3">
      <c r="A135" s="45" t="s">
        <v>60</v>
      </c>
      <c r="B135" s="45" t="s">
        <v>41</v>
      </c>
      <c r="C135" s="45" t="s">
        <v>61</v>
      </c>
      <c r="D135" s="45" t="s">
        <v>80</v>
      </c>
      <c r="E135" s="45" t="s">
        <v>79</v>
      </c>
      <c r="F135" s="139" t="s">
        <v>62</v>
      </c>
      <c r="G135" s="139"/>
    </row>
    <row r="136" spans="1:8" x14ac:dyDescent="0.3">
      <c r="A136" s="145"/>
      <c r="B136" s="47" t="s">
        <v>63</v>
      </c>
      <c r="C136" s="48">
        <v>9.5</v>
      </c>
      <c r="D136" s="49"/>
      <c r="E136" s="55"/>
      <c r="F136" s="146"/>
      <c r="G136" s="147"/>
    </row>
    <row r="137" spans="1:8" x14ac:dyDescent="0.3">
      <c r="A137" s="145"/>
      <c r="B137" s="47" t="s">
        <v>65</v>
      </c>
      <c r="C137" s="48">
        <v>2</v>
      </c>
      <c r="D137" s="50"/>
      <c r="E137" s="47"/>
      <c r="F137" s="146"/>
      <c r="G137" s="147"/>
    </row>
    <row r="138" spans="1:8" x14ac:dyDescent="0.3">
      <c r="A138" s="145"/>
      <c r="B138" s="47" t="s">
        <v>67</v>
      </c>
      <c r="C138" s="48"/>
      <c r="D138" s="50">
        <v>0.13</v>
      </c>
      <c r="E138" s="47" t="s">
        <v>68</v>
      </c>
      <c r="F138" s="146">
        <v>22.52</v>
      </c>
      <c r="G138" s="147"/>
    </row>
    <row r="139" spans="1:8" x14ac:dyDescent="0.3">
      <c r="A139" s="145"/>
      <c r="B139" s="47" t="s">
        <v>69</v>
      </c>
      <c r="C139" s="48">
        <v>0</v>
      </c>
      <c r="D139" s="50">
        <v>0.11</v>
      </c>
      <c r="E139" s="47" t="s">
        <v>70</v>
      </c>
      <c r="F139" s="146">
        <v>21.62</v>
      </c>
      <c r="G139" s="147"/>
    </row>
    <row r="140" spans="1:8" x14ac:dyDescent="0.3">
      <c r="A140" s="145"/>
      <c r="B140" s="47" t="s">
        <v>71</v>
      </c>
      <c r="C140" s="48"/>
      <c r="D140" s="50">
        <v>0.09</v>
      </c>
      <c r="E140" s="47" t="s">
        <v>72</v>
      </c>
      <c r="F140" s="146">
        <v>20.79</v>
      </c>
      <c r="G140" s="147"/>
    </row>
    <row r="141" spans="1:8" x14ac:dyDescent="0.3">
      <c r="A141" s="145"/>
      <c r="B141" s="47" t="s">
        <v>73</v>
      </c>
      <c r="C141" s="48">
        <v>0.35</v>
      </c>
      <c r="D141" s="50">
        <v>7.0000000000000007E-2</v>
      </c>
      <c r="E141" s="47" t="s">
        <v>74</v>
      </c>
      <c r="F141" s="146">
        <v>20.03</v>
      </c>
      <c r="G141" s="147"/>
    </row>
    <row r="142" spans="1:8" x14ac:dyDescent="0.3">
      <c r="A142" s="145"/>
      <c r="B142" s="75" t="s">
        <v>75</v>
      </c>
      <c r="C142" s="76">
        <f>SUM(C136:C141)</f>
        <v>11.85</v>
      </c>
      <c r="D142" s="74">
        <v>0.05</v>
      </c>
      <c r="E142" s="73" t="s">
        <v>76</v>
      </c>
      <c r="F142" s="152">
        <v>19.32</v>
      </c>
      <c r="G142" s="154"/>
    </row>
    <row r="145" spans="1:7" x14ac:dyDescent="0.3">
      <c r="A145" s="140" t="s">
        <v>57</v>
      </c>
      <c r="B145" s="140"/>
      <c r="C145" s="140"/>
      <c r="D145" s="140"/>
      <c r="E145" s="140"/>
      <c r="F145" s="140"/>
      <c r="G145" s="54">
        <v>8042</v>
      </c>
    </row>
    <row r="146" spans="1:7" x14ac:dyDescent="0.3">
      <c r="A146" s="144" t="s">
        <v>77</v>
      </c>
      <c r="B146" s="144"/>
      <c r="C146" s="144"/>
      <c r="D146" s="144"/>
      <c r="E146" s="144"/>
      <c r="F146" s="144"/>
      <c r="G146" s="144"/>
    </row>
    <row r="147" spans="1:7" x14ac:dyDescent="0.3">
      <c r="A147" s="45" t="s">
        <v>60</v>
      </c>
      <c r="B147" s="45" t="s">
        <v>41</v>
      </c>
      <c r="C147" s="45" t="s">
        <v>61</v>
      </c>
      <c r="D147" s="45" t="s">
        <v>80</v>
      </c>
      <c r="E147" s="45" t="s">
        <v>79</v>
      </c>
      <c r="F147" s="139" t="s">
        <v>62</v>
      </c>
      <c r="G147" s="139"/>
    </row>
    <row r="148" spans="1:7" x14ac:dyDescent="0.3">
      <c r="A148" s="145"/>
      <c r="B148" s="47" t="s">
        <v>63</v>
      </c>
      <c r="C148" s="48">
        <v>47.5</v>
      </c>
      <c r="D148" s="49">
        <v>0.17</v>
      </c>
      <c r="E148" s="55" t="s">
        <v>64</v>
      </c>
      <c r="F148" s="146">
        <v>103.62</v>
      </c>
      <c r="G148" s="147"/>
    </row>
    <row r="149" spans="1:7" x14ac:dyDescent="0.3">
      <c r="A149" s="145"/>
      <c r="B149" s="47" t="s">
        <v>65</v>
      </c>
      <c r="C149" s="48">
        <v>2</v>
      </c>
      <c r="D149" s="50">
        <v>0.15</v>
      </c>
      <c r="E149" s="47" t="s">
        <v>66</v>
      </c>
      <c r="F149" s="146">
        <v>98.92</v>
      </c>
      <c r="G149" s="147"/>
    </row>
    <row r="150" spans="1:7" x14ac:dyDescent="0.3">
      <c r="A150" s="145"/>
      <c r="B150" s="47" t="s">
        <v>67</v>
      </c>
      <c r="C150" s="48"/>
      <c r="D150" s="50">
        <v>0.13</v>
      </c>
      <c r="E150" s="47" t="s">
        <v>68</v>
      </c>
      <c r="F150" s="146">
        <v>94.62</v>
      </c>
      <c r="G150" s="147"/>
    </row>
    <row r="151" spans="1:7" x14ac:dyDescent="0.3">
      <c r="A151" s="145"/>
      <c r="B151" s="47" t="s">
        <v>69</v>
      </c>
      <c r="C151" s="48">
        <v>0</v>
      </c>
      <c r="D151" s="50">
        <v>0.11</v>
      </c>
      <c r="E151" s="47" t="s">
        <v>70</v>
      </c>
      <c r="F151" s="146">
        <v>90.62</v>
      </c>
      <c r="G151" s="147"/>
    </row>
    <row r="152" spans="1:7" x14ac:dyDescent="0.3">
      <c r="A152" s="145"/>
      <c r="B152" s="47" t="s">
        <v>71</v>
      </c>
      <c r="C152" s="48"/>
      <c r="D152" s="50">
        <v>0.09</v>
      </c>
      <c r="E152" s="47" t="s">
        <v>72</v>
      </c>
      <c r="F152" s="146">
        <v>87.06</v>
      </c>
      <c r="G152" s="147"/>
    </row>
    <row r="153" spans="1:7" x14ac:dyDescent="0.3">
      <c r="A153" s="145"/>
      <c r="B153" s="47" t="s">
        <v>73</v>
      </c>
      <c r="C153" s="48">
        <v>0.35</v>
      </c>
      <c r="D153" s="50">
        <v>7.0000000000000007E-2</v>
      </c>
      <c r="E153" s="47" t="s">
        <v>74</v>
      </c>
      <c r="F153" s="146">
        <v>83.72</v>
      </c>
      <c r="G153" s="147"/>
    </row>
    <row r="154" spans="1:7" x14ac:dyDescent="0.3">
      <c r="A154" s="145"/>
      <c r="B154" s="75" t="s">
        <v>75</v>
      </c>
      <c r="C154" s="76">
        <v>49.85</v>
      </c>
      <c r="D154" s="74">
        <v>0.05</v>
      </c>
      <c r="E154" s="73" t="s">
        <v>76</v>
      </c>
      <c r="F154" s="152">
        <v>80.62</v>
      </c>
      <c r="G154" s="154"/>
    </row>
    <row r="155" spans="1:7" x14ac:dyDescent="0.3">
      <c r="F155" t="s">
        <v>137</v>
      </c>
    </row>
    <row r="157" spans="1:7" x14ac:dyDescent="0.3">
      <c r="A157" s="140" t="s">
        <v>57</v>
      </c>
      <c r="B157" s="140"/>
      <c r="C157" s="140"/>
      <c r="D157" s="140"/>
      <c r="E157" s="140"/>
      <c r="F157" s="140"/>
      <c r="G157" s="54">
        <v>1668</v>
      </c>
    </row>
    <row r="158" spans="1:7" x14ac:dyDescent="0.3">
      <c r="A158" s="144" t="s">
        <v>77</v>
      </c>
      <c r="B158" s="144"/>
      <c r="C158" s="144"/>
      <c r="D158" s="144"/>
      <c r="E158" s="144"/>
      <c r="F158" s="144"/>
      <c r="G158" s="144"/>
    </row>
    <row r="159" spans="1:7" x14ac:dyDescent="0.3">
      <c r="A159" s="45" t="s">
        <v>60</v>
      </c>
      <c r="B159" s="45" t="s">
        <v>41</v>
      </c>
      <c r="C159" s="45" t="s">
        <v>61</v>
      </c>
      <c r="D159" s="45" t="s">
        <v>80</v>
      </c>
      <c r="E159" s="45" t="s">
        <v>79</v>
      </c>
      <c r="F159" s="139" t="s">
        <v>62</v>
      </c>
      <c r="G159" s="139"/>
    </row>
    <row r="160" spans="1:7" x14ac:dyDescent="0.3">
      <c r="A160" s="145"/>
      <c r="B160" s="47" t="s">
        <v>63</v>
      </c>
      <c r="C160" s="48">
        <v>60.9</v>
      </c>
      <c r="D160" s="49">
        <v>0.17</v>
      </c>
      <c r="E160" s="55" t="s">
        <v>64</v>
      </c>
      <c r="F160" s="146">
        <v>132.82</v>
      </c>
      <c r="G160" s="147"/>
    </row>
    <row r="161" spans="1:7" x14ac:dyDescent="0.3">
      <c r="A161" s="145"/>
      <c r="B161" s="47" t="s">
        <v>65</v>
      </c>
      <c r="C161" s="48">
        <v>2</v>
      </c>
      <c r="D161" s="50">
        <v>0.15</v>
      </c>
      <c r="E161" s="47" t="s">
        <v>66</v>
      </c>
      <c r="F161" s="146">
        <v>126.82</v>
      </c>
      <c r="G161" s="147"/>
    </row>
    <row r="162" spans="1:7" x14ac:dyDescent="0.3">
      <c r="A162" s="145"/>
      <c r="B162" s="47" t="s">
        <v>67</v>
      </c>
      <c r="C162" s="48"/>
      <c r="D162" s="50">
        <v>0.13</v>
      </c>
      <c r="E162" s="47" t="s">
        <v>68</v>
      </c>
      <c r="F162" s="146">
        <v>121.31</v>
      </c>
      <c r="G162" s="147"/>
    </row>
    <row r="163" spans="1:7" x14ac:dyDescent="0.3">
      <c r="A163" s="145"/>
      <c r="B163" s="47" t="s">
        <v>69</v>
      </c>
      <c r="C163" s="48">
        <v>0</v>
      </c>
      <c r="D163" s="50">
        <v>0.11</v>
      </c>
      <c r="E163" s="47" t="s">
        <v>70</v>
      </c>
      <c r="F163" s="146">
        <v>116.27</v>
      </c>
      <c r="G163" s="147"/>
    </row>
    <row r="164" spans="1:7" x14ac:dyDescent="0.3">
      <c r="A164" s="145"/>
      <c r="B164" s="47" t="s">
        <v>71</v>
      </c>
      <c r="C164" s="48"/>
      <c r="D164" s="50">
        <v>0.09</v>
      </c>
      <c r="E164" s="47" t="s">
        <v>72</v>
      </c>
      <c r="F164" s="146">
        <v>111.62</v>
      </c>
      <c r="G164" s="147"/>
    </row>
    <row r="165" spans="1:7" x14ac:dyDescent="0.3">
      <c r="A165" s="145"/>
      <c r="B165" s="47" t="s">
        <v>73</v>
      </c>
      <c r="C165" s="48">
        <v>0.35</v>
      </c>
      <c r="D165" s="50">
        <v>7.0000000000000007E-2</v>
      </c>
      <c r="E165" s="47" t="s">
        <v>74</v>
      </c>
      <c r="F165" s="146">
        <v>107.33</v>
      </c>
      <c r="G165" s="147"/>
    </row>
    <row r="166" spans="1:7" x14ac:dyDescent="0.3">
      <c r="A166" s="145"/>
      <c r="B166" s="75" t="s">
        <v>75</v>
      </c>
      <c r="C166" s="76">
        <v>63.25</v>
      </c>
      <c r="D166" s="74">
        <v>0.05</v>
      </c>
      <c r="E166" s="73" t="s">
        <v>76</v>
      </c>
      <c r="F166" s="152">
        <v>103.36</v>
      </c>
      <c r="G166" s="154"/>
    </row>
    <row r="168" spans="1:7" x14ac:dyDescent="0.3">
      <c r="A168" s="140" t="s">
        <v>57</v>
      </c>
      <c r="B168" s="140"/>
      <c r="C168" s="140"/>
      <c r="D168" s="140"/>
      <c r="E168" s="140"/>
      <c r="F168" s="140"/>
      <c r="G168" s="54">
        <v>4334</v>
      </c>
    </row>
    <row r="169" spans="1:7" x14ac:dyDescent="0.3">
      <c r="A169" s="144" t="s">
        <v>77</v>
      </c>
      <c r="B169" s="144"/>
      <c r="C169" s="144"/>
      <c r="D169" s="144"/>
      <c r="E169" s="144"/>
      <c r="F169" s="144"/>
      <c r="G169" s="144"/>
    </row>
    <row r="170" spans="1:7" x14ac:dyDescent="0.3">
      <c r="A170" s="45" t="s">
        <v>60</v>
      </c>
      <c r="B170" s="45" t="s">
        <v>41</v>
      </c>
      <c r="C170" s="45" t="s">
        <v>61</v>
      </c>
      <c r="D170" s="45" t="s">
        <v>80</v>
      </c>
      <c r="E170" s="45" t="s">
        <v>79</v>
      </c>
      <c r="F170" s="139" t="s">
        <v>62</v>
      </c>
      <c r="G170" s="139"/>
    </row>
    <row r="171" spans="1:7" x14ac:dyDescent="0.3">
      <c r="A171" s="145"/>
      <c r="B171" s="47" t="s">
        <v>63</v>
      </c>
      <c r="C171" s="48">
        <v>60.9</v>
      </c>
      <c r="D171" s="49">
        <v>0.17</v>
      </c>
      <c r="E171" s="55" t="s">
        <v>64</v>
      </c>
      <c r="F171" s="146">
        <v>132.82</v>
      </c>
      <c r="G171" s="147"/>
    </row>
    <row r="172" spans="1:7" x14ac:dyDescent="0.3">
      <c r="A172" s="145"/>
      <c r="B172" s="47" t="s">
        <v>65</v>
      </c>
      <c r="C172" s="48">
        <v>2</v>
      </c>
      <c r="D172" s="50">
        <v>0.15</v>
      </c>
      <c r="E172" s="47" t="s">
        <v>66</v>
      </c>
      <c r="F172" s="146">
        <v>126.82</v>
      </c>
      <c r="G172" s="147"/>
    </row>
    <row r="173" spans="1:7" x14ac:dyDescent="0.3">
      <c r="A173" s="145"/>
      <c r="B173" s="47" t="s">
        <v>67</v>
      </c>
      <c r="C173" s="48"/>
      <c r="D173" s="50">
        <v>0.13</v>
      </c>
      <c r="E173" s="47" t="s">
        <v>68</v>
      </c>
      <c r="F173" s="146">
        <v>121.31</v>
      </c>
      <c r="G173" s="147"/>
    </row>
    <row r="174" spans="1:7" x14ac:dyDescent="0.3">
      <c r="A174" s="145"/>
      <c r="B174" s="47" t="s">
        <v>69</v>
      </c>
      <c r="C174" s="48">
        <v>0</v>
      </c>
      <c r="D174" s="50">
        <v>0.11</v>
      </c>
      <c r="E174" s="47" t="s">
        <v>70</v>
      </c>
      <c r="F174" s="146">
        <v>116.27</v>
      </c>
      <c r="G174" s="147"/>
    </row>
    <row r="175" spans="1:7" x14ac:dyDescent="0.3">
      <c r="A175" s="145"/>
      <c r="B175" s="47" t="s">
        <v>71</v>
      </c>
      <c r="C175" s="48"/>
      <c r="D175" s="50">
        <v>0.09</v>
      </c>
      <c r="E175" s="47" t="s">
        <v>72</v>
      </c>
      <c r="F175" s="146">
        <v>111.62</v>
      </c>
      <c r="G175" s="147"/>
    </row>
    <row r="176" spans="1:7" x14ac:dyDescent="0.3">
      <c r="A176" s="145"/>
      <c r="B176" s="47" t="s">
        <v>73</v>
      </c>
      <c r="C176" s="48">
        <v>0.35</v>
      </c>
      <c r="D176" s="50">
        <v>7.0000000000000007E-2</v>
      </c>
      <c r="E176" s="47" t="s">
        <v>74</v>
      </c>
      <c r="F176" s="146">
        <v>107.33</v>
      </c>
      <c r="G176" s="147"/>
    </row>
    <row r="177" spans="1:7" x14ac:dyDescent="0.3">
      <c r="A177" s="145"/>
      <c r="B177" s="75" t="s">
        <v>75</v>
      </c>
      <c r="C177" s="76">
        <v>63.25</v>
      </c>
      <c r="D177" s="74">
        <v>0.05</v>
      </c>
      <c r="E177" s="73" t="s">
        <v>76</v>
      </c>
      <c r="F177" s="152">
        <v>103.36</v>
      </c>
      <c r="G177" s="154"/>
    </row>
    <row r="179" spans="1:7" x14ac:dyDescent="0.3">
      <c r="A179" s="140" t="s">
        <v>57</v>
      </c>
      <c r="B179" s="140"/>
      <c r="C179" s="140"/>
      <c r="D179" s="140"/>
      <c r="E179" s="140"/>
      <c r="F179" s="140"/>
      <c r="G179" s="54">
        <v>4846</v>
      </c>
    </row>
    <row r="180" spans="1:7" x14ac:dyDescent="0.3">
      <c r="A180" s="144" t="s">
        <v>77</v>
      </c>
      <c r="B180" s="144"/>
      <c r="C180" s="144"/>
      <c r="D180" s="144"/>
      <c r="E180" s="144"/>
      <c r="F180" s="144"/>
      <c r="G180" s="144"/>
    </row>
    <row r="181" spans="1:7" x14ac:dyDescent="0.3">
      <c r="A181" s="45" t="s">
        <v>60</v>
      </c>
      <c r="B181" s="45" t="s">
        <v>41</v>
      </c>
      <c r="C181" s="45" t="s">
        <v>61</v>
      </c>
      <c r="D181" s="45" t="s">
        <v>80</v>
      </c>
      <c r="E181" s="45" t="s">
        <v>79</v>
      </c>
      <c r="F181" s="139" t="s">
        <v>62</v>
      </c>
      <c r="G181" s="139"/>
    </row>
    <row r="182" spans="1:7" x14ac:dyDescent="0.3">
      <c r="A182" s="145"/>
      <c r="B182" s="47" t="s">
        <v>63</v>
      </c>
      <c r="C182" s="48">
        <v>23.5</v>
      </c>
      <c r="D182" s="49"/>
      <c r="E182" s="55"/>
      <c r="F182" s="146"/>
      <c r="G182" s="147"/>
    </row>
    <row r="183" spans="1:7" x14ac:dyDescent="0.3">
      <c r="A183" s="145"/>
      <c r="B183" s="47" t="s">
        <v>65</v>
      </c>
      <c r="C183" s="48">
        <v>2</v>
      </c>
      <c r="D183" s="50">
        <v>0.15</v>
      </c>
      <c r="E183" s="47" t="s">
        <v>66</v>
      </c>
      <c r="F183" s="146">
        <v>48.94</v>
      </c>
      <c r="G183" s="147"/>
    </row>
    <row r="184" spans="1:7" x14ac:dyDescent="0.3">
      <c r="A184" s="145"/>
      <c r="B184" s="47" t="s">
        <v>67</v>
      </c>
      <c r="C184" s="48"/>
      <c r="D184" s="50">
        <v>0.13</v>
      </c>
      <c r="E184" s="47" t="s">
        <v>68</v>
      </c>
      <c r="F184" s="146">
        <v>46.81</v>
      </c>
      <c r="G184" s="147"/>
    </row>
    <row r="185" spans="1:7" x14ac:dyDescent="0.3">
      <c r="A185" s="145"/>
      <c r="B185" s="47" t="s">
        <v>69</v>
      </c>
      <c r="C185" s="48">
        <v>0</v>
      </c>
      <c r="D185" s="50">
        <v>0.11</v>
      </c>
      <c r="E185" s="47" t="s">
        <v>70</v>
      </c>
      <c r="F185" s="146">
        <v>44.86</v>
      </c>
      <c r="G185" s="147"/>
    </row>
    <row r="186" spans="1:7" x14ac:dyDescent="0.3">
      <c r="A186" s="145"/>
      <c r="B186" s="47" t="s">
        <v>71</v>
      </c>
      <c r="C186" s="48"/>
      <c r="D186" s="50">
        <v>0.09</v>
      </c>
      <c r="E186" s="47" t="s">
        <v>72</v>
      </c>
      <c r="F186" s="146">
        <v>43.07</v>
      </c>
      <c r="G186" s="147"/>
    </row>
    <row r="187" spans="1:7" x14ac:dyDescent="0.3">
      <c r="A187" s="145"/>
      <c r="B187" s="47" t="s">
        <v>73</v>
      </c>
      <c r="C187" s="48">
        <v>0.35</v>
      </c>
      <c r="D187" s="50">
        <v>7.0000000000000007E-2</v>
      </c>
      <c r="E187" s="47" t="s">
        <v>74</v>
      </c>
      <c r="F187" s="146">
        <v>41.42</v>
      </c>
      <c r="G187" s="147"/>
    </row>
    <row r="188" spans="1:7" x14ac:dyDescent="0.3">
      <c r="A188" s="145"/>
      <c r="B188" s="75" t="s">
        <v>75</v>
      </c>
      <c r="C188" s="76">
        <v>25.85</v>
      </c>
      <c r="D188" s="74">
        <v>0.05</v>
      </c>
      <c r="E188" s="73" t="s">
        <v>76</v>
      </c>
      <c r="F188" s="152">
        <v>39.880000000000003</v>
      </c>
      <c r="G188" s="154"/>
    </row>
    <row r="190" spans="1:7" x14ac:dyDescent="0.3">
      <c r="A190" s="140" t="s">
        <v>57</v>
      </c>
      <c r="B190" s="140"/>
      <c r="C190" s="140"/>
      <c r="D190" s="140"/>
      <c r="E190" s="140"/>
      <c r="F190" s="140"/>
      <c r="G190" s="54">
        <v>2099</v>
      </c>
    </row>
    <row r="191" spans="1:7" x14ac:dyDescent="0.3">
      <c r="A191" s="144" t="s">
        <v>77</v>
      </c>
      <c r="B191" s="144"/>
      <c r="C191" s="144"/>
      <c r="D191" s="144"/>
      <c r="E191" s="144"/>
      <c r="F191" s="144"/>
      <c r="G191" s="144"/>
    </row>
    <row r="192" spans="1:7" x14ac:dyDescent="0.3">
      <c r="A192" s="45" t="s">
        <v>60</v>
      </c>
      <c r="B192" s="45" t="s">
        <v>41</v>
      </c>
      <c r="C192" s="45" t="s">
        <v>61</v>
      </c>
      <c r="D192" s="45" t="s">
        <v>80</v>
      </c>
      <c r="E192" s="45" t="s">
        <v>79</v>
      </c>
      <c r="F192" s="139" t="s">
        <v>62</v>
      </c>
      <c r="G192" s="139"/>
    </row>
    <row r="193" spans="1:7" x14ac:dyDescent="0.3">
      <c r="A193" s="145"/>
      <c r="B193" s="47" t="s">
        <v>63</v>
      </c>
      <c r="C193" s="48">
        <v>6.2</v>
      </c>
      <c r="D193" s="49"/>
      <c r="E193" s="55"/>
      <c r="F193" s="146"/>
      <c r="G193" s="147"/>
    </row>
    <row r="194" spans="1:7" x14ac:dyDescent="0.3">
      <c r="A194" s="145"/>
      <c r="B194" s="47" t="s">
        <v>65</v>
      </c>
      <c r="C194" s="48">
        <v>2</v>
      </c>
      <c r="D194" s="50"/>
      <c r="E194" s="47"/>
      <c r="F194" s="146"/>
      <c r="G194" s="147"/>
    </row>
    <row r="195" spans="1:7" x14ac:dyDescent="0.3">
      <c r="A195" s="145"/>
      <c r="B195" s="47" t="s">
        <v>67</v>
      </c>
      <c r="C195" s="48"/>
      <c r="D195" s="50"/>
      <c r="E195" s="47"/>
      <c r="F195" s="146"/>
      <c r="G195" s="147"/>
    </row>
    <row r="196" spans="1:7" x14ac:dyDescent="0.3">
      <c r="A196" s="145"/>
      <c r="B196" s="47" t="s">
        <v>69</v>
      </c>
      <c r="C196" s="48">
        <v>0</v>
      </c>
      <c r="D196" s="50">
        <v>0.11</v>
      </c>
      <c r="E196" s="47" t="s">
        <v>70</v>
      </c>
      <c r="F196" s="146">
        <v>11.84</v>
      </c>
      <c r="G196" s="147"/>
    </row>
    <row r="197" spans="1:7" x14ac:dyDescent="0.3">
      <c r="A197" s="145"/>
      <c r="B197" s="47" t="s">
        <v>71</v>
      </c>
      <c r="C197" s="48"/>
      <c r="D197" s="50">
        <v>0.09</v>
      </c>
      <c r="E197" s="47" t="s">
        <v>72</v>
      </c>
      <c r="F197" s="146">
        <v>11.36</v>
      </c>
      <c r="G197" s="147"/>
    </row>
    <row r="198" spans="1:7" x14ac:dyDescent="0.3">
      <c r="A198" s="145"/>
      <c r="B198" s="47" t="s">
        <v>73</v>
      </c>
      <c r="C198" s="48">
        <v>0.35</v>
      </c>
      <c r="D198" s="50">
        <v>7.0000000000000007E-2</v>
      </c>
      <c r="E198" s="47" t="s">
        <v>74</v>
      </c>
      <c r="F198" s="146">
        <v>10.93</v>
      </c>
      <c r="G198" s="147"/>
    </row>
    <row r="199" spans="1:7" x14ac:dyDescent="0.3">
      <c r="A199" s="145"/>
      <c r="B199" s="75" t="s">
        <v>75</v>
      </c>
      <c r="C199" s="76">
        <v>8.5499999999999989</v>
      </c>
      <c r="D199" s="74">
        <v>0.05</v>
      </c>
      <c r="E199" s="73" t="s">
        <v>76</v>
      </c>
      <c r="F199" s="152">
        <v>10.52</v>
      </c>
      <c r="G199" s="154"/>
    </row>
    <row r="201" spans="1:7" x14ac:dyDescent="0.3">
      <c r="A201" s="140" t="s">
        <v>57</v>
      </c>
      <c r="B201" s="140"/>
      <c r="C201" s="140"/>
      <c r="D201" s="140"/>
      <c r="E201" s="140"/>
      <c r="F201" s="140"/>
      <c r="G201" s="54">
        <v>8239</v>
      </c>
    </row>
    <row r="202" spans="1:7" x14ac:dyDescent="0.3">
      <c r="A202" s="144" t="s">
        <v>77</v>
      </c>
      <c r="B202" s="144"/>
      <c r="C202" s="144"/>
      <c r="D202" s="144"/>
      <c r="E202" s="144"/>
      <c r="F202" s="144"/>
      <c r="G202" s="144"/>
    </row>
    <row r="203" spans="1:7" x14ac:dyDescent="0.3">
      <c r="A203" s="45" t="s">
        <v>60</v>
      </c>
      <c r="B203" s="45" t="s">
        <v>41</v>
      </c>
      <c r="C203" s="45" t="s">
        <v>61</v>
      </c>
      <c r="D203" s="45" t="s">
        <v>80</v>
      </c>
      <c r="E203" s="45" t="s">
        <v>79</v>
      </c>
      <c r="F203" s="139" t="s">
        <v>62</v>
      </c>
      <c r="G203" s="139"/>
    </row>
    <row r="204" spans="1:7" x14ac:dyDescent="0.3">
      <c r="A204" s="145"/>
      <c r="B204" s="47" t="s">
        <v>63</v>
      </c>
      <c r="C204" s="48">
        <v>32.9</v>
      </c>
      <c r="D204" s="49"/>
      <c r="E204" s="55"/>
      <c r="F204" s="146"/>
      <c r="G204" s="147"/>
    </row>
    <row r="205" spans="1:7" x14ac:dyDescent="0.3">
      <c r="A205" s="145"/>
      <c r="B205" s="47" t="s">
        <v>65</v>
      </c>
      <c r="C205" s="48">
        <v>2</v>
      </c>
      <c r="D205" s="50">
        <v>0.15</v>
      </c>
      <c r="E205" s="47" t="s">
        <v>66</v>
      </c>
      <c r="F205" s="146">
        <v>69.09</v>
      </c>
      <c r="G205" s="147"/>
    </row>
    <row r="206" spans="1:7" x14ac:dyDescent="0.3">
      <c r="A206" s="145"/>
      <c r="B206" s="47" t="s">
        <v>67</v>
      </c>
      <c r="C206" s="48"/>
      <c r="D206" s="50">
        <v>0.13</v>
      </c>
      <c r="E206" s="47" t="s">
        <v>68</v>
      </c>
      <c r="F206" s="146">
        <v>66.260000000000005</v>
      </c>
      <c r="G206" s="147"/>
    </row>
    <row r="207" spans="1:7" x14ac:dyDescent="0.3">
      <c r="A207" s="145"/>
      <c r="B207" s="47" t="s">
        <v>69</v>
      </c>
      <c r="C207" s="48">
        <v>0</v>
      </c>
      <c r="D207" s="50">
        <v>0.11</v>
      </c>
      <c r="E207" s="47" t="s">
        <v>70</v>
      </c>
      <c r="F207" s="146">
        <v>63.25</v>
      </c>
      <c r="G207" s="147"/>
    </row>
    <row r="208" spans="1:7" x14ac:dyDescent="0.3">
      <c r="A208" s="145"/>
      <c r="B208" s="47" t="s">
        <v>71</v>
      </c>
      <c r="C208" s="48"/>
      <c r="D208" s="50">
        <v>0.09</v>
      </c>
      <c r="E208" s="47" t="s">
        <v>72</v>
      </c>
      <c r="F208" s="146">
        <v>61.24</v>
      </c>
      <c r="G208" s="147"/>
    </row>
    <row r="209" spans="1:8" x14ac:dyDescent="0.3">
      <c r="A209" s="145"/>
      <c r="B209" s="47" t="s">
        <v>73</v>
      </c>
      <c r="C209" s="48">
        <v>0.35</v>
      </c>
      <c r="D209" s="50">
        <v>7.0000000000000007E-2</v>
      </c>
      <c r="E209" s="47" t="s">
        <v>74</v>
      </c>
      <c r="F209" s="146">
        <v>59.01</v>
      </c>
      <c r="G209" s="147"/>
    </row>
    <row r="210" spans="1:8" x14ac:dyDescent="0.3">
      <c r="A210" s="145"/>
      <c r="B210" s="75" t="s">
        <v>75</v>
      </c>
      <c r="C210" s="76">
        <v>35.25</v>
      </c>
      <c r="D210" s="74">
        <v>0.05</v>
      </c>
      <c r="E210" s="73" t="s">
        <v>76</v>
      </c>
      <c r="F210" s="152">
        <v>56.93</v>
      </c>
      <c r="G210" s="154"/>
    </row>
    <row r="212" spans="1:8" x14ac:dyDescent="0.3">
      <c r="A212" s="140" t="s">
        <v>57</v>
      </c>
      <c r="B212" s="140"/>
      <c r="C212" s="140"/>
      <c r="D212" s="140"/>
      <c r="E212" s="140"/>
      <c r="F212" s="140"/>
      <c r="G212" s="54" t="s">
        <v>58</v>
      </c>
      <c r="H212" s="54">
        <v>18865</v>
      </c>
    </row>
    <row r="213" spans="1:8" x14ac:dyDescent="0.3">
      <c r="A213" s="144" t="s">
        <v>77</v>
      </c>
      <c r="B213" s="144"/>
      <c r="C213" s="144"/>
      <c r="D213" s="144"/>
      <c r="E213" s="144"/>
      <c r="F213" s="144"/>
      <c r="G213" s="144"/>
      <c r="H213" s="144"/>
    </row>
    <row r="214" spans="1:8" x14ac:dyDescent="0.3">
      <c r="A214" s="45" t="s">
        <v>60</v>
      </c>
      <c r="B214" s="45" t="s">
        <v>41</v>
      </c>
      <c r="C214" s="45" t="s">
        <v>61</v>
      </c>
      <c r="D214" s="45" t="s">
        <v>80</v>
      </c>
      <c r="E214" s="45" t="s">
        <v>79</v>
      </c>
      <c r="F214" s="127" t="s">
        <v>62</v>
      </c>
      <c r="G214" s="128"/>
      <c r="H214" s="129"/>
    </row>
    <row r="215" spans="1:8" x14ac:dyDescent="0.3">
      <c r="A215" s="145"/>
      <c r="B215" s="47" t="s">
        <v>63</v>
      </c>
      <c r="C215" s="48">
        <v>29.9</v>
      </c>
      <c r="D215" s="49"/>
      <c r="E215" s="55"/>
      <c r="F215" s="146"/>
      <c r="G215" s="151"/>
      <c r="H215" s="147"/>
    </row>
    <row r="216" spans="1:8" x14ac:dyDescent="0.3">
      <c r="A216" s="145"/>
      <c r="B216" s="47" t="s">
        <v>65</v>
      </c>
      <c r="C216" s="48">
        <v>2</v>
      </c>
      <c r="D216" s="50">
        <v>0.15</v>
      </c>
      <c r="E216" s="47" t="s">
        <v>66</v>
      </c>
      <c r="F216" s="146">
        <v>62.27</v>
      </c>
      <c r="G216" s="151"/>
      <c r="H216" s="147"/>
    </row>
    <row r="217" spans="1:8" x14ac:dyDescent="0.3">
      <c r="A217" s="145"/>
      <c r="B217" s="47" t="s">
        <v>67</v>
      </c>
      <c r="C217" s="48"/>
      <c r="D217" s="50">
        <v>0.13</v>
      </c>
      <c r="E217" s="47" t="s">
        <v>68</v>
      </c>
      <c r="F217" s="146">
        <v>59.56</v>
      </c>
      <c r="G217" s="151"/>
      <c r="H217" s="147"/>
    </row>
    <row r="218" spans="1:8" x14ac:dyDescent="0.3">
      <c r="A218" s="145"/>
      <c r="B218" s="47" t="s">
        <v>69</v>
      </c>
      <c r="C218" s="48">
        <v>0</v>
      </c>
      <c r="D218" s="50">
        <v>0.11</v>
      </c>
      <c r="E218" s="47" t="s">
        <v>70</v>
      </c>
      <c r="F218" s="146">
        <v>57.08</v>
      </c>
      <c r="G218" s="151"/>
      <c r="H218" s="147"/>
    </row>
    <row r="219" spans="1:8" x14ac:dyDescent="0.3">
      <c r="A219" s="145"/>
      <c r="B219" s="47" t="s">
        <v>71</v>
      </c>
      <c r="C219" s="48"/>
      <c r="D219" s="50">
        <v>0.09</v>
      </c>
      <c r="E219" s="47" t="s">
        <v>72</v>
      </c>
      <c r="F219" s="146">
        <v>54.8</v>
      </c>
      <c r="G219" s="151"/>
      <c r="H219" s="147"/>
    </row>
    <row r="220" spans="1:8" x14ac:dyDescent="0.3">
      <c r="A220" s="145"/>
      <c r="B220" s="47" t="s">
        <v>73</v>
      </c>
      <c r="C220" s="48">
        <v>0.35</v>
      </c>
      <c r="D220" s="50">
        <v>7.0000000000000007E-2</v>
      </c>
      <c r="E220" s="47" t="s">
        <v>74</v>
      </c>
      <c r="F220" s="146">
        <v>52.7</v>
      </c>
      <c r="G220" s="151"/>
      <c r="H220" s="147"/>
    </row>
    <row r="221" spans="1:8" x14ac:dyDescent="0.3">
      <c r="A221" s="145"/>
      <c r="B221" s="75" t="s">
        <v>75</v>
      </c>
      <c r="C221" s="76">
        <v>32.25</v>
      </c>
      <c r="D221" s="74">
        <v>0.05</v>
      </c>
      <c r="E221" s="73" t="s">
        <v>76</v>
      </c>
      <c r="F221" s="152">
        <v>50.75</v>
      </c>
      <c r="G221" s="153"/>
      <c r="H221" s="154"/>
    </row>
    <row r="223" spans="1:8" x14ac:dyDescent="0.3">
      <c r="A223" s="140" t="s">
        <v>57</v>
      </c>
      <c r="B223" s="140"/>
      <c r="C223" s="140"/>
      <c r="D223" s="140"/>
      <c r="E223" s="140"/>
      <c r="F223" s="140"/>
      <c r="G223" s="54" t="s">
        <v>58</v>
      </c>
      <c r="H223" s="54">
        <v>4482</v>
      </c>
    </row>
    <row r="224" spans="1:8" x14ac:dyDescent="0.3">
      <c r="A224" s="144" t="s">
        <v>77</v>
      </c>
      <c r="B224" s="144"/>
      <c r="C224" s="144"/>
      <c r="D224" s="144"/>
      <c r="E224" s="144"/>
      <c r="F224" s="144"/>
      <c r="G224" s="144"/>
      <c r="H224" s="144"/>
    </row>
    <row r="225" spans="1:8" x14ac:dyDescent="0.3">
      <c r="A225" s="45" t="s">
        <v>60</v>
      </c>
      <c r="B225" s="45" t="s">
        <v>41</v>
      </c>
      <c r="C225" s="45" t="s">
        <v>61</v>
      </c>
      <c r="D225" s="45" t="s">
        <v>80</v>
      </c>
      <c r="E225" s="45" t="s">
        <v>79</v>
      </c>
      <c r="F225" s="127" t="s">
        <v>62</v>
      </c>
      <c r="G225" s="128"/>
      <c r="H225" s="129"/>
    </row>
    <row r="226" spans="1:8" x14ac:dyDescent="0.3">
      <c r="A226" s="145"/>
      <c r="B226" s="47" t="s">
        <v>63</v>
      </c>
      <c r="C226" s="48">
        <v>52.9</v>
      </c>
      <c r="D226" s="49">
        <v>0.17</v>
      </c>
      <c r="E226" s="55" t="s">
        <v>138</v>
      </c>
      <c r="F226" s="146">
        <v>113.12</v>
      </c>
      <c r="G226" s="151"/>
      <c r="H226" s="147"/>
    </row>
    <row r="227" spans="1:8" x14ac:dyDescent="0.3">
      <c r="A227" s="145"/>
      <c r="B227" s="47" t="s">
        <v>65</v>
      </c>
      <c r="C227" s="48">
        <v>2</v>
      </c>
      <c r="D227" s="50">
        <v>0.15</v>
      </c>
      <c r="E227" s="47" t="s">
        <v>66</v>
      </c>
      <c r="F227" s="146">
        <v>108.29</v>
      </c>
      <c r="G227" s="151"/>
      <c r="H227" s="147"/>
    </row>
    <row r="228" spans="1:8" x14ac:dyDescent="0.3">
      <c r="A228" s="145"/>
      <c r="B228" s="47" t="s">
        <v>67</v>
      </c>
      <c r="C228" s="48"/>
      <c r="D228" s="50">
        <v>0.13</v>
      </c>
      <c r="E228" s="47" t="s">
        <v>68</v>
      </c>
      <c r="F228" s="146">
        <v>103.85</v>
      </c>
      <c r="G228" s="151"/>
      <c r="H228" s="147"/>
    </row>
    <row r="229" spans="1:8" x14ac:dyDescent="0.3">
      <c r="A229" s="145"/>
      <c r="B229" s="47" t="s">
        <v>69</v>
      </c>
      <c r="C229" s="48">
        <v>0</v>
      </c>
      <c r="D229" s="50">
        <v>0.11</v>
      </c>
      <c r="E229" s="47" t="s">
        <v>70</v>
      </c>
      <c r="F229" s="146">
        <v>99.67</v>
      </c>
      <c r="G229" s="151"/>
      <c r="H229" s="147"/>
    </row>
    <row r="230" spans="1:8" x14ac:dyDescent="0.3">
      <c r="A230" s="145"/>
      <c r="B230" s="47" t="s">
        <v>71</v>
      </c>
      <c r="C230" s="48"/>
      <c r="D230" s="50">
        <v>0.09</v>
      </c>
      <c r="E230" s="47" t="s">
        <v>72</v>
      </c>
      <c r="F230" s="146">
        <v>95.99</v>
      </c>
      <c r="G230" s="151"/>
      <c r="H230" s="147"/>
    </row>
    <row r="231" spans="1:8" x14ac:dyDescent="0.3">
      <c r="A231" s="145"/>
      <c r="B231" s="47" t="s">
        <v>73</v>
      </c>
      <c r="C231" s="48">
        <v>0.35</v>
      </c>
      <c r="D231" s="50">
        <v>7.0000000000000007E-2</v>
      </c>
      <c r="E231" s="47" t="s">
        <v>74</v>
      </c>
      <c r="F231" s="146">
        <v>92.48</v>
      </c>
      <c r="G231" s="151"/>
      <c r="H231" s="147"/>
    </row>
    <row r="232" spans="1:8" x14ac:dyDescent="0.3">
      <c r="A232" s="145"/>
      <c r="B232" s="75" t="s">
        <v>75</v>
      </c>
      <c r="C232" s="76">
        <v>55.25</v>
      </c>
      <c r="D232" s="74">
        <v>0.05</v>
      </c>
      <c r="E232" s="73" t="s">
        <v>76</v>
      </c>
      <c r="F232" s="152">
        <v>89.23</v>
      </c>
      <c r="G232" s="153"/>
      <c r="H232" s="154"/>
    </row>
  </sheetData>
  <mergeCells count="231">
    <mergeCell ref="A133:F133"/>
    <mergeCell ref="A134:G134"/>
    <mergeCell ref="F135:G135"/>
    <mergeCell ref="A136:A142"/>
    <mergeCell ref="F136:G136"/>
    <mergeCell ref="F137:G137"/>
    <mergeCell ref="F138:G138"/>
    <mergeCell ref="F139:G139"/>
    <mergeCell ref="F140:G140"/>
    <mergeCell ref="F141:G141"/>
    <mergeCell ref="F142:G142"/>
    <mergeCell ref="A122:F122"/>
    <mergeCell ref="A123:H123"/>
    <mergeCell ref="E124:G124"/>
    <mergeCell ref="A125:A131"/>
    <mergeCell ref="E125:G125"/>
    <mergeCell ref="E126:G126"/>
    <mergeCell ref="E127:G127"/>
    <mergeCell ref="E128:G128"/>
    <mergeCell ref="E129:G129"/>
    <mergeCell ref="E130:G130"/>
    <mergeCell ref="E131:G131"/>
    <mergeCell ref="E8:G8"/>
    <mergeCell ref="E9:G9"/>
    <mergeCell ref="E18:G18"/>
    <mergeCell ref="E19:G19"/>
    <mergeCell ref="A1:F1"/>
    <mergeCell ref="A2:H2"/>
    <mergeCell ref="E3:G3"/>
    <mergeCell ref="A4:A10"/>
    <mergeCell ref="E4:G4"/>
    <mergeCell ref="E5:G5"/>
    <mergeCell ref="E6:G6"/>
    <mergeCell ref="E7:G7"/>
    <mergeCell ref="E20:G20"/>
    <mergeCell ref="E21:G21"/>
    <mergeCell ref="E10:G10"/>
    <mergeCell ref="A12:F12"/>
    <mergeCell ref="A13:H13"/>
    <mergeCell ref="E14:G14"/>
    <mergeCell ref="A15:A21"/>
    <mergeCell ref="E15:G15"/>
    <mergeCell ref="E16:G16"/>
    <mergeCell ref="E17:G17"/>
    <mergeCell ref="A23:F23"/>
    <mergeCell ref="A24:H24"/>
    <mergeCell ref="E25:G25"/>
    <mergeCell ref="A26:A32"/>
    <mergeCell ref="E26:G26"/>
    <mergeCell ref="E27:G27"/>
    <mergeCell ref="E28:G28"/>
    <mergeCell ref="E29:G29"/>
    <mergeCell ref="E30:G30"/>
    <mergeCell ref="E31:G31"/>
    <mergeCell ref="E32:G32"/>
    <mergeCell ref="A34:F34"/>
    <mergeCell ref="A35:H35"/>
    <mergeCell ref="E36:G36"/>
    <mergeCell ref="A37:A43"/>
    <mergeCell ref="E37:G37"/>
    <mergeCell ref="E38:G38"/>
    <mergeCell ref="E39:G39"/>
    <mergeCell ref="E40:G40"/>
    <mergeCell ref="E41:G41"/>
    <mergeCell ref="E42:G42"/>
    <mergeCell ref="E43:G43"/>
    <mergeCell ref="A45:F45"/>
    <mergeCell ref="A46:H46"/>
    <mergeCell ref="E47:G47"/>
    <mergeCell ref="A48:A54"/>
    <mergeCell ref="E48:G48"/>
    <mergeCell ref="E49:G49"/>
    <mergeCell ref="E50:G50"/>
    <mergeCell ref="E51:G51"/>
    <mergeCell ref="E52:G52"/>
    <mergeCell ref="E53:G53"/>
    <mergeCell ref="E54:G54"/>
    <mergeCell ref="A56:F56"/>
    <mergeCell ref="A57:H57"/>
    <mergeCell ref="E58:G58"/>
    <mergeCell ref="A59:A65"/>
    <mergeCell ref="E59:G59"/>
    <mergeCell ref="E60:G60"/>
    <mergeCell ref="E61:G61"/>
    <mergeCell ref="E62:G62"/>
    <mergeCell ref="E63:G63"/>
    <mergeCell ref="E64:G64"/>
    <mergeCell ref="E65:G65"/>
    <mergeCell ref="A81:A87"/>
    <mergeCell ref="E81:G81"/>
    <mergeCell ref="E82:G82"/>
    <mergeCell ref="E83:G83"/>
    <mergeCell ref="E84:G84"/>
    <mergeCell ref="E85:G85"/>
    <mergeCell ref="E86:G86"/>
    <mergeCell ref="A67:F67"/>
    <mergeCell ref="A68:H68"/>
    <mergeCell ref="E69:G69"/>
    <mergeCell ref="A70:A76"/>
    <mergeCell ref="E70:G70"/>
    <mergeCell ref="E71:G71"/>
    <mergeCell ref="E72:G72"/>
    <mergeCell ref="E73:G73"/>
    <mergeCell ref="E87:G87"/>
    <mergeCell ref="E74:G74"/>
    <mergeCell ref="E75:G75"/>
    <mergeCell ref="E76:G76"/>
    <mergeCell ref="A78:F78"/>
    <mergeCell ref="A79:H79"/>
    <mergeCell ref="E80:G80"/>
    <mergeCell ref="A89:F89"/>
    <mergeCell ref="A90:H90"/>
    <mergeCell ref="E91:G91"/>
    <mergeCell ref="A92:A98"/>
    <mergeCell ref="E92:G92"/>
    <mergeCell ref="E93:G93"/>
    <mergeCell ref="E94:G94"/>
    <mergeCell ref="E95:G95"/>
    <mergeCell ref="E96:G96"/>
    <mergeCell ref="E97:G97"/>
    <mergeCell ref="E108:G108"/>
    <mergeCell ref="E109:G109"/>
    <mergeCell ref="E98:G98"/>
    <mergeCell ref="A100:F100"/>
    <mergeCell ref="A101:H101"/>
    <mergeCell ref="E102:G102"/>
    <mergeCell ref="A103:A109"/>
    <mergeCell ref="E103:G103"/>
    <mergeCell ref="E104:G104"/>
    <mergeCell ref="E105:G105"/>
    <mergeCell ref="E106:G106"/>
    <mergeCell ref="E107:G107"/>
    <mergeCell ref="E120:G120"/>
    <mergeCell ref="A111:F111"/>
    <mergeCell ref="A112:H112"/>
    <mergeCell ref="E113:G113"/>
    <mergeCell ref="A114:A120"/>
    <mergeCell ref="E114:G114"/>
    <mergeCell ref="E115:G115"/>
    <mergeCell ref="E116:G116"/>
    <mergeCell ref="E117:G117"/>
    <mergeCell ref="E118:G118"/>
    <mergeCell ref="E119:G119"/>
    <mergeCell ref="A168:F168"/>
    <mergeCell ref="A169:G169"/>
    <mergeCell ref="F170:G170"/>
    <mergeCell ref="A171:A177"/>
    <mergeCell ref="F171:G171"/>
    <mergeCell ref="F172:G172"/>
    <mergeCell ref="F173:G173"/>
    <mergeCell ref="F174:G174"/>
    <mergeCell ref="F175:G175"/>
    <mergeCell ref="F176:G176"/>
    <mergeCell ref="F177:G177"/>
    <mergeCell ref="A157:F157"/>
    <mergeCell ref="A158:G158"/>
    <mergeCell ref="F159:G159"/>
    <mergeCell ref="A160:A166"/>
    <mergeCell ref="F160:G160"/>
    <mergeCell ref="F161:G161"/>
    <mergeCell ref="F162:G162"/>
    <mergeCell ref="F163:G163"/>
    <mergeCell ref="F164:G164"/>
    <mergeCell ref="F165:G165"/>
    <mergeCell ref="F166:G166"/>
    <mergeCell ref="A145:F145"/>
    <mergeCell ref="A146:G146"/>
    <mergeCell ref="F147:G147"/>
    <mergeCell ref="A148:A154"/>
    <mergeCell ref="F148:G148"/>
    <mergeCell ref="F149:G149"/>
    <mergeCell ref="F150:G150"/>
    <mergeCell ref="F151:G151"/>
    <mergeCell ref="F152:G152"/>
    <mergeCell ref="F153:G153"/>
    <mergeCell ref="F154:G154"/>
    <mergeCell ref="A179:F179"/>
    <mergeCell ref="A180:G180"/>
    <mergeCell ref="F181:G181"/>
    <mergeCell ref="A182:A188"/>
    <mergeCell ref="F182:G182"/>
    <mergeCell ref="F183:G183"/>
    <mergeCell ref="F184:G184"/>
    <mergeCell ref="F185:G185"/>
    <mergeCell ref="F186:G186"/>
    <mergeCell ref="F187:G187"/>
    <mergeCell ref="F188:G188"/>
    <mergeCell ref="A190:F190"/>
    <mergeCell ref="A191:G191"/>
    <mergeCell ref="F192:G192"/>
    <mergeCell ref="A193:A199"/>
    <mergeCell ref="F193:G193"/>
    <mergeCell ref="F194:G194"/>
    <mergeCell ref="F195:G195"/>
    <mergeCell ref="F196:G196"/>
    <mergeCell ref="F197:G197"/>
    <mergeCell ref="F198:G198"/>
    <mergeCell ref="F199:G199"/>
    <mergeCell ref="F204:G204"/>
    <mergeCell ref="F205:G205"/>
    <mergeCell ref="F206:G206"/>
    <mergeCell ref="F207:G207"/>
    <mergeCell ref="F208:G208"/>
    <mergeCell ref="F209:G209"/>
    <mergeCell ref="A201:F201"/>
    <mergeCell ref="A202:G202"/>
    <mergeCell ref="F203:G203"/>
    <mergeCell ref="A204:A210"/>
    <mergeCell ref="F210:G210"/>
    <mergeCell ref="A212:F212"/>
    <mergeCell ref="A213:H213"/>
    <mergeCell ref="F214:H214"/>
    <mergeCell ref="A215:A221"/>
    <mergeCell ref="F215:H215"/>
    <mergeCell ref="F216:H216"/>
    <mergeCell ref="F217:H217"/>
    <mergeCell ref="F218:H218"/>
    <mergeCell ref="F219:H219"/>
    <mergeCell ref="F220:H220"/>
    <mergeCell ref="F221:H221"/>
    <mergeCell ref="A223:F223"/>
    <mergeCell ref="A224:H224"/>
    <mergeCell ref="F225:H225"/>
    <mergeCell ref="A226:A232"/>
    <mergeCell ref="F226:H226"/>
    <mergeCell ref="F227:H227"/>
    <mergeCell ref="F228:H228"/>
    <mergeCell ref="F229:H229"/>
    <mergeCell ref="F230:H230"/>
    <mergeCell ref="F231:H231"/>
    <mergeCell ref="F232:H23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4700-3EC7-4021-9F60-69F5D3867BD5}">
  <dimension ref="A1:I153"/>
  <sheetViews>
    <sheetView topLeftCell="A142" workbookViewId="0">
      <selection activeCell="E161" sqref="E161"/>
    </sheetView>
  </sheetViews>
  <sheetFormatPr defaultRowHeight="14.4" x14ac:dyDescent="0.3"/>
  <cols>
    <col min="1" max="1" width="18.88671875" customWidth="1"/>
    <col min="2" max="2" width="18" customWidth="1"/>
    <col min="3" max="3" width="18.109375" customWidth="1"/>
    <col min="4" max="4" width="28.33203125" customWidth="1"/>
    <col min="5" max="5" width="19" customWidth="1"/>
    <col min="8" max="8" width="18.33203125" customWidth="1"/>
  </cols>
  <sheetData>
    <row r="1" spans="1:9" x14ac:dyDescent="0.3">
      <c r="A1" s="140" t="s">
        <v>57</v>
      </c>
      <c r="B1" s="140"/>
      <c r="C1" s="140"/>
      <c r="D1" s="140"/>
      <c r="E1" s="140"/>
      <c r="F1" s="140"/>
      <c r="G1" s="54" t="s">
        <v>58</v>
      </c>
      <c r="H1" s="54">
        <v>4088</v>
      </c>
      <c r="I1" s="61"/>
    </row>
    <row r="2" spans="1:9" x14ac:dyDescent="0.3">
      <c r="A2" s="144" t="s">
        <v>86</v>
      </c>
      <c r="B2" s="144"/>
      <c r="C2" s="144"/>
      <c r="D2" s="144"/>
      <c r="E2" s="144"/>
      <c r="F2" s="144"/>
      <c r="G2" s="144"/>
      <c r="H2" s="144"/>
      <c r="I2" s="61"/>
    </row>
    <row r="3" spans="1:9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27" t="s">
        <v>62</v>
      </c>
      <c r="G3" s="128"/>
      <c r="H3" s="129"/>
      <c r="I3" s="61"/>
    </row>
    <row r="4" spans="1:9" x14ac:dyDescent="0.3">
      <c r="A4" s="145"/>
      <c r="B4" s="47" t="s">
        <v>63</v>
      </c>
      <c r="C4" s="48">
        <v>35</v>
      </c>
      <c r="D4" s="49"/>
      <c r="E4" s="55"/>
      <c r="F4" s="146"/>
      <c r="G4" s="151"/>
      <c r="H4" s="147"/>
      <c r="I4" s="61"/>
    </row>
    <row r="5" spans="1:9" x14ac:dyDescent="0.3">
      <c r="A5" s="145"/>
      <c r="B5" s="47" t="s">
        <v>65</v>
      </c>
      <c r="C5" s="48">
        <v>2</v>
      </c>
      <c r="D5" s="50">
        <v>0.09</v>
      </c>
      <c r="E5" s="47" t="s">
        <v>66</v>
      </c>
      <c r="F5" s="146">
        <v>68.459999999999994</v>
      </c>
      <c r="G5" s="151"/>
      <c r="H5" s="147"/>
      <c r="I5" s="61"/>
    </row>
    <row r="6" spans="1:9" x14ac:dyDescent="0.3">
      <c r="A6" s="145"/>
      <c r="B6" s="47" t="s">
        <v>67</v>
      </c>
      <c r="C6" s="48"/>
      <c r="D6" s="50">
        <v>7.0000000000000007E-2</v>
      </c>
      <c r="E6" s="47" t="s">
        <v>68</v>
      </c>
      <c r="F6" s="146">
        <v>65.83</v>
      </c>
      <c r="G6" s="151"/>
      <c r="H6" s="147"/>
      <c r="I6" s="61"/>
    </row>
    <row r="7" spans="1:9" x14ac:dyDescent="0.3">
      <c r="A7" s="145"/>
      <c r="B7" s="47" t="s">
        <v>69</v>
      </c>
      <c r="C7" s="48">
        <v>0</v>
      </c>
      <c r="D7" s="50">
        <v>0.05</v>
      </c>
      <c r="E7" s="47" t="s">
        <v>70</v>
      </c>
      <c r="F7" s="146">
        <v>63.39</v>
      </c>
      <c r="G7" s="151"/>
      <c r="H7" s="147"/>
      <c r="I7" s="61"/>
    </row>
    <row r="8" spans="1:9" x14ac:dyDescent="0.3">
      <c r="A8" s="145"/>
      <c r="B8" s="47" t="s">
        <v>71</v>
      </c>
      <c r="C8" s="48"/>
      <c r="D8" s="50">
        <v>0.04</v>
      </c>
      <c r="E8" s="47" t="s">
        <v>72</v>
      </c>
      <c r="F8" s="146">
        <v>62.24</v>
      </c>
      <c r="G8" s="151"/>
      <c r="H8" s="147"/>
      <c r="I8" s="61"/>
    </row>
    <row r="9" spans="1:9" x14ac:dyDescent="0.3">
      <c r="A9" s="145"/>
      <c r="B9" s="47" t="s">
        <v>73</v>
      </c>
      <c r="C9" s="48">
        <v>0.35</v>
      </c>
      <c r="D9" s="74">
        <v>0.03</v>
      </c>
      <c r="E9" s="47" t="s">
        <v>74</v>
      </c>
      <c r="F9" s="146">
        <v>61.13</v>
      </c>
      <c r="G9" s="151"/>
      <c r="H9" s="147"/>
      <c r="I9" s="61"/>
    </row>
    <row r="10" spans="1:9" x14ac:dyDescent="0.3">
      <c r="A10" s="145"/>
      <c r="B10" s="75" t="s">
        <v>75</v>
      </c>
      <c r="C10" s="76">
        <f>SUM(C4:C9)</f>
        <v>37.35</v>
      </c>
      <c r="D10" s="74">
        <v>0.02</v>
      </c>
      <c r="E10" s="73" t="s">
        <v>76</v>
      </c>
      <c r="F10" s="152">
        <v>60.06</v>
      </c>
      <c r="G10" s="153"/>
      <c r="H10" s="154"/>
      <c r="I10" s="61"/>
    </row>
    <row r="11" spans="1:9" x14ac:dyDescent="0.3">
      <c r="A11" s="61"/>
      <c r="B11" s="61"/>
      <c r="C11" s="61"/>
      <c r="D11" s="61"/>
      <c r="E11" s="61"/>
      <c r="F11" s="61"/>
      <c r="G11" s="61"/>
      <c r="H11" s="61"/>
      <c r="I11" s="61"/>
    </row>
    <row r="12" spans="1:9" x14ac:dyDescent="0.3">
      <c r="A12" s="121" t="s">
        <v>57</v>
      </c>
      <c r="B12" s="122"/>
      <c r="C12" s="122"/>
      <c r="D12" s="122"/>
      <c r="E12" s="122"/>
      <c r="F12" s="123"/>
      <c r="G12" s="54" t="s">
        <v>58</v>
      </c>
      <c r="H12" s="54" t="s">
        <v>135</v>
      </c>
      <c r="I12" s="61"/>
    </row>
    <row r="13" spans="1:9" x14ac:dyDescent="0.3">
      <c r="A13" s="160" t="s">
        <v>86</v>
      </c>
      <c r="B13" s="161"/>
      <c r="C13" s="161"/>
      <c r="D13" s="161"/>
      <c r="E13" s="161"/>
      <c r="F13" s="161"/>
      <c r="G13" s="161"/>
      <c r="H13" s="162"/>
      <c r="I13" s="61"/>
    </row>
    <row r="14" spans="1:9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27" t="s">
        <v>62</v>
      </c>
      <c r="G14" s="128"/>
      <c r="H14" s="129"/>
      <c r="I14" s="61"/>
    </row>
    <row r="15" spans="1:9" x14ac:dyDescent="0.3">
      <c r="A15" s="163"/>
      <c r="B15" s="47" t="s">
        <v>63</v>
      </c>
      <c r="C15" s="48">
        <v>18.899999999999999</v>
      </c>
      <c r="D15" s="49"/>
      <c r="E15" s="55"/>
      <c r="F15" s="146"/>
      <c r="G15" s="151"/>
      <c r="H15" s="147"/>
      <c r="I15" s="61"/>
    </row>
    <row r="16" spans="1:9" x14ac:dyDescent="0.3">
      <c r="A16" s="164"/>
      <c r="B16" s="47" t="s">
        <v>65</v>
      </c>
      <c r="C16" s="48">
        <v>2</v>
      </c>
      <c r="D16" s="50">
        <v>0.11</v>
      </c>
      <c r="E16" s="47" t="s">
        <v>66</v>
      </c>
      <c r="F16" s="146">
        <v>40.57</v>
      </c>
      <c r="G16" s="151"/>
      <c r="H16" s="147"/>
      <c r="I16" s="61"/>
    </row>
    <row r="17" spans="1:9" x14ac:dyDescent="0.3">
      <c r="A17" s="164"/>
      <c r="B17" s="47" t="s">
        <v>67</v>
      </c>
      <c r="C17" s="48"/>
      <c r="D17" s="50">
        <v>0.09</v>
      </c>
      <c r="E17" s="47" t="s">
        <v>68</v>
      </c>
      <c r="F17" s="146">
        <v>38.950000000000003</v>
      </c>
      <c r="G17" s="151"/>
      <c r="H17" s="147"/>
      <c r="I17" s="61"/>
    </row>
    <row r="18" spans="1:9" x14ac:dyDescent="0.3">
      <c r="A18" s="164"/>
      <c r="B18" s="47" t="s">
        <v>69</v>
      </c>
      <c r="C18" s="48">
        <v>0</v>
      </c>
      <c r="D18" s="50">
        <v>7.0000000000000007E-2</v>
      </c>
      <c r="E18" s="47" t="s">
        <v>70</v>
      </c>
      <c r="F18" s="146">
        <v>37.450000000000003</v>
      </c>
      <c r="G18" s="151"/>
      <c r="H18" s="147"/>
      <c r="I18" s="61"/>
    </row>
    <row r="19" spans="1:9" x14ac:dyDescent="0.3">
      <c r="A19" s="164"/>
      <c r="B19" s="47" t="s">
        <v>71</v>
      </c>
      <c r="C19" s="48"/>
      <c r="D19" s="50">
        <v>0.05</v>
      </c>
      <c r="E19" s="47" t="s">
        <v>72</v>
      </c>
      <c r="F19" s="146">
        <v>36.07</v>
      </c>
      <c r="G19" s="151"/>
      <c r="H19" s="147"/>
      <c r="I19" s="61"/>
    </row>
    <row r="20" spans="1:9" x14ac:dyDescent="0.3">
      <c r="A20" s="164"/>
      <c r="B20" s="47" t="s">
        <v>73</v>
      </c>
      <c r="C20" s="48">
        <v>0.35</v>
      </c>
      <c r="D20" s="74">
        <v>0.03</v>
      </c>
      <c r="E20" s="47" t="s">
        <v>74</v>
      </c>
      <c r="F20" s="146">
        <v>34.78</v>
      </c>
      <c r="G20" s="151"/>
      <c r="H20" s="147"/>
      <c r="I20" s="61"/>
    </row>
    <row r="21" spans="1:9" x14ac:dyDescent="0.3">
      <c r="A21" s="165"/>
      <c r="B21" s="75" t="s">
        <v>75</v>
      </c>
      <c r="C21" s="76">
        <f>SUM(C15:C20)</f>
        <v>21.25</v>
      </c>
      <c r="D21" s="74">
        <v>0.02</v>
      </c>
      <c r="E21" s="73" t="s">
        <v>76</v>
      </c>
      <c r="F21" s="152">
        <v>34.17</v>
      </c>
      <c r="G21" s="153"/>
      <c r="H21" s="154"/>
      <c r="I21" s="61"/>
    </row>
    <row r="22" spans="1:9" x14ac:dyDescent="0.3">
      <c r="A22" s="61"/>
      <c r="B22" s="61"/>
      <c r="C22" s="61"/>
      <c r="D22" s="61"/>
      <c r="E22" s="61"/>
      <c r="F22" s="61"/>
      <c r="G22" s="61"/>
      <c r="H22" s="61"/>
      <c r="I22" s="61"/>
    </row>
    <row r="23" spans="1:9" x14ac:dyDescent="0.3">
      <c r="A23" s="140" t="s">
        <v>57</v>
      </c>
      <c r="B23" s="140"/>
      <c r="C23" s="140"/>
      <c r="D23" s="140"/>
      <c r="E23" s="140"/>
      <c r="F23" s="140"/>
      <c r="G23" s="54" t="s">
        <v>58</v>
      </c>
      <c r="H23" s="54">
        <v>10109</v>
      </c>
    </row>
    <row r="24" spans="1:9" x14ac:dyDescent="0.3">
      <c r="A24" s="144" t="s">
        <v>86</v>
      </c>
      <c r="B24" s="144"/>
      <c r="C24" s="144"/>
      <c r="D24" s="144"/>
      <c r="E24" s="144"/>
      <c r="F24" s="144"/>
      <c r="G24" s="144"/>
      <c r="H24" s="144"/>
    </row>
    <row r="25" spans="1:9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45" t="s">
        <v>79</v>
      </c>
      <c r="F25" s="127" t="s">
        <v>62</v>
      </c>
      <c r="G25" s="128"/>
      <c r="H25" s="129"/>
    </row>
    <row r="26" spans="1:9" x14ac:dyDescent="0.3">
      <c r="A26" s="145"/>
      <c r="B26" s="47" t="s">
        <v>63</v>
      </c>
      <c r="C26" s="48">
        <v>42</v>
      </c>
      <c r="D26" s="49"/>
      <c r="E26" s="55"/>
      <c r="F26" s="146"/>
      <c r="G26" s="151"/>
      <c r="H26" s="147"/>
    </row>
    <row r="27" spans="1:9" x14ac:dyDescent="0.3">
      <c r="A27" s="145"/>
      <c r="B27" s="47" t="s">
        <v>65</v>
      </c>
      <c r="C27" s="48">
        <v>2</v>
      </c>
      <c r="D27" s="50">
        <v>0.09</v>
      </c>
      <c r="E27" s="47" t="s">
        <v>132</v>
      </c>
      <c r="F27" s="146">
        <v>81.47</v>
      </c>
      <c r="G27" s="151"/>
      <c r="H27" s="147"/>
    </row>
    <row r="28" spans="1:9" x14ac:dyDescent="0.3">
      <c r="A28" s="145"/>
      <c r="B28" s="47" t="s">
        <v>67</v>
      </c>
      <c r="C28" s="48"/>
      <c r="D28" s="50">
        <v>7.0000000000000007E-2</v>
      </c>
      <c r="E28" s="47" t="s">
        <v>68</v>
      </c>
      <c r="F28" s="146">
        <v>78.34</v>
      </c>
      <c r="G28" s="151"/>
      <c r="H28" s="147"/>
    </row>
    <row r="29" spans="1:9" x14ac:dyDescent="0.3">
      <c r="A29" s="145"/>
      <c r="B29" s="47" t="s">
        <v>69</v>
      </c>
      <c r="C29" s="48">
        <v>0</v>
      </c>
      <c r="D29" s="50">
        <v>0.05</v>
      </c>
      <c r="E29" s="47" t="s">
        <v>70</v>
      </c>
      <c r="F29" s="146">
        <v>75.44</v>
      </c>
      <c r="G29" s="151"/>
      <c r="H29" s="147"/>
    </row>
    <row r="30" spans="1:9" x14ac:dyDescent="0.3">
      <c r="A30" s="145"/>
      <c r="B30" s="47" t="s">
        <v>71</v>
      </c>
      <c r="C30" s="48"/>
      <c r="D30" s="50">
        <v>0.04</v>
      </c>
      <c r="E30" s="47" t="s">
        <v>72</v>
      </c>
      <c r="F30" s="146">
        <v>74.069999999999993</v>
      </c>
      <c r="G30" s="151"/>
      <c r="H30" s="147"/>
    </row>
    <row r="31" spans="1:9" x14ac:dyDescent="0.3">
      <c r="A31" s="145"/>
      <c r="B31" s="47" t="s">
        <v>73</v>
      </c>
      <c r="C31" s="48">
        <v>0.35</v>
      </c>
      <c r="D31" s="74">
        <v>0.03</v>
      </c>
      <c r="E31" s="47" t="s">
        <v>74</v>
      </c>
      <c r="F31" s="152">
        <v>72.75</v>
      </c>
      <c r="G31" s="153"/>
      <c r="H31" s="154"/>
    </row>
    <row r="32" spans="1:9" x14ac:dyDescent="0.3">
      <c r="A32" s="145"/>
      <c r="B32" s="75" t="s">
        <v>75</v>
      </c>
      <c r="C32" s="76">
        <f>SUM(C26:C31)</f>
        <v>44.35</v>
      </c>
      <c r="D32" s="74">
        <v>0.02</v>
      </c>
      <c r="E32" s="73" t="s">
        <v>76</v>
      </c>
      <c r="F32" s="152">
        <v>71.47</v>
      </c>
      <c r="G32" s="153"/>
      <c r="H32" s="154"/>
    </row>
    <row r="34" spans="1:8" x14ac:dyDescent="0.3">
      <c r="A34" s="140" t="s">
        <v>57</v>
      </c>
      <c r="B34" s="140"/>
      <c r="C34" s="140"/>
      <c r="D34" s="140"/>
      <c r="E34" s="140"/>
      <c r="F34" s="140"/>
      <c r="G34" s="54" t="s">
        <v>58</v>
      </c>
      <c r="H34" s="54">
        <v>8020</v>
      </c>
    </row>
    <row r="35" spans="1:8" x14ac:dyDescent="0.3">
      <c r="A35" s="144" t="s">
        <v>86</v>
      </c>
      <c r="B35" s="144"/>
      <c r="C35" s="144"/>
      <c r="D35" s="144"/>
      <c r="E35" s="144"/>
      <c r="F35" s="144"/>
      <c r="G35" s="144"/>
      <c r="H35" s="144"/>
    </row>
    <row r="36" spans="1:8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45" t="s">
        <v>79</v>
      </c>
      <c r="F36" s="127" t="s">
        <v>62</v>
      </c>
      <c r="G36" s="128"/>
      <c r="H36" s="129"/>
    </row>
    <row r="37" spans="1:8" x14ac:dyDescent="0.3">
      <c r="A37" s="145"/>
      <c r="B37" s="47" t="s">
        <v>63</v>
      </c>
      <c r="C37" s="48">
        <v>24.5</v>
      </c>
      <c r="D37" s="49"/>
      <c r="E37" s="55"/>
      <c r="F37" s="146"/>
      <c r="G37" s="151"/>
      <c r="H37" s="147"/>
    </row>
    <row r="38" spans="1:8" x14ac:dyDescent="0.3">
      <c r="A38" s="145"/>
      <c r="B38" s="47" t="s">
        <v>65</v>
      </c>
      <c r="C38" s="48">
        <v>2</v>
      </c>
      <c r="D38" s="50">
        <v>0.09</v>
      </c>
      <c r="E38" s="47" t="s">
        <v>132</v>
      </c>
      <c r="F38" s="146">
        <v>49.21</v>
      </c>
      <c r="G38" s="151"/>
      <c r="H38" s="147"/>
    </row>
    <row r="39" spans="1:8" x14ac:dyDescent="0.3">
      <c r="A39" s="145"/>
      <c r="B39" s="47" t="s">
        <v>67</v>
      </c>
      <c r="C39" s="48"/>
      <c r="D39" s="50">
        <v>7.0000000000000007E-2</v>
      </c>
      <c r="E39" s="47" t="s">
        <v>68</v>
      </c>
      <c r="F39" s="146">
        <v>47.32</v>
      </c>
      <c r="G39" s="151"/>
      <c r="H39" s="147"/>
    </row>
    <row r="40" spans="1:8" x14ac:dyDescent="0.3">
      <c r="A40" s="145"/>
      <c r="B40" s="47" t="s">
        <v>69</v>
      </c>
      <c r="C40" s="48">
        <v>0</v>
      </c>
      <c r="D40" s="50">
        <v>0.05</v>
      </c>
      <c r="E40" s="47" t="s">
        <v>70</v>
      </c>
      <c r="F40" s="146">
        <v>45.57</v>
      </c>
      <c r="G40" s="151"/>
      <c r="H40" s="147"/>
    </row>
    <row r="41" spans="1:8" x14ac:dyDescent="0.3">
      <c r="A41" s="145"/>
      <c r="B41" s="47" t="s">
        <v>71</v>
      </c>
      <c r="C41" s="48"/>
      <c r="D41" s="50">
        <v>0.04</v>
      </c>
      <c r="E41" s="47" t="s">
        <v>72</v>
      </c>
      <c r="F41" s="146">
        <v>44.74</v>
      </c>
      <c r="G41" s="151"/>
      <c r="H41" s="147"/>
    </row>
    <row r="42" spans="1:8" x14ac:dyDescent="0.3">
      <c r="A42" s="145"/>
      <c r="B42" s="47" t="s">
        <v>73</v>
      </c>
      <c r="C42" s="48">
        <v>0.35</v>
      </c>
      <c r="D42" s="74">
        <v>0.03</v>
      </c>
      <c r="E42" s="47" t="s">
        <v>74</v>
      </c>
      <c r="F42" s="152">
        <v>43.94</v>
      </c>
      <c r="G42" s="153"/>
      <c r="H42" s="154"/>
    </row>
    <row r="43" spans="1:8" x14ac:dyDescent="0.3">
      <c r="A43" s="145"/>
      <c r="B43" s="75" t="s">
        <v>75</v>
      </c>
      <c r="C43" s="76">
        <f>SUM(C37:C42)</f>
        <v>26.85</v>
      </c>
      <c r="D43" s="74">
        <v>0.02</v>
      </c>
      <c r="E43" s="73" t="s">
        <v>76</v>
      </c>
      <c r="F43" s="152">
        <v>43.17</v>
      </c>
      <c r="G43" s="153"/>
      <c r="H43" s="154"/>
    </row>
    <row r="45" spans="1:8" x14ac:dyDescent="0.3">
      <c r="A45" s="140" t="s">
        <v>57</v>
      </c>
      <c r="B45" s="140"/>
      <c r="C45" s="140"/>
      <c r="D45" s="140"/>
      <c r="E45" s="140"/>
      <c r="F45" s="140"/>
      <c r="G45" s="54" t="s">
        <v>58</v>
      </c>
      <c r="H45" s="54">
        <v>10108</v>
      </c>
    </row>
    <row r="46" spans="1:8" x14ac:dyDescent="0.3">
      <c r="A46" s="144" t="s">
        <v>86</v>
      </c>
      <c r="B46" s="144"/>
      <c r="C46" s="144"/>
      <c r="D46" s="144"/>
      <c r="E46" s="144"/>
      <c r="F46" s="144"/>
      <c r="G46" s="144"/>
      <c r="H46" s="144"/>
    </row>
    <row r="47" spans="1:8" x14ac:dyDescent="0.3">
      <c r="A47" s="45" t="s">
        <v>60</v>
      </c>
      <c r="B47" s="45" t="s">
        <v>41</v>
      </c>
      <c r="C47" s="45" t="s">
        <v>61</v>
      </c>
      <c r="D47" s="45" t="s">
        <v>80</v>
      </c>
      <c r="E47" s="45" t="s">
        <v>79</v>
      </c>
      <c r="F47" s="127" t="s">
        <v>62</v>
      </c>
      <c r="G47" s="128"/>
      <c r="H47" s="129"/>
    </row>
    <row r="48" spans="1:8" x14ac:dyDescent="0.3">
      <c r="A48" s="145"/>
      <c r="B48" s="47" t="s">
        <v>63</v>
      </c>
      <c r="C48" s="48">
        <v>39.5</v>
      </c>
      <c r="D48" s="49"/>
      <c r="E48" s="55"/>
      <c r="F48" s="146"/>
      <c r="G48" s="151"/>
      <c r="H48" s="147"/>
    </row>
    <row r="49" spans="1:8" x14ac:dyDescent="0.3">
      <c r="A49" s="145"/>
      <c r="B49" s="47" t="s">
        <v>65</v>
      </c>
      <c r="C49" s="48">
        <v>2</v>
      </c>
      <c r="D49" s="50">
        <v>0.09</v>
      </c>
      <c r="E49" s="47" t="s">
        <v>132</v>
      </c>
      <c r="F49" s="146">
        <v>76.7</v>
      </c>
      <c r="G49" s="151"/>
      <c r="H49" s="147"/>
    </row>
    <row r="50" spans="1:8" x14ac:dyDescent="0.3">
      <c r="A50" s="145"/>
      <c r="B50" s="47" t="s">
        <v>67</v>
      </c>
      <c r="C50" s="48"/>
      <c r="D50" s="50">
        <v>7.0000000000000007E-2</v>
      </c>
      <c r="E50" s="47" t="s">
        <v>68</v>
      </c>
      <c r="F50" s="146">
        <v>73.760000000000005</v>
      </c>
      <c r="G50" s="151"/>
      <c r="H50" s="147"/>
    </row>
    <row r="51" spans="1:8" x14ac:dyDescent="0.3">
      <c r="A51" s="145"/>
      <c r="B51" s="47" t="s">
        <v>69</v>
      </c>
      <c r="C51" s="48">
        <v>0</v>
      </c>
      <c r="D51" s="50">
        <v>0.05</v>
      </c>
      <c r="E51" s="47" t="s">
        <v>70</v>
      </c>
      <c r="F51" s="146">
        <v>71.03</v>
      </c>
      <c r="G51" s="151"/>
      <c r="H51" s="147"/>
    </row>
    <row r="52" spans="1:8" x14ac:dyDescent="0.3">
      <c r="A52" s="145"/>
      <c r="B52" s="47" t="s">
        <v>71</v>
      </c>
      <c r="C52" s="48"/>
      <c r="D52" s="50">
        <v>0.04</v>
      </c>
      <c r="E52" s="47" t="s">
        <v>72</v>
      </c>
      <c r="F52" s="146">
        <v>69.739999999999995</v>
      </c>
      <c r="G52" s="151"/>
      <c r="H52" s="147"/>
    </row>
    <row r="53" spans="1:8" x14ac:dyDescent="0.3">
      <c r="A53" s="145"/>
      <c r="B53" s="47" t="s">
        <v>73</v>
      </c>
      <c r="C53" s="48">
        <v>0.35</v>
      </c>
      <c r="D53" s="74">
        <v>0.03</v>
      </c>
      <c r="E53" s="47" t="s">
        <v>74</v>
      </c>
      <c r="F53" s="146">
        <v>68.489999999999995</v>
      </c>
      <c r="G53" s="151"/>
      <c r="H53" s="147"/>
    </row>
    <row r="54" spans="1:8" x14ac:dyDescent="0.3">
      <c r="A54" s="145"/>
      <c r="B54" s="75" t="s">
        <v>75</v>
      </c>
      <c r="C54" s="76">
        <f>SUM(C48:C53)</f>
        <v>41.85</v>
      </c>
      <c r="D54" s="74">
        <v>0.02</v>
      </c>
      <c r="E54" s="73" t="s">
        <v>76</v>
      </c>
      <c r="F54" s="152">
        <v>67.290000000000006</v>
      </c>
      <c r="G54" s="153"/>
      <c r="H54" s="154"/>
    </row>
    <row r="56" spans="1:8" x14ac:dyDescent="0.3">
      <c r="A56" s="140" t="s">
        <v>57</v>
      </c>
      <c r="B56" s="140"/>
      <c r="C56" s="140"/>
      <c r="D56" s="140"/>
      <c r="E56" s="140"/>
      <c r="F56" s="140"/>
      <c r="G56" s="54" t="s">
        <v>58</v>
      </c>
      <c r="H56" s="54">
        <v>14625</v>
      </c>
    </row>
    <row r="57" spans="1:8" x14ac:dyDescent="0.3">
      <c r="A57" s="144" t="s">
        <v>86</v>
      </c>
      <c r="B57" s="144"/>
      <c r="C57" s="144"/>
      <c r="D57" s="144"/>
      <c r="E57" s="144"/>
      <c r="F57" s="144"/>
      <c r="G57" s="144"/>
      <c r="H57" s="144"/>
    </row>
    <row r="58" spans="1:8" x14ac:dyDescent="0.3">
      <c r="A58" s="45" t="s">
        <v>60</v>
      </c>
      <c r="B58" s="45" t="s">
        <v>41</v>
      </c>
      <c r="C58" s="45" t="s">
        <v>61</v>
      </c>
      <c r="D58" s="45" t="s">
        <v>80</v>
      </c>
      <c r="E58" s="45" t="s">
        <v>79</v>
      </c>
      <c r="F58" s="127" t="s">
        <v>62</v>
      </c>
      <c r="G58" s="128"/>
      <c r="H58" s="129"/>
    </row>
    <row r="59" spans="1:8" x14ac:dyDescent="0.3">
      <c r="A59" s="145"/>
      <c r="B59" s="47" t="s">
        <v>63</v>
      </c>
      <c r="C59" s="48">
        <v>16.5</v>
      </c>
      <c r="D59" s="49"/>
      <c r="E59" s="55"/>
      <c r="F59" s="146"/>
      <c r="G59" s="151"/>
      <c r="H59" s="147"/>
    </row>
    <row r="60" spans="1:8" x14ac:dyDescent="0.3">
      <c r="A60" s="145"/>
      <c r="B60" s="47" t="s">
        <v>65</v>
      </c>
      <c r="C60" s="48">
        <v>2</v>
      </c>
      <c r="D60" s="50">
        <v>0.11</v>
      </c>
      <c r="E60" s="47" t="s">
        <v>132</v>
      </c>
      <c r="F60" s="146">
        <v>35.99</v>
      </c>
      <c r="G60" s="151"/>
      <c r="H60" s="147"/>
    </row>
    <row r="61" spans="1:8" x14ac:dyDescent="0.3">
      <c r="A61" s="145"/>
      <c r="B61" s="47" t="s">
        <v>67</v>
      </c>
      <c r="C61" s="48"/>
      <c r="D61" s="50">
        <v>0.09</v>
      </c>
      <c r="E61" s="47" t="s">
        <v>68</v>
      </c>
      <c r="F61" s="146">
        <v>34.549999999999997</v>
      </c>
      <c r="G61" s="151"/>
      <c r="H61" s="147"/>
    </row>
    <row r="62" spans="1:8" x14ac:dyDescent="0.3">
      <c r="A62" s="145"/>
      <c r="B62" s="47" t="s">
        <v>69</v>
      </c>
      <c r="C62" s="48">
        <v>0</v>
      </c>
      <c r="D62" s="50">
        <v>7.0000000000000007E-2</v>
      </c>
      <c r="E62" s="47" t="s">
        <v>70</v>
      </c>
      <c r="F62" s="146">
        <v>33.22</v>
      </c>
      <c r="G62" s="151"/>
      <c r="H62" s="147"/>
    </row>
    <row r="63" spans="1:8" x14ac:dyDescent="0.3">
      <c r="A63" s="145"/>
      <c r="B63" s="47" t="s">
        <v>71</v>
      </c>
      <c r="C63" s="48"/>
      <c r="D63" s="74">
        <v>0.05</v>
      </c>
      <c r="E63" s="47" t="s">
        <v>72</v>
      </c>
      <c r="F63" s="146">
        <v>31.99</v>
      </c>
      <c r="G63" s="151"/>
      <c r="H63" s="147"/>
    </row>
    <row r="64" spans="1:8" x14ac:dyDescent="0.3">
      <c r="A64" s="145"/>
      <c r="B64" s="47" t="s">
        <v>73</v>
      </c>
      <c r="C64" s="48">
        <v>0.35</v>
      </c>
      <c r="D64" s="74">
        <v>0.03</v>
      </c>
      <c r="E64" s="47" t="s">
        <v>74</v>
      </c>
      <c r="F64" s="146">
        <v>30.85</v>
      </c>
      <c r="G64" s="151"/>
      <c r="H64" s="147"/>
    </row>
    <row r="65" spans="1:8" x14ac:dyDescent="0.3">
      <c r="A65" s="145"/>
      <c r="B65" s="75" t="s">
        <v>75</v>
      </c>
      <c r="C65" s="76">
        <f>SUM(C59:C64)</f>
        <v>18.850000000000001</v>
      </c>
      <c r="D65" s="74">
        <v>0.02</v>
      </c>
      <c r="E65" s="73" t="s">
        <v>76</v>
      </c>
      <c r="F65" s="152">
        <v>30.31</v>
      </c>
      <c r="G65" s="153"/>
      <c r="H65" s="154"/>
    </row>
    <row r="67" spans="1:8" x14ac:dyDescent="0.3">
      <c r="A67" s="140" t="s">
        <v>57</v>
      </c>
      <c r="B67" s="140"/>
      <c r="C67" s="140"/>
      <c r="D67" s="140"/>
      <c r="E67" s="140"/>
      <c r="F67" s="140"/>
      <c r="G67" s="54" t="s">
        <v>58</v>
      </c>
      <c r="H67" s="54">
        <v>13472</v>
      </c>
    </row>
    <row r="68" spans="1:8" x14ac:dyDescent="0.3">
      <c r="A68" s="144" t="s">
        <v>86</v>
      </c>
      <c r="B68" s="144"/>
      <c r="C68" s="144"/>
      <c r="D68" s="144"/>
      <c r="E68" s="144"/>
      <c r="F68" s="144"/>
      <c r="G68" s="144"/>
      <c r="H68" s="144"/>
    </row>
    <row r="69" spans="1:8" x14ac:dyDescent="0.3">
      <c r="A69" s="45" t="s">
        <v>60</v>
      </c>
      <c r="B69" s="45" t="s">
        <v>41</v>
      </c>
      <c r="C69" s="45" t="s">
        <v>61</v>
      </c>
      <c r="D69" s="45" t="s">
        <v>80</v>
      </c>
      <c r="E69" s="45" t="s">
        <v>79</v>
      </c>
      <c r="F69" s="127" t="s">
        <v>62</v>
      </c>
      <c r="G69" s="128"/>
      <c r="H69" s="129"/>
    </row>
    <row r="70" spans="1:8" x14ac:dyDescent="0.3">
      <c r="A70" s="145"/>
      <c r="B70" s="47" t="s">
        <v>63</v>
      </c>
      <c r="C70" s="48">
        <v>22.9</v>
      </c>
      <c r="D70" s="49"/>
      <c r="E70" s="55"/>
      <c r="F70" s="146"/>
      <c r="G70" s="151"/>
      <c r="H70" s="147"/>
    </row>
    <row r="71" spans="1:8" x14ac:dyDescent="0.3">
      <c r="A71" s="145"/>
      <c r="B71" s="47" t="s">
        <v>65</v>
      </c>
      <c r="C71" s="48">
        <v>2</v>
      </c>
      <c r="D71" s="50">
        <v>0.09</v>
      </c>
      <c r="E71" s="47" t="s">
        <v>132</v>
      </c>
      <c r="F71" s="146">
        <v>46.28</v>
      </c>
      <c r="G71" s="151"/>
      <c r="H71" s="147"/>
    </row>
    <row r="72" spans="1:8" x14ac:dyDescent="0.3">
      <c r="A72" s="145"/>
      <c r="B72" s="47" t="s">
        <v>67</v>
      </c>
      <c r="C72" s="48"/>
      <c r="D72" s="50">
        <v>7.0000000000000007E-2</v>
      </c>
      <c r="E72" s="47" t="s">
        <v>68</v>
      </c>
      <c r="F72" s="146">
        <v>44.5</v>
      </c>
      <c r="G72" s="151"/>
      <c r="H72" s="147"/>
    </row>
    <row r="73" spans="1:8" x14ac:dyDescent="0.3">
      <c r="A73" s="145"/>
      <c r="B73" s="47" t="s">
        <v>69</v>
      </c>
      <c r="C73" s="48">
        <v>0</v>
      </c>
      <c r="D73" s="50">
        <v>0.05</v>
      </c>
      <c r="E73" s="47" t="s">
        <v>70</v>
      </c>
      <c r="F73" s="146">
        <v>42.85</v>
      </c>
      <c r="G73" s="151"/>
      <c r="H73" s="147"/>
    </row>
    <row r="74" spans="1:8" x14ac:dyDescent="0.3">
      <c r="A74" s="145"/>
      <c r="B74" s="47" t="s">
        <v>71</v>
      </c>
      <c r="C74" s="48"/>
      <c r="D74" s="50">
        <v>0.04</v>
      </c>
      <c r="E74" s="47" t="s">
        <v>72</v>
      </c>
      <c r="F74" s="146">
        <v>42.08</v>
      </c>
      <c r="G74" s="151"/>
      <c r="H74" s="147"/>
    </row>
    <row r="75" spans="1:8" x14ac:dyDescent="0.3">
      <c r="A75" s="145"/>
      <c r="B75" s="47" t="s">
        <v>73</v>
      </c>
      <c r="C75" s="48">
        <v>0.35</v>
      </c>
      <c r="D75" s="74">
        <v>0.03</v>
      </c>
      <c r="E75" s="47" t="s">
        <v>74</v>
      </c>
      <c r="F75" s="146">
        <v>41.33</v>
      </c>
      <c r="G75" s="151"/>
      <c r="H75" s="147"/>
    </row>
    <row r="76" spans="1:8" x14ac:dyDescent="0.3">
      <c r="A76" s="145"/>
      <c r="B76" s="75" t="s">
        <v>75</v>
      </c>
      <c r="C76" s="76">
        <f>SUM(C70:C75)</f>
        <v>25.25</v>
      </c>
      <c r="D76" s="74">
        <v>0.02</v>
      </c>
      <c r="E76" s="73" t="s">
        <v>76</v>
      </c>
      <c r="F76" s="152">
        <v>40.6</v>
      </c>
      <c r="G76" s="153"/>
      <c r="H76" s="154"/>
    </row>
    <row r="78" spans="1:8" x14ac:dyDescent="0.3">
      <c r="A78" s="140" t="s">
        <v>57</v>
      </c>
      <c r="B78" s="140"/>
      <c r="C78" s="140"/>
      <c r="D78" s="140"/>
      <c r="E78" s="140"/>
      <c r="F78" s="140"/>
      <c r="G78" s="54" t="s">
        <v>58</v>
      </c>
      <c r="H78" s="54">
        <v>4090</v>
      </c>
    </row>
    <row r="79" spans="1:8" x14ac:dyDescent="0.3">
      <c r="A79" s="144" t="s">
        <v>86</v>
      </c>
      <c r="B79" s="144"/>
      <c r="C79" s="144"/>
      <c r="D79" s="144"/>
      <c r="E79" s="144"/>
      <c r="F79" s="144"/>
      <c r="G79" s="144"/>
      <c r="H79" s="144"/>
    </row>
    <row r="80" spans="1:8" x14ac:dyDescent="0.3">
      <c r="A80" s="45" t="s">
        <v>60</v>
      </c>
      <c r="B80" s="45" t="s">
        <v>41</v>
      </c>
      <c r="C80" s="45" t="s">
        <v>61</v>
      </c>
      <c r="D80" s="45" t="s">
        <v>80</v>
      </c>
      <c r="E80" s="45" t="s">
        <v>79</v>
      </c>
      <c r="F80" s="127" t="s">
        <v>62</v>
      </c>
      <c r="G80" s="128"/>
      <c r="H80" s="129"/>
    </row>
    <row r="81" spans="1:8" x14ac:dyDescent="0.3">
      <c r="A81" s="145"/>
      <c r="B81" s="47" t="s">
        <v>63</v>
      </c>
      <c r="C81" s="48">
        <v>36</v>
      </c>
      <c r="D81" s="49"/>
      <c r="E81" s="55"/>
      <c r="F81" s="146"/>
      <c r="G81" s="151"/>
      <c r="H81" s="147"/>
    </row>
    <row r="82" spans="1:8" x14ac:dyDescent="0.3">
      <c r="A82" s="145"/>
      <c r="B82" s="47" t="s">
        <v>65</v>
      </c>
      <c r="C82" s="48">
        <v>2</v>
      </c>
      <c r="D82" s="50">
        <v>0.09</v>
      </c>
      <c r="E82" s="47" t="s">
        <v>132</v>
      </c>
      <c r="F82" s="146">
        <v>70.290000000000006</v>
      </c>
      <c r="G82" s="151"/>
      <c r="H82" s="147"/>
    </row>
    <row r="83" spans="1:8" x14ac:dyDescent="0.3">
      <c r="A83" s="145"/>
      <c r="B83" s="47" t="s">
        <v>67</v>
      </c>
      <c r="C83" s="48"/>
      <c r="D83" s="50">
        <v>7.0000000000000007E-2</v>
      </c>
      <c r="E83" s="47" t="s">
        <v>68</v>
      </c>
      <c r="F83" s="146">
        <v>67.59</v>
      </c>
      <c r="G83" s="151"/>
      <c r="H83" s="147"/>
    </row>
    <row r="84" spans="1:8" x14ac:dyDescent="0.3">
      <c r="A84" s="145"/>
      <c r="B84" s="47" t="s">
        <v>69</v>
      </c>
      <c r="C84" s="48">
        <v>0</v>
      </c>
      <c r="D84" s="50">
        <v>0.05</v>
      </c>
      <c r="E84" s="47" t="s">
        <v>70</v>
      </c>
      <c r="F84" s="146">
        <v>65.09</v>
      </c>
      <c r="G84" s="151"/>
      <c r="H84" s="147"/>
    </row>
    <row r="85" spans="1:8" x14ac:dyDescent="0.3">
      <c r="A85" s="145"/>
      <c r="B85" s="47" t="s">
        <v>71</v>
      </c>
      <c r="C85" s="48"/>
      <c r="D85" s="50">
        <v>0.04</v>
      </c>
      <c r="E85" s="47" t="s">
        <v>72</v>
      </c>
      <c r="F85" s="146">
        <v>63.91</v>
      </c>
      <c r="G85" s="151"/>
      <c r="H85" s="147"/>
    </row>
    <row r="86" spans="1:8" x14ac:dyDescent="0.3">
      <c r="A86" s="145"/>
      <c r="B86" s="47" t="s">
        <v>73</v>
      </c>
      <c r="C86" s="48">
        <v>0.35</v>
      </c>
      <c r="D86" s="74">
        <v>0.03</v>
      </c>
      <c r="E86" s="47" t="s">
        <v>74</v>
      </c>
      <c r="F86" s="146">
        <v>62.77</v>
      </c>
      <c r="G86" s="151"/>
      <c r="H86" s="147"/>
    </row>
    <row r="87" spans="1:8" x14ac:dyDescent="0.3">
      <c r="A87" s="145"/>
      <c r="B87" s="75" t="s">
        <v>75</v>
      </c>
      <c r="C87" s="76">
        <f>SUM(C81:C86)</f>
        <v>38.35</v>
      </c>
      <c r="D87" s="74">
        <v>0.02</v>
      </c>
      <c r="E87" s="73" t="s">
        <v>76</v>
      </c>
      <c r="F87" s="152">
        <v>61.67</v>
      </c>
      <c r="G87" s="153"/>
      <c r="H87" s="154"/>
    </row>
    <row r="89" spans="1:8" x14ac:dyDescent="0.3">
      <c r="A89" s="140" t="s">
        <v>57</v>
      </c>
      <c r="B89" s="140"/>
      <c r="C89" s="140"/>
      <c r="D89" s="140"/>
      <c r="E89" s="140"/>
      <c r="F89" s="140"/>
      <c r="G89" s="54" t="s">
        <v>58</v>
      </c>
      <c r="H89" s="54">
        <v>8176</v>
      </c>
    </row>
    <row r="90" spans="1:8" x14ac:dyDescent="0.3">
      <c r="A90" s="144" t="s">
        <v>86</v>
      </c>
      <c r="B90" s="144"/>
      <c r="C90" s="144"/>
      <c r="D90" s="144"/>
      <c r="E90" s="144"/>
      <c r="F90" s="144"/>
      <c r="G90" s="144"/>
      <c r="H90" s="144"/>
    </row>
    <row r="91" spans="1:8" x14ac:dyDescent="0.3">
      <c r="A91" s="45" t="s">
        <v>60</v>
      </c>
      <c r="B91" s="45" t="s">
        <v>41</v>
      </c>
      <c r="C91" s="45" t="s">
        <v>61</v>
      </c>
      <c r="D91" s="45" t="s">
        <v>80</v>
      </c>
      <c r="E91" s="45" t="s">
        <v>79</v>
      </c>
      <c r="F91" s="127" t="s">
        <v>62</v>
      </c>
      <c r="G91" s="128"/>
      <c r="H91" s="129"/>
    </row>
    <row r="92" spans="1:8" x14ac:dyDescent="0.3">
      <c r="A92" s="145"/>
      <c r="B92" s="47" t="s">
        <v>63</v>
      </c>
      <c r="C92" s="48">
        <v>27</v>
      </c>
      <c r="D92" s="49"/>
      <c r="E92" s="55"/>
      <c r="F92" s="146"/>
      <c r="G92" s="151"/>
      <c r="H92" s="147"/>
    </row>
    <row r="93" spans="1:8" x14ac:dyDescent="0.3">
      <c r="A93" s="145"/>
      <c r="B93" s="47" t="s">
        <v>65</v>
      </c>
      <c r="C93" s="48">
        <v>2</v>
      </c>
      <c r="D93" s="50">
        <v>0.09</v>
      </c>
      <c r="E93" s="47" t="s">
        <v>132</v>
      </c>
      <c r="F93" s="146">
        <v>53.79</v>
      </c>
      <c r="G93" s="151"/>
      <c r="H93" s="147"/>
    </row>
    <row r="94" spans="1:8" x14ac:dyDescent="0.3">
      <c r="A94" s="145"/>
      <c r="B94" s="47" t="s">
        <v>67</v>
      </c>
      <c r="C94" s="48"/>
      <c r="D94" s="50">
        <v>7.0000000000000007E-2</v>
      </c>
      <c r="E94" s="47" t="s">
        <v>68</v>
      </c>
      <c r="F94" s="146">
        <v>51.73</v>
      </c>
      <c r="G94" s="151"/>
      <c r="H94" s="147"/>
    </row>
    <row r="95" spans="1:8" x14ac:dyDescent="0.3">
      <c r="A95" s="145"/>
      <c r="B95" s="47" t="s">
        <v>69</v>
      </c>
      <c r="C95" s="48">
        <v>0</v>
      </c>
      <c r="D95" s="50">
        <v>0.05</v>
      </c>
      <c r="E95" s="47" t="s">
        <v>70</v>
      </c>
      <c r="F95" s="146">
        <v>49.81</v>
      </c>
      <c r="G95" s="151"/>
      <c r="H95" s="147"/>
    </row>
    <row r="96" spans="1:8" x14ac:dyDescent="0.3">
      <c r="A96" s="145"/>
      <c r="B96" s="47" t="s">
        <v>71</v>
      </c>
      <c r="C96" s="48"/>
      <c r="D96" s="50">
        <v>0.04</v>
      </c>
      <c r="E96" s="47" t="s">
        <v>72</v>
      </c>
      <c r="F96" s="146">
        <v>48.91</v>
      </c>
      <c r="G96" s="151"/>
      <c r="H96" s="147"/>
    </row>
    <row r="97" spans="1:8" x14ac:dyDescent="0.3">
      <c r="A97" s="145"/>
      <c r="B97" s="47" t="s">
        <v>73</v>
      </c>
      <c r="C97" s="48">
        <v>0.35</v>
      </c>
      <c r="D97" s="74">
        <v>0.03</v>
      </c>
      <c r="E97" s="47" t="s">
        <v>74</v>
      </c>
      <c r="F97" s="146">
        <v>48.04</v>
      </c>
      <c r="G97" s="151"/>
      <c r="H97" s="147"/>
    </row>
    <row r="98" spans="1:8" x14ac:dyDescent="0.3">
      <c r="A98" s="145"/>
      <c r="B98" s="75" t="s">
        <v>75</v>
      </c>
      <c r="C98" s="76">
        <f>SUM(C92:C97)</f>
        <v>29.35</v>
      </c>
      <c r="D98" s="74">
        <v>0.02</v>
      </c>
      <c r="E98" s="73" t="s">
        <v>76</v>
      </c>
      <c r="F98" s="152">
        <v>47.19</v>
      </c>
      <c r="G98" s="153"/>
      <c r="H98" s="154"/>
    </row>
    <row r="100" spans="1:8" x14ac:dyDescent="0.3">
      <c r="A100" s="140" t="s">
        <v>57</v>
      </c>
      <c r="B100" s="140"/>
      <c r="C100" s="140"/>
      <c r="D100" s="140"/>
      <c r="E100" s="140"/>
      <c r="F100" s="140"/>
      <c r="G100" s="54" t="s">
        <v>58</v>
      </c>
      <c r="H100" s="54">
        <v>18672</v>
      </c>
    </row>
    <row r="101" spans="1:8" x14ac:dyDescent="0.3">
      <c r="A101" s="144" t="s">
        <v>86</v>
      </c>
      <c r="B101" s="144"/>
      <c r="C101" s="144"/>
      <c r="D101" s="144"/>
      <c r="E101" s="144"/>
      <c r="F101" s="144"/>
      <c r="G101" s="144"/>
      <c r="H101" s="144"/>
    </row>
    <row r="102" spans="1:8" x14ac:dyDescent="0.3">
      <c r="A102" s="45" t="s">
        <v>60</v>
      </c>
      <c r="B102" s="45" t="s">
        <v>41</v>
      </c>
      <c r="C102" s="45" t="s">
        <v>61</v>
      </c>
      <c r="D102" s="45" t="s">
        <v>80</v>
      </c>
      <c r="E102" s="45" t="s">
        <v>79</v>
      </c>
      <c r="F102" s="127" t="s">
        <v>62</v>
      </c>
      <c r="G102" s="128"/>
      <c r="H102" s="129"/>
    </row>
    <row r="103" spans="1:8" x14ac:dyDescent="0.3">
      <c r="A103" s="145"/>
      <c r="B103" s="47" t="s">
        <v>63</v>
      </c>
      <c r="C103" s="48">
        <v>35</v>
      </c>
      <c r="D103" s="49"/>
      <c r="E103" s="55"/>
      <c r="F103" s="146"/>
      <c r="G103" s="151"/>
      <c r="H103" s="147"/>
    </row>
    <row r="104" spans="1:8" x14ac:dyDescent="0.3">
      <c r="A104" s="145"/>
      <c r="B104" s="47" t="s">
        <v>65</v>
      </c>
      <c r="C104" s="48">
        <v>2</v>
      </c>
      <c r="D104" s="50">
        <v>0.09</v>
      </c>
      <c r="E104" s="47" t="s">
        <v>132</v>
      </c>
      <c r="F104" s="146">
        <v>68.459999999999994</v>
      </c>
      <c r="G104" s="151"/>
      <c r="H104" s="147"/>
    </row>
    <row r="105" spans="1:8" x14ac:dyDescent="0.3">
      <c r="A105" s="145"/>
      <c r="B105" s="47" t="s">
        <v>67</v>
      </c>
      <c r="C105" s="48"/>
      <c r="D105" s="50">
        <v>7.0000000000000007E-2</v>
      </c>
      <c r="E105" s="47" t="s">
        <v>68</v>
      </c>
      <c r="F105" s="146">
        <v>65.83</v>
      </c>
      <c r="G105" s="151"/>
      <c r="H105" s="147"/>
    </row>
    <row r="106" spans="1:8" x14ac:dyDescent="0.3">
      <c r="A106" s="145"/>
      <c r="B106" s="47" t="s">
        <v>69</v>
      </c>
      <c r="C106" s="48">
        <v>0</v>
      </c>
      <c r="D106" s="50">
        <v>0.05</v>
      </c>
      <c r="E106" s="47" t="s">
        <v>70</v>
      </c>
      <c r="F106" s="146">
        <v>63.39</v>
      </c>
      <c r="G106" s="151"/>
      <c r="H106" s="147"/>
    </row>
    <row r="107" spans="1:8" x14ac:dyDescent="0.3">
      <c r="A107" s="145"/>
      <c r="B107" s="47" t="s">
        <v>71</v>
      </c>
      <c r="C107" s="48"/>
      <c r="D107" s="50">
        <v>0.04</v>
      </c>
      <c r="E107" s="47" t="s">
        <v>72</v>
      </c>
      <c r="F107" s="146">
        <v>62.24</v>
      </c>
      <c r="G107" s="151"/>
      <c r="H107" s="147"/>
    </row>
    <row r="108" spans="1:8" x14ac:dyDescent="0.3">
      <c r="A108" s="145"/>
      <c r="B108" s="47" t="s">
        <v>73</v>
      </c>
      <c r="C108" s="48">
        <v>0.35</v>
      </c>
      <c r="D108" s="74">
        <v>0.03</v>
      </c>
      <c r="E108" s="47" t="s">
        <v>74</v>
      </c>
      <c r="F108" s="146">
        <v>61.13</v>
      </c>
      <c r="G108" s="151"/>
      <c r="H108" s="147"/>
    </row>
    <row r="109" spans="1:8" x14ac:dyDescent="0.3">
      <c r="A109" s="145"/>
      <c r="B109" s="75" t="s">
        <v>75</v>
      </c>
      <c r="C109" s="76">
        <f>SUM(C103:C108)</f>
        <v>37.35</v>
      </c>
      <c r="D109" s="74">
        <v>0.02</v>
      </c>
      <c r="E109" s="73" t="s">
        <v>76</v>
      </c>
      <c r="F109" s="152">
        <v>60.06</v>
      </c>
      <c r="G109" s="153"/>
      <c r="H109" s="154"/>
    </row>
    <row r="111" spans="1:8" x14ac:dyDescent="0.3">
      <c r="A111" s="140" t="s">
        <v>57</v>
      </c>
      <c r="B111" s="140"/>
      <c r="C111" s="140"/>
      <c r="D111" s="140"/>
      <c r="E111" s="140"/>
      <c r="F111" s="140"/>
      <c r="G111" s="54" t="s">
        <v>58</v>
      </c>
      <c r="H111" s="78" t="s">
        <v>133</v>
      </c>
    </row>
    <row r="112" spans="1:8" x14ac:dyDescent="0.3">
      <c r="A112" s="144" t="s">
        <v>86</v>
      </c>
      <c r="B112" s="144"/>
      <c r="C112" s="144"/>
      <c r="D112" s="144"/>
      <c r="E112" s="144"/>
      <c r="F112" s="144"/>
      <c r="G112" s="144"/>
      <c r="H112" s="144"/>
    </row>
    <row r="113" spans="1:8" x14ac:dyDescent="0.3">
      <c r="A113" s="45" t="s">
        <v>60</v>
      </c>
      <c r="B113" s="45" t="s">
        <v>41</v>
      </c>
      <c r="C113" s="45" t="s">
        <v>61</v>
      </c>
      <c r="D113" s="45" t="s">
        <v>80</v>
      </c>
      <c r="E113" s="45" t="s">
        <v>79</v>
      </c>
      <c r="F113" s="127" t="s">
        <v>62</v>
      </c>
      <c r="G113" s="128"/>
      <c r="H113" s="129"/>
    </row>
    <row r="114" spans="1:8" x14ac:dyDescent="0.3">
      <c r="A114" s="145"/>
      <c r="B114" s="47" t="s">
        <v>63</v>
      </c>
      <c r="C114" s="48">
        <v>18.989999999999998</v>
      </c>
      <c r="D114" s="49"/>
      <c r="E114" s="55"/>
      <c r="F114" s="146"/>
      <c r="G114" s="151"/>
      <c r="H114" s="147"/>
    </row>
    <row r="115" spans="1:8" x14ac:dyDescent="0.3">
      <c r="A115" s="145"/>
      <c r="B115" s="47" t="s">
        <v>65</v>
      </c>
      <c r="C115" s="48">
        <v>2</v>
      </c>
      <c r="D115" s="50">
        <v>0.11</v>
      </c>
      <c r="E115" s="47" t="s">
        <v>132</v>
      </c>
      <c r="F115" s="146">
        <v>40.74</v>
      </c>
      <c r="G115" s="151"/>
      <c r="H115" s="147"/>
    </row>
    <row r="116" spans="1:8" x14ac:dyDescent="0.3">
      <c r="A116" s="145"/>
      <c r="B116" s="47" t="s">
        <v>67</v>
      </c>
      <c r="C116" s="48"/>
      <c r="D116" s="50">
        <v>0.09</v>
      </c>
      <c r="E116" s="47" t="s">
        <v>68</v>
      </c>
      <c r="F116" s="146">
        <v>39.11</v>
      </c>
      <c r="G116" s="151"/>
      <c r="H116" s="147"/>
    </row>
    <row r="117" spans="1:8" x14ac:dyDescent="0.3">
      <c r="A117" s="145"/>
      <c r="B117" s="47" t="s">
        <v>69</v>
      </c>
      <c r="C117" s="48">
        <v>0</v>
      </c>
      <c r="D117" s="50">
        <v>7.0000000000000007E-2</v>
      </c>
      <c r="E117" s="47" t="s">
        <v>70</v>
      </c>
      <c r="F117" s="146">
        <v>37.61</v>
      </c>
      <c r="G117" s="151"/>
      <c r="H117" s="147"/>
    </row>
    <row r="118" spans="1:8" x14ac:dyDescent="0.3">
      <c r="A118" s="145"/>
      <c r="B118" s="47" t="s">
        <v>71</v>
      </c>
      <c r="C118" s="48"/>
      <c r="D118" s="50">
        <v>0.05</v>
      </c>
      <c r="E118" s="47" t="s">
        <v>72</v>
      </c>
      <c r="F118" s="146">
        <v>36.22</v>
      </c>
      <c r="G118" s="151"/>
      <c r="H118" s="147"/>
    </row>
    <row r="119" spans="1:8" x14ac:dyDescent="0.3">
      <c r="A119" s="145"/>
      <c r="B119" s="47" t="s">
        <v>73</v>
      </c>
      <c r="C119" s="48">
        <v>0.35</v>
      </c>
      <c r="D119" s="74">
        <v>0.03</v>
      </c>
      <c r="E119" s="47" t="s">
        <v>74</v>
      </c>
      <c r="F119" s="146">
        <v>34.93</v>
      </c>
      <c r="G119" s="151"/>
      <c r="H119" s="147"/>
    </row>
    <row r="120" spans="1:8" x14ac:dyDescent="0.3">
      <c r="A120" s="145"/>
      <c r="B120" s="75" t="s">
        <v>75</v>
      </c>
      <c r="C120" s="76">
        <f>SUM(C114:C119)</f>
        <v>21.34</v>
      </c>
      <c r="D120" s="74">
        <v>0.02</v>
      </c>
      <c r="E120" s="73" t="s">
        <v>76</v>
      </c>
      <c r="F120" s="152">
        <v>34.31</v>
      </c>
      <c r="G120" s="153"/>
      <c r="H120" s="154"/>
    </row>
    <row r="122" spans="1:8" x14ac:dyDescent="0.3">
      <c r="A122" s="140" t="s">
        <v>57</v>
      </c>
      <c r="B122" s="140"/>
      <c r="C122" s="140"/>
      <c r="D122" s="140"/>
      <c r="E122" s="140"/>
      <c r="F122" s="140"/>
      <c r="G122" s="54" t="s">
        <v>58</v>
      </c>
      <c r="H122" s="78" t="s">
        <v>134</v>
      </c>
    </row>
    <row r="123" spans="1:8" x14ac:dyDescent="0.3">
      <c r="A123" s="144" t="s">
        <v>86</v>
      </c>
      <c r="B123" s="144"/>
      <c r="C123" s="144"/>
      <c r="D123" s="144"/>
      <c r="E123" s="144"/>
      <c r="F123" s="144"/>
      <c r="G123" s="144"/>
      <c r="H123" s="144"/>
    </row>
    <row r="124" spans="1:8" x14ac:dyDescent="0.3">
      <c r="A124" s="45" t="s">
        <v>60</v>
      </c>
      <c r="B124" s="45" t="s">
        <v>41</v>
      </c>
      <c r="C124" s="45" t="s">
        <v>61</v>
      </c>
      <c r="D124" s="45" t="s">
        <v>80</v>
      </c>
      <c r="E124" s="45" t="s">
        <v>79</v>
      </c>
      <c r="F124" s="127" t="s">
        <v>62</v>
      </c>
      <c r="G124" s="128"/>
      <c r="H124" s="129"/>
    </row>
    <row r="125" spans="1:8" x14ac:dyDescent="0.3">
      <c r="A125" s="145"/>
      <c r="B125" s="47" t="s">
        <v>63</v>
      </c>
      <c r="C125" s="48">
        <v>19.989999999999998</v>
      </c>
      <c r="D125" s="49"/>
      <c r="E125" s="55"/>
      <c r="F125" s="146"/>
      <c r="G125" s="151"/>
      <c r="H125" s="147"/>
    </row>
    <row r="126" spans="1:8" x14ac:dyDescent="0.3">
      <c r="A126" s="145"/>
      <c r="B126" s="47" t="s">
        <v>65</v>
      </c>
      <c r="C126" s="48">
        <v>2</v>
      </c>
      <c r="D126" s="50">
        <v>0.11</v>
      </c>
      <c r="E126" s="47" t="s">
        <v>132</v>
      </c>
      <c r="F126" s="146">
        <v>42.65</v>
      </c>
      <c r="G126" s="151"/>
      <c r="H126" s="147"/>
    </row>
    <row r="127" spans="1:8" x14ac:dyDescent="0.3">
      <c r="A127" s="145"/>
      <c r="B127" s="47" t="s">
        <v>67</v>
      </c>
      <c r="C127" s="48"/>
      <c r="D127" s="50">
        <v>0.09</v>
      </c>
      <c r="E127" s="47" t="s">
        <v>68</v>
      </c>
      <c r="F127" s="146">
        <v>40.950000000000003</v>
      </c>
      <c r="G127" s="151"/>
      <c r="H127" s="147"/>
    </row>
    <row r="128" spans="1:8" x14ac:dyDescent="0.3">
      <c r="A128" s="145"/>
      <c r="B128" s="47" t="s">
        <v>69</v>
      </c>
      <c r="C128" s="48">
        <v>0</v>
      </c>
      <c r="D128" s="50">
        <v>7.0000000000000007E-2</v>
      </c>
      <c r="E128" s="47" t="s">
        <v>70</v>
      </c>
      <c r="F128" s="146">
        <v>39.369999999999997</v>
      </c>
      <c r="G128" s="151"/>
      <c r="H128" s="147"/>
    </row>
    <row r="129" spans="1:8" x14ac:dyDescent="0.3">
      <c r="A129" s="145"/>
      <c r="B129" s="47" t="s">
        <v>71</v>
      </c>
      <c r="C129" s="48"/>
      <c r="D129" s="50">
        <v>0.05</v>
      </c>
      <c r="E129" s="47" t="s">
        <v>72</v>
      </c>
      <c r="F129" s="146">
        <v>37.92</v>
      </c>
      <c r="G129" s="151"/>
      <c r="H129" s="147"/>
    </row>
    <row r="130" spans="1:8" x14ac:dyDescent="0.3">
      <c r="A130" s="145"/>
      <c r="B130" s="47" t="s">
        <v>73</v>
      </c>
      <c r="C130" s="48">
        <v>0.35</v>
      </c>
      <c r="D130" s="74">
        <v>0.03</v>
      </c>
      <c r="E130" s="47" t="s">
        <v>74</v>
      </c>
      <c r="F130" s="146">
        <v>36.56</v>
      </c>
      <c r="G130" s="151"/>
      <c r="H130" s="147"/>
    </row>
    <row r="131" spans="1:8" x14ac:dyDescent="0.3">
      <c r="A131" s="145"/>
      <c r="B131" s="75" t="s">
        <v>75</v>
      </c>
      <c r="C131" s="76">
        <f>SUM(C125:C130)</f>
        <v>22.34</v>
      </c>
      <c r="D131" s="74">
        <v>0.02</v>
      </c>
      <c r="E131" s="73" t="s">
        <v>76</v>
      </c>
      <c r="F131" s="152">
        <v>35.92</v>
      </c>
      <c r="G131" s="153"/>
      <c r="H131" s="154"/>
    </row>
    <row r="133" spans="1:8" x14ac:dyDescent="0.3">
      <c r="A133" s="140" t="s">
        <v>57</v>
      </c>
      <c r="B133" s="140"/>
      <c r="C133" s="140"/>
      <c r="D133" s="140"/>
      <c r="E133" s="140"/>
      <c r="F133" s="140"/>
      <c r="G133" s="54" t="s">
        <v>58</v>
      </c>
      <c r="H133" s="78">
        <v>4089</v>
      </c>
    </row>
    <row r="134" spans="1:8" x14ac:dyDescent="0.3">
      <c r="A134" s="144" t="s">
        <v>86</v>
      </c>
      <c r="B134" s="144"/>
      <c r="C134" s="144"/>
      <c r="D134" s="144"/>
      <c r="E134" s="144"/>
      <c r="F134" s="144"/>
      <c r="G134" s="144"/>
      <c r="H134" s="144"/>
    </row>
    <row r="135" spans="1:8" x14ac:dyDescent="0.3">
      <c r="A135" s="45" t="s">
        <v>60</v>
      </c>
      <c r="B135" s="45" t="s">
        <v>41</v>
      </c>
      <c r="C135" s="45" t="s">
        <v>61</v>
      </c>
      <c r="D135" s="45" t="s">
        <v>80</v>
      </c>
      <c r="E135" s="45" t="s">
        <v>79</v>
      </c>
      <c r="F135" s="127" t="s">
        <v>62</v>
      </c>
      <c r="G135" s="128"/>
      <c r="H135" s="129"/>
    </row>
    <row r="136" spans="1:8" x14ac:dyDescent="0.3">
      <c r="A136" s="145"/>
      <c r="B136" s="47" t="s">
        <v>63</v>
      </c>
      <c r="C136" s="48">
        <v>26.99</v>
      </c>
      <c r="D136" s="49"/>
      <c r="E136" s="55"/>
      <c r="F136" s="146"/>
      <c r="G136" s="151"/>
      <c r="H136" s="147"/>
    </row>
    <row r="137" spans="1:8" x14ac:dyDescent="0.3">
      <c r="A137" s="145"/>
      <c r="B137" s="47" t="s">
        <v>65</v>
      </c>
      <c r="C137" s="48">
        <v>2</v>
      </c>
      <c r="D137" s="50">
        <v>0.11</v>
      </c>
      <c r="E137" s="47" t="s">
        <v>132</v>
      </c>
      <c r="F137" s="146">
        <v>56.03</v>
      </c>
      <c r="G137" s="151"/>
      <c r="H137" s="147"/>
    </row>
    <row r="138" spans="1:8" x14ac:dyDescent="0.3">
      <c r="A138" s="145"/>
      <c r="B138" s="47" t="s">
        <v>67</v>
      </c>
      <c r="C138" s="48"/>
      <c r="D138" s="50">
        <v>0.09</v>
      </c>
      <c r="E138" s="47" t="s">
        <v>68</v>
      </c>
      <c r="F138" s="146">
        <v>53.79</v>
      </c>
      <c r="G138" s="151"/>
      <c r="H138" s="147"/>
    </row>
    <row r="139" spans="1:8" x14ac:dyDescent="0.3">
      <c r="A139" s="145"/>
      <c r="B139" s="47" t="s">
        <v>69</v>
      </c>
      <c r="C139" s="48">
        <v>0</v>
      </c>
      <c r="D139" s="50">
        <v>7.0000000000000007E-2</v>
      </c>
      <c r="E139" s="47" t="s">
        <v>70</v>
      </c>
      <c r="F139" s="146">
        <v>51.73</v>
      </c>
      <c r="G139" s="151"/>
      <c r="H139" s="147"/>
    </row>
    <row r="140" spans="1:8" x14ac:dyDescent="0.3">
      <c r="A140" s="145"/>
      <c r="B140" s="47" t="s">
        <v>71</v>
      </c>
      <c r="C140" s="48"/>
      <c r="D140" s="50">
        <v>0.05</v>
      </c>
      <c r="E140" s="47" t="s">
        <v>72</v>
      </c>
      <c r="F140" s="146">
        <v>49.81</v>
      </c>
      <c r="G140" s="151"/>
      <c r="H140" s="147"/>
    </row>
    <row r="141" spans="1:8" x14ac:dyDescent="0.3">
      <c r="A141" s="145"/>
      <c r="B141" s="47" t="s">
        <v>73</v>
      </c>
      <c r="C141" s="48">
        <v>0.35</v>
      </c>
      <c r="D141" s="74">
        <v>0.03</v>
      </c>
      <c r="E141" s="47" t="s">
        <v>74</v>
      </c>
      <c r="F141" s="146">
        <v>48.04</v>
      </c>
      <c r="G141" s="151"/>
      <c r="H141" s="147"/>
    </row>
    <row r="142" spans="1:8" x14ac:dyDescent="0.3">
      <c r="A142" s="145"/>
      <c r="B142" s="75" t="s">
        <v>75</v>
      </c>
      <c r="C142" s="76">
        <f>SUM(C136:C141)</f>
        <v>29.34</v>
      </c>
      <c r="D142" s="74">
        <v>0.02</v>
      </c>
      <c r="E142" s="73" t="s">
        <v>76</v>
      </c>
      <c r="F142" s="152">
        <v>47.19</v>
      </c>
      <c r="G142" s="153"/>
      <c r="H142" s="154"/>
    </row>
    <row r="144" spans="1:8" x14ac:dyDescent="0.3">
      <c r="A144" s="140" t="s">
        <v>57</v>
      </c>
      <c r="B144" s="140"/>
      <c r="C144" s="140"/>
      <c r="D144" s="140"/>
      <c r="E144" s="140"/>
      <c r="F144" s="140"/>
      <c r="G144" s="54" t="s">
        <v>58</v>
      </c>
      <c r="H144" s="78">
        <v>14140</v>
      </c>
    </row>
    <row r="145" spans="1:8" x14ac:dyDescent="0.3">
      <c r="A145" s="144" t="s">
        <v>86</v>
      </c>
      <c r="B145" s="144"/>
      <c r="C145" s="144"/>
      <c r="D145" s="144"/>
      <c r="E145" s="144"/>
      <c r="F145" s="144"/>
      <c r="G145" s="144"/>
      <c r="H145" s="144"/>
    </row>
    <row r="146" spans="1:8" x14ac:dyDescent="0.3">
      <c r="A146" s="45" t="s">
        <v>60</v>
      </c>
      <c r="B146" s="45" t="s">
        <v>41</v>
      </c>
      <c r="C146" s="45" t="s">
        <v>61</v>
      </c>
      <c r="D146" s="45" t="s">
        <v>80</v>
      </c>
      <c r="E146" s="45" t="s">
        <v>79</v>
      </c>
      <c r="F146" s="127" t="s">
        <v>62</v>
      </c>
      <c r="G146" s="128"/>
      <c r="H146" s="129"/>
    </row>
    <row r="147" spans="1:8" x14ac:dyDescent="0.3">
      <c r="A147" s="145"/>
      <c r="B147" s="47" t="s">
        <v>63</v>
      </c>
      <c r="C147" s="48">
        <v>40.5</v>
      </c>
      <c r="D147" s="49"/>
      <c r="E147" s="55"/>
      <c r="F147" s="146"/>
      <c r="G147" s="151"/>
      <c r="H147" s="147"/>
    </row>
    <row r="148" spans="1:8" x14ac:dyDescent="0.3">
      <c r="A148" s="145"/>
      <c r="B148" s="47" t="s">
        <v>65</v>
      </c>
      <c r="C148" s="48">
        <v>2</v>
      </c>
      <c r="D148" s="50">
        <v>0.06</v>
      </c>
      <c r="E148" s="47" t="s">
        <v>132</v>
      </c>
      <c r="F148" s="146">
        <v>74.099999999999994</v>
      </c>
      <c r="G148" s="151"/>
      <c r="H148" s="147"/>
    </row>
    <row r="149" spans="1:8" x14ac:dyDescent="0.3">
      <c r="A149" s="145"/>
      <c r="B149" s="47" t="s">
        <v>67</v>
      </c>
      <c r="C149" s="48"/>
      <c r="D149" s="50">
        <v>0.05</v>
      </c>
      <c r="E149" s="47" t="s">
        <v>68</v>
      </c>
      <c r="F149" s="146">
        <v>72.73</v>
      </c>
      <c r="G149" s="151"/>
      <c r="H149" s="147"/>
    </row>
    <row r="150" spans="1:8" x14ac:dyDescent="0.3">
      <c r="A150" s="145"/>
      <c r="B150" s="47" t="s">
        <v>69</v>
      </c>
      <c r="C150" s="48">
        <v>0</v>
      </c>
      <c r="D150" s="50">
        <v>0.04</v>
      </c>
      <c r="E150" s="47" t="s">
        <v>70</v>
      </c>
      <c r="F150" s="146">
        <v>71.3</v>
      </c>
      <c r="G150" s="151"/>
      <c r="H150" s="147"/>
    </row>
    <row r="151" spans="1:8" x14ac:dyDescent="0.3">
      <c r="A151" s="145"/>
      <c r="B151" s="47" t="s">
        <v>71</v>
      </c>
      <c r="C151" s="48"/>
      <c r="D151" s="50">
        <v>0.03</v>
      </c>
      <c r="E151" s="47" t="s">
        <v>72</v>
      </c>
      <c r="F151" s="146">
        <v>70.13</v>
      </c>
      <c r="G151" s="151"/>
      <c r="H151" s="147"/>
    </row>
    <row r="152" spans="1:8" x14ac:dyDescent="0.3">
      <c r="A152" s="145"/>
      <c r="B152" s="47" t="s">
        <v>73</v>
      </c>
      <c r="C152" s="48">
        <v>0.35</v>
      </c>
      <c r="D152" s="74">
        <v>0.02</v>
      </c>
      <c r="E152" s="47" t="s">
        <v>74</v>
      </c>
      <c r="F152" s="146">
        <v>68.900000000000006</v>
      </c>
      <c r="G152" s="151"/>
      <c r="H152" s="147"/>
    </row>
    <row r="153" spans="1:8" x14ac:dyDescent="0.3">
      <c r="A153" s="145"/>
      <c r="B153" s="75" t="s">
        <v>75</v>
      </c>
      <c r="C153" s="76">
        <f>SUM(C147:C152)</f>
        <v>42.85</v>
      </c>
      <c r="D153" s="74">
        <v>0.01</v>
      </c>
      <c r="E153" s="73" t="s">
        <v>76</v>
      </c>
      <c r="F153" s="152">
        <v>67.709999999999994</v>
      </c>
      <c r="G153" s="153"/>
      <c r="H153" s="154"/>
    </row>
  </sheetData>
  <mergeCells count="154">
    <mergeCell ref="A122:F122"/>
    <mergeCell ref="A123:H123"/>
    <mergeCell ref="F124:H124"/>
    <mergeCell ref="A125:A131"/>
    <mergeCell ref="F125:H125"/>
    <mergeCell ref="F126:H126"/>
    <mergeCell ref="F127:H127"/>
    <mergeCell ref="F128:H128"/>
    <mergeCell ref="F129:H129"/>
    <mergeCell ref="F130:H130"/>
    <mergeCell ref="F131:H131"/>
    <mergeCell ref="A111:F111"/>
    <mergeCell ref="A112:H112"/>
    <mergeCell ref="F113:H113"/>
    <mergeCell ref="A114:A120"/>
    <mergeCell ref="F114:H114"/>
    <mergeCell ref="F115:H115"/>
    <mergeCell ref="F116:H116"/>
    <mergeCell ref="F117:H117"/>
    <mergeCell ref="F118:H118"/>
    <mergeCell ref="F119:H119"/>
    <mergeCell ref="F120:H120"/>
    <mergeCell ref="A100:F100"/>
    <mergeCell ref="A101:H101"/>
    <mergeCell ref="F102:H102"/>
    <mergeCell ref="A103:A109"/>
    <mergeCell ref="F103:H103"/>
    <mergeCell ref="F104:H104"/>
    <mergeCell ref="F105:H105"/>
    <mergeCell ref="F106:H106"/>
    <mergeCell ref="F107:H107"/>
    <mergeCell ref="F108:H108"/>
    <mergeCell ref="F109:H109"/>
    <mergeCell ref="A89:F89"/>
    <mergeCell ref="A90:H90"/>
    <mergeCell ref="F91:H91"/>
    <mergeCell ref="A92:A98"/>
    <mergeCell ref="F92:H92"/>
    <mergeCell ref="F93:H93"/>
    <mergeCell ref="F94:H94"/>
    <mergeCell ref="F95:H95"/>
    <mergeCell ref="F96:H96"/>
    <mergeCell ref="F97:H97"/>
    <mergeCell ref="F98:H98"/>
    <mergeCell ref="A78:F78"/>
    <mergeCell ref="A79:H79"/>
    <mergeCell ref="F80:H80"/>
    <mergeCell ref="A81:A87"/>
    <mergeCell ref="F81:H81"/>
    <mergeCell ref="F82:H82"/>
    <mergeCell ref="F83:H83"/>
    <mergeCell ref="F84:H84"/>
    <mergeCell ref="F85:H85"/>
    <mergeCell ref="F86:H86"/>
    <mergeCell ref="F87:H87"/>
    <mergeCell ref="A67:F67"/>
    <mergeCell ref="A68:H68"/>
    <mergeCell ref="F69:H69"/>
    <mergeCell ref="A70:A76"/>
    <mergeCell ref="F70:H70"/>
    <mergeCell ref="F71:H71"/>
    <mergeCell ref="F72:H72"/>
    <mergeCell ref="F73:H73"/>
    <mergeCell ref="F74:H74"/>
    <mergeCell ref="F75:H75"/>
    <mergeCell ref="F76:H76"/>
    <mergeCell ref="A56:F56"/>
    <mergeCell ref="A57:H57"/>
    <mergeCell ref="F58:H58"/>
    <mergeCell ref="A59:A65"/>
    <mergeCell ref="F59:H59"/>
    <mergeCell ref="F60:H60"/>
    <mergeCell ref="F61:H61"/>
    <mergeCell ref="F62:H62"/>
    <mergeCell ref="F63:H63"/>
    <mergeCell ref="F64:H64"/>
    <mergeCell ref="F65:H65"/>
    <mergeCell ref="A45:F45"/>
    <mergeCell ref="A46:H46"/>
    <mergeCell ref="F47:H47"/>
    <mergeCell ref="A48:A54"/>
    <mergeCell ref="F48:H48"/>
    <mergeCell ref="F49:H49"/>
    <mergeCell ref="F50:H50"/>
    <mergeCell ref="F51:H51"/>
    <mergeCell ref="F52:H52"/>
    <mergeCell ref="F53:H53"/>
    <mergeCell ref="F54:H54"/>
    <mergeCell ref="A34:F34"/>
    <mergeCell ref="A35:H35"/>
    <mergeCell ref="F36:H36"/>
    <mergeCell ref="A37:A43"/>
    <mergeCell ref="F37:H37"/>
    <mergeCell ref="F38:H38"/>
    <mergeCell ref="F39:H39"/>
    <mergeCell ref="F40:H40"/>
    <mergeCell ref="F41:H41"/>
    <mergeCell ref="F42:H42"/>
    <mergeCell ref="F43:H43"/>
    <mergeCell ref="A23:F23"/>
    <mergeCell ref="A24:H24"/>
    <mergeCell ref="F25:H25"/>
    <mergeCell ref="A26:A32"/>
    <mergeCell ref="F26:H26"/>
    <mergeCell ref="F27:H27"/>
    <mergeCell ref="F28:H28"/>
    <mergeCell ref="F29:H29"/>
    <mergeCell ref="F30:H30"/>
    <mergeCell ref="F31:H31"/>
    <mergeCell ref="F32:H32"/>
    <mergeCell ref="A1:F1"/>
    <mergeCell ref="A2:H2"/>
    <mergeCell ref="A4:A10"/>
    <mergeCell ref="F9:H9"/>
    <mergeCell ref="F10:H10"/>
    <mergeCell ref="F3:H3"/>
    <mergeCell ref="F4:H4"/>
    <mergeCell ref="F5:H5"/>
    <mergeCell ref="F6:H6"/>
    <mergeCell ref="F7:H7"/>
    <mergeCell ref="F19:H19"/>
    <mergeCell ref="F20:H20"/>
    <mergeCell ref="F8:H8"/>
    <mergeCell ref="F21:H21"/>
    <mergeCell ref="A13:H13"/>
    <mergeCell ref="F17:H17"/>
    <mergeCell ref="A15:A21"/>
    <mergeCell ref="F14:H14"/>
    <mergeCell ref="F15:H15"/>
    <mergeCell ref="F16:H16"/>
    <mergeCell ref="A12:F12"/>
    <mergeCell ref="F18:H18"/>
    <mergeCell ref="A133:F133"/>
    <mergeCell ref="A134:H134"/>
    <mergeCell ref="F135:H135"/>
    <mergeCell ref="A136:A142"/>
    <mergeCell ref="F136:H136"/>
    <mergeCell ref="F137:H137"/>
    <mergeCell ref="F138:H138"/>
    <mergeCell ref="F139:H139"/>
    <mergeCell ref="F140:H140"/>
    <mergeCell ref="F141:H141"/>
    <mergeCell ref="F142:H142"/>
    <mergeCell ref="A144:F144"/>
    <mergeCell ref="A145:H145"/>
    <mergeCell ref="F146:H146"/>
    <mergeCell ref="A147:A153"/>
    <mergeCell ref="F147:H147"/>
    <mergeCell ref="F148:H148"/>
    <mergeCell ref="F149:H149"/>
    <mergeCell ref="F150:H150"/>
    <mergeCell ref="F151:H151"/>
    <mergeCell ref="F152:H152"/>
    <mergeCell ref="F153:H15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7314-8B49-4CC0-A0B7-45B9D7DAC613}">
  <dimension ref="A1:H32"/>
  <sheetViews>
    <sheetView workbookViewId="0">
      <selection activeCell="A24" sqref="A24:H24"/>
    </sheetView>
  </sheetViews>
  <sheetFormatPr defaultRowHeight="14.4" x14ac:dyDescent="0.3"/>
  <cols>
    <col min="1" max="1" width="19" customWidth="1"/>
    <col min="2" max="2" width="23.33203125" customWidth="1"/>
    <col min="3" max="3" width="12.88671875" customWidth="1"/>
    <col min="5" max="5" width="22.88671875" customWidth="1"/>
  </cols>
  <sheetData>
    <row r="1" spans="1:8" x14ac:dyDescent="0.3">
      <c r="A1" s="140" t="s">
        <v>57</v>
      </c>
      <c r="B1" s="140"/>
      <c r="C1" s="140"/>
      <c r="D1" s="140"/>
      <c r="E1" s="140"/>
      <c r="F1" s="140"/>
      <c r="G1" s="54" t="s">
        <v>58</v>
      </c>
      <c r="H1" s="54">
        <v>708</v>
      </c>
    </row>
    <row r="2" spans="1:8" x14ac:dyDescent="0.3">
      <c r="A2" s="144" t="s">
        <v>77</v>
      </c>
      <c r="B2" s="144"/>
      <c r="C2" s="144"/>
      <c r="D2" s="144"/>
      <c r="E2" s="144"/>
      <c r="F2" s="144"/>
      <c r="G2" s="144"/>
      <c r="H2" s="144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27" t="s">
        <v>62</v>
      </c>
      <c r="G3" s="128"/>
      <c r="H3" s="129"/>
    </row>
    <row r="4" spans="1:8" x14ac:dyDescent="0.3">
      <c r="A4" s="145"/>
      <c r="B4" s="47" t="s">
        <v>63</v>
      </c>
      <c r="C4" s="48">
        <v>1.25</v>
      </c>
      <c r="D4" s="49"/>
      <c r="E4" s="55"/>
      <c r="F4" s="146"/>
      <c r="G4" s="151"/>
      <c r="H4" s="147"/>
    </row>
    <row r="5" spans="1:8" x14ac:dyDescent="0.3">
      <c r="A5" s="145"/>
      <c r="B5" s="47" t="s">
        <v>155</v>
      </c>
      <c r="C5" s="48">
        <v>1.2</v>
      </c>
      <c r="D5" s="50">
        <v>17</v>
      </c>
      <c r="E5" s="47" t="s">
        <v>66</v>
      </c>
      <c r="F5" s="146">
        <v>5.34</v>
      </c>
      <c r="G5" s="151"/>
      <c r="H5" s="147"/>
    </row>
    <row r="6" spans="1:8" x14ac:dyDescent="0.3">
      <c r="A6" s="145"/>
      <c r="B6" s="47" t="s">
        <v>67</v>
      </c>
      <c r="C6" s="48"/>
      <c r="D6" s="50">
        <v>0.15</v>
      </c>
      <c r="E6" s="47" t="s">
        <v>68</v>
      </c>
      <c r="F6" s="146">
        <v>5.0999999999999996</v>
      </c>
      <c r="G6" s="151"/>
      <c r="H6" s="147"/>
    </row>
    <row r="7" spans="1:8" x14ac:dyDescent="0.3">
      <c r="A7" s="145"/>
      <c r="B7" s="47" t="s">
        <v>69</v>
      </c>
      <c r="C7" s="48">
        <v>0</v>
      </c>
      <c r="D7" s="50">
        <v>13</v>
      </c>
      <c r="E7" s="47" t="s">
        <v>70</v>
      </c>
      <c r="F7" s="146">
        <v>4.88</v>
      </c>
      <c r="G7" s="151"/>
      <c r="H7" s="147"/>
    </row>
    <row r="8" spans="1:8" x14ac:dyDescent="0.3">
      <c r="A8" s="145"/>
      <c r="B8" s="47" t="s">
        <v>71</v>
      </c>
      <c r="C8" s="48"/>
      <c r="D8" s="50">
        <v>11</v>
      </c>
      <c r="E8" s="47" t="s">
        <v>72</v>
      </c>
      <c r="F8" s="146">
        <v>4.68</v>
      </c>
      <c r="G8" s="151"/>
      <c r="H8" s="147"/>
    </row>
    <row r="9" spans="1:8" x14ac:dyDescent="0.3">
      <c r="A9" s="145"/>
      <c r="B9" s="47" t="s">
        <v>73</v>
      </c>
      <c r="C9" s="48"/>
      <c r="D9" s="50">
        <v>0.09</v>
      </c>
      <c r="E9" s="47" t="s">
        <v>74</v>
      </c>
      <c r="F9" s="146">
        <v>4.49</v>
      </c>
      <c r="G9" s="151"/>
      <c r="H9" s="147"/>
    </row>
    <row r="10" spans="1:8" x14ac:dyDescent="0.3">
      <c r="A10" s="145"/>
      <c r="B10" s="75" t="s">
        <v>75</v>
      </c>
      <c r="C10" s="76">
        <f>SUM(C4:C9)</f>
        <v>2.4500000000000002</v>
      </c>
      <c r="D10" s="74">
        <v>7</v>
      </c>
      <c r="E10" s="73" t="s">
        <v>76</v>
      </c>
      <c r="F10" s="152">
        <v>4.32</v>
      </c>
      <c r="G10" s="153"/>
      <c r="H10" s="154"/>
    </row>
    <row r="12" spans="1:8" x14ac:dyDescent="0.3">
      <c r="A12" s="140" t="s">
        <v>57</v>
      </c>
      <c r="B12" s="140"/>
      <c r="C12" s="140"/>
      <c r="D12" s="140"/>
      <c r="E12" s="140"/>
      <c r="F12" s="140"/>
      <c r="G12" s="54" t="s">
        <v>58</v>
      </c>
      <c r="H12" s="54">
        <v>13546</v>
      </c>
    </row>
    <row r="13" spans="1:8" x14ac:dyDescent="0.3">
      <c r="A13" s="144" t="s">
        <v>77</v>
      </c>
      <c r="B13" s="144"/>
      <c r="C13" s="144"/>
      <c r="D13" s="144"/>
      <c r="E13" s="144"/>
      <c r="F13" s="144"/>
      <c r="G13" s="144"/>
      <c r="H13" s="144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27" t="s">
        <v>62</v>
      </c>
      <c r="G14" s="128"/>
      <c r="H14" s="129"/>
    </row>
    <row r="15" spans="1:8" x14ac:dyDescent="0.3">
      <c r="A15" s="145"/>
      <c r="B15" s="47" t="s">
        <v>63</v>
      </c>
      <c r="C15" s="48">
        <v>1.9</v>
      </c>
      <c r="D15" s="49"/>
      <c r="E15" s="55"/>
      <c r="F15" s="146"/>
      <c r="G15" s="151"/>
      <c r="H15" s="147"/>
    </row>
    <row r="16" spans="1:8" x14ac:dyDescent="0.3">
      <c r="A16" s="145"/>
      <c r="B16" s="47" t="s">
        <v>155</v>
      </c>
      <c r="C16" s="48">
        <v>1.2</v>
      </c>
      <c r="D16" s="50">
        <v>17</v>
      </c>
      <c r="E16" s="47" t="s">
        <v>66</v>
      </c>
      <c r="F16" s="146">
        <v>6.76</v>
      </c>
      <c r="G16" s="151"/>
      <c r="H16" s="147"/>
    </row>
    <row r="17" spans="1:8" x14ac:dyDescent="0.3">
      <c r="A17" s="145"/>
      <c r="B17" s="47" t="s">
        <v>67</v>
      </c>
      <c r="C17" s="48"/>
      <c r="D17" s="50">
        <v>0.15</v>
      </c>
      <c r="E17" s="47" t="s">
        <v>68</v>
      </c>
      <c r="F17" s="146">
        <v>6.46</v>
      </c>
      <c r="G17" s="151"/>
      <c r="H17" s="147"/>
    </row>
    <row r="18" spans="1:8" x14ac:dyDescent="0.3">
      <c r="A18" s="145"/>
      <c r="B18" s="47" t="s">
        <v>69</v>
      </c>
      <c r="C18" s="48">
        <v>0</v>
      </c>
      <c r="D18" s="50">
        <v>13</v>
      </c>
      <c r="E18" s="47" t="s">
        <v>70</v>
      </c>
      <c r="F18" s="146">
        <v>6.18</v>
      </c>
      <c r="G18" s="151"/>
      <c r="H18" s="147"/>
    </row>
    <row r="19" spans="1:8" x14ac:dyDescent="0.3">
      <c r="A19" s="145"/>
      <c r="B19" s="47" t="s">
        <v>71</v>
      </c>
      <c r="C19" s="48"/>
      <c r="D19" s="50">
        <v>11</v>
      </c>
      <c r="E19" s="47" t="s">
        <v>72</v>
      </c>
      <c r="F19" s="146">
        <v>5.92</v>
      </c>
      <c r="G19" s="151"/>
      <c r="H19" s="147"/>
    </row>
    <row r="20" spans="1:8" x14ac:dyDescent="0.3">
      <c r="A20" s="145"/>
      <c r="B20" s="47" t="s">
        <v>73</v>
      </c>
      <c r="C20" s="48"/>
      <c r="D20" s="50">
        <v>0.09</v>
      </c>
      <c r="E20" s="47" t="s">
        <v>74</v>
      </c>
      <c r="F20" s="146">
        <v>5.68</v>
      </c>
      <c r="G20" s="151"/>
      <c r="H20" s="147"/>
    </row>
    <row r="21" spans="1:8" x14ac:dyDescent="0.3">
      <c r="A21" s="145"/>
      <c r="B21" s="75" t="s">
        <v>75</v>
      </c>
      <c r="C21" s="76">
        <f>SUM(C15:C20)</f>
        <v>3.0999999999999996</v>
      </c>
      <c r="D21" s="74">
        <v>7</v>
      </c>
      <c r="E21" s="73" t="s">
        <v>76</v>
      </c>
      <c r="F21" s="152">
        <v>5.46</v>
      </c>
      <c r="G21" s="153"/>
      <c r="H21" s="154"/>
    </row>
    <row r="23" spans="1:8" x14ac:dyDescent="0.3">
      <c r="A23" s="140" t="s">
        <v>57</v>
      </c>
      <c r="B23" s="140"/>
      <c r="C23" s="140"/>
      <c r="D23" s="140"/>
      <c r="E23" s="140"/>
      <c r="F23" s="140"/>
      <c r="G23" s="54" t="s">
        <v>58</v>
      </c>
      <c r="H23" s="54">
        <v>8159</v>
      </c>
    </row>
    <row r="24" spans="1:8" x14ac:dyDescent="0.3">
      <c r="A24" s="144" t="s">
        <v>77</v>
      </c>
      <c r="B24" s="144"/>
      <c r="C24" s="144"/>
      <c r="D24" s="144"/>
      <c r="E24" s="144"/>
      <c r="F24" s="144"/>
      <c r="G24" s="144"/>
      <c r="H24" s="144"/>
    </row>
    <row r="25" spans="1:8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45" t="s">
        <v>79</v>
      </c>
      <c r="F25" s="127" t="s">
        <v>62</v>
      </c>
      <c r="G25" s="128"/>
      <c r="H25" s="129"/>
    </row>
    <row r="26" spans="1:8" x14ac:dyDescent="0.3">
      <c r="A26" s="145"/>
      <c r="B26" s="47" t="s">
        <v>63</v>
      </c>
      <c r="C26" s="48">
        <v>2.1</v>
      </c>
      <c r="D26" s="49"/>
      <c r="E26" s="55"/>
      <c r="F26" s="146"/>
      <c r="G26" s="151"/>
      <c r="H26" s="147"/>
    </row>
    <row r="27" spans="1:8" x14ac:dyDescent="0.3">
      <c r="A27" s="145"/>
      <c r="B27" s="47" t="s">
        <v>155</v>
      </c>
      <c r="C27" s="48">
        <v>1.2</v>
      </c>
      <c r="D27" s="50">
        <v>17</v>
      </c>
      <c r="E27" s="47" t="s">
        <v>66</v>
      </c>
      <c r="F27" s="146">
        <v>7.2</v>
      </c>
      <c r="G27" s="151"/>
      <c r="H27" s="147"/>
    </row>
    <row r="28" spans="1:8" x14ac:dyDescent="0.3">
      <c r="A28" s="145"/>
      <c r="B28" s="47" t="s">
        <v>67</v>
      </c>
      <c r="C28" s="48"/>
      <c r="D28" s="50">
        <v>0.15</v>
      </c>
      <c r="E28" s="47" t="s">
        <v>68</v>
      </c>
      <c r="F28" s="146">
        <v>6.87</v>
      </c>
      <c r="G28" s="151"/>
      <c r="H28" s="147"/>
    </row>
    <row r="29" spans="1:8" x14ac:dyDescent="0.3">
      <c r="A29" s="145"/>
      <c r="B29" s="47" t="s">
        <v>69</v>
      </c>
      <c r="C29" s="48">
        <v>0</v>
      </c>
      <c r="D29" s="50">
        <v>13</v>
      </c>
      <c r="E29" s="47" t="s">
        <v>70</v>
      </c>
      <c r="F29" s="146">
        <v>6.57</v>
      </c>
      <c r="G29" s="151"/>
      <c r="H29" s="147"/>
    </row>
    <row r="30" spans="1:8" x14ac:dyDescent="0.3">
      <c r="A30" s="145"/>
      <c r="B30" s="47" t="s">
        <v>71</v>
      </c>
      <c r="C30" s="48"/>
      <c r="D30" s="50">
        <v>11</v>
      </c>
      <c r="E30" s="47" t="s">
        <v>72</v>
      </c>
      <c r="F30" s="146">
        <v>6.3</v>
      </c>
      <c r="G30" s="151"/>
      <c r="H30" s="147"/>
    </row>
    <row r="31" spans="1:8" x14ac:dyDescent="0.3">
      <c r="A31" s="145"/>
      <c r="B31" s="47" t="s">
        <v>73</v>
      </c>
      <c r="C31" s="48"/>
      <c r="D31" s="50">
        <v>0.09</v>
      </c>
      <c r="E31" s="47" t="s">
        <v>74</v>
      </c>
      <c r="F31" s="146">
        <v>6.05</v>
      </c>
      <c r="G31" s="151"/>
      <c r="H31" s="147"/>
    </row>
    <row r="32" spans="1:8" x14ac:dyDescent="0.3">
      <c r="A32" s="145"/>
      <c r="B32" s="75" t="s">
        <v>75</v>
      </c>
      <c r="C32" s="76">
        <f>SUM(C26:C31)</f>
        <v>3.3</v>
      </c>
      <c r="D32" s="74">
        <v>7</v>
      </c>
      <c r="E32" s="73" t="s">
        <v>76</v>
      </c>
      <c r="F32" s="152">
        <v>5.82</v>
      </c>
      <c r="G32" s="153"/>
      <c r="H32" s="154"/>
    </row>
  </sheetData>
  <mergeCells count="33">
    <mergeCell ref="A1:F1"/>
    <mergeCell ref="A2:H2"/>
    <mergeCell ref="F3:H3"/>
    <mergeCell ref="A4:A10"/>
    <mergeCell ref="F4:H4"/>
    <mergeCell ref="F5:H5"/>
    <mergeCell ref="F6:H6"/>
    <mergeCell ref="F7:H7"/>
    <mergeCell ref="F8:H8"/>
    <mergeCell ref="F9:H9"/>
    <mergeCell ref="F10:H10"/>
    <mergeCell ref="A12:F12"/>
    <mergeCell ref="A13:H13"/>
    <mergeCell ref="F14:H14"/>
    <mergeCell ref="A15:A21"/>
    <mergeCell ref="F15:H15"/>
    <mergeCell ref="F16:H16"/>
    <mergeCell ref="F17:H17"/>
    <mergeCell ref="F18:H18"/>
    <mergeCell ref="F19:H19"/>
    <mergeCell ref="F30:H30"/>
    <mergeCell ref="F31:H31"/>
    <mergeCell ref="F32:H32"/>
    <mergeCell ref="F20:H20"/>
    <mergeCell ref="F21:H21"/>
    <mergeCell ref="A23:F23"/>
    <mergeCell ref="A24:H24"/>
    <mergeCell ref="F25:H25"/>
    <mergeCell ref="A26:A32"/>
    <mergeCell ref="F26:H26"/>
    <mergeCell ref="F27:H27"/>
    <mergeCell ref="F28:H28"/>
    <mergeCell ref="F29:H29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B521-3F11-47F7-9E63-E4F355AE5CD2}">
  <dimension ref="A1:H164"/>
  <sheetViews>
    <sheetView topLeftCell="A149" zoomScale="110" zoomScaleNormal="110" workbookViewId="0">
      <selection activeCell="J147" sqref="J147"/>
    </sheetView>
  </sheetViews>
  <sheetFormatPr defaultRowHeight="14.4" x14ac:dyDescent="0.3"/>
  <cols>
    <col min="1" max="1" width="17.88671875" customWidth="1"/>
    <col min="2" max="2" width="18.33203125" customWidth="1"/>
    <col min="4" max="4" width="27.33203125" customWidth="1"/>
    <col min="5" max="5" width="17.88671875" customWidth="1"/>
    <col min="8" max="8" width="20" customWidth="1"/>
  </cols>
  <sheetData>
    <row r="1" spans="1:8" x14ac:dyDescent="0.3">
      <c r="A1" s="140" t="s">
        <v>57</v>
      </c>
      <c r="B1" s="140"/>
      <c r="C1" s="140"/>
      <c r="D1" s="140"/>
      <c r="E1" s="140"/>
      <c r="F1" s="140"/>
      <c r="G1" s="54" t="s">
        <v>58</v>
      </c>
      <c r="H1" s="54">
        <v>14186</v>
      </c>
    </row>
    <row r="2" spans="1:8" x14ac:dyDescent="0.3">
      <c r="A2" s="144" t="s">
        <v>59</v>
      </c>
      <c r="B2" s="144"/>
      <c r="C2" s="144"/>
      <c r="D2" s="144"/>
      <c r="E2" s="144"/>
      <c r="F2" s="144"/>
      <c r="G2" s="144"/>
      <c r="H2" s="144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27" t="s">
        <v>62</v>
      </c>
      <c r="G3" s="128"/>
      <c r="H3" s="129"/>
    </row>
    <row r="4" spans="1:8" x14ac:dyDescent="0.3">
      <c r="A4" s="145"/>
      <c r="B4" s="47" t="s">
        <v>63</v>
      </c>
      <c r="C4" s="48">
        <v>59</v>
      </c>
      <c r="D4" s="49">
        <v>0.17</v>
      </c>
      <c r="E4" s="55" t="s">
        <v>64</v>
      </c>
      <c r="F4" s="146">
        <v>127.1</v>
      </c>
      <c r="G4" s="151"/>
      <c r="H4" s="147"/>
    </row>
    <row r="5" spans="1:8" x14ac:dyDescent="0.3">
      <c r="A5" s="145"/>
      <c r="B5" s="47" t="s">
        <v>65</v>
      </c>
      <c r="C5" s="48">
        <v>2</v>
      </c>
      <c r="D5" s="50">
        <v>0.15</v>
      </c>
      <c r="E5" s="47" t="s">
        <v>66</v>
      </c>
      <c r="F5" s="146">
        <v>121.65</v>
      </c>
      <c r="G5" s="151"/>
      <c r="H5" s="147"/>
    </row>
    <row r="6" spans="1:8" x14ac:dyDescent="0.3">
      <c r="A6" s="145"/>
      <c r="B6" s="47" t="s">
        <v>67</v>
      </c>
      <c r="C6" s="48"/>
      <c r="D6" s="50">
        <v>0.13</v>
      </c>
      <c r="E6" s="47" t="s">
        <v>68</v>
      </c>
      <c r="F6" s="146">
        <v>116.57</v>
      </c>
      <c r="G6" s="151"/>
      <c r="H6" s="147"/>
    </row>
    <row r="7" spans="1:8" x14ac:dyDescent="0.3">
      <c r="A7" s="145"/>
      <c r="B7" s="47" t="s">
        <v>69</v>
      </c>
      <c r="C7" s="48">
        <v>0</v>
      </c>
      <c r="D7" s="50">
        <v>0.11</v>
      </c>
      <c r="E7" s="47" t="s">
        <v>70</v>
      </c>
      <c r="F7" s="146">
        <v>111.63</v>
      </c>
      <c r="G7" s="151"/>
      <c r="H7" s="147"/>
    </row>
    <row r="8" spans="1:8" x14ac:dyDescent="0.3">
      <c r="A8" s="145"/>
      <c r="B8" s="47" t="s">
        <v>71</v>
      </c>
      <c r="C8" s="48"/>
      <c r="D8" s="50">
        <v>0.09</v>
      </c>
      <c r="E8" s="47" t="s">
        <v>72</v>
      </c>
      <c r="F8" s="146">
        <v>107.65</v>
      </c>
      <c r="G8" s="151"/>
      <c r="H8" s="147"/>
    </row>
    <row r="9" spans="1:8" x14ac:dyDescent="0.3">
      <c r="A9" s="145"/>
      <c r="B9" s="47" t="s">
        <v>73</v>
      </c>
      <c r="C9" s="48">
        <v>0.35</v>
      </c>
      <c r="D9" s="50">
        <v>7.0000000000000007E-2</v>
      </c>
      <c r="E9" s="47" t="s">
        <v>74</v>
      </c>
      <c r="F9" s="146">
        <v>103.68</v>
      </c>
      <c r="G9" s="151"/>
      <c r="H9" s="147"/>
    </row>
    <row r="10" spans="1:8" x14ac:dyDescent="0.3">
      <c r="A10" s="145"/>
      <c r="B10" s="75" t="s">
        <v>75</v>
      </c>
      <c r="C10" s="76">
        <f>SUM(C4:C9)</f>
        <v>61.35</v>
      </c>
      <c r="D10" s="74">
        <v>0.05</v>
      </c>
      <c r="E10" s="73" t="s">
        <v>76</v>
      </c>
      <c r="F10" s="152">
        <v>100</v>
      </c>
      <c r="G10" s="153"/>
      <c r="H10" s="154"/>
    </row>
    <row r="11" spans="1:8" x14ac:dyDescent="0.3">
      <c r="A11" s="61"/>
      <c r="B11" s="61"/>
      <c r="C11" s="61"/>
      <c r="D11" s="61"/>
      <c r="E11" s="61"/>
      <c r="F11" s="61"/>
      <c r="G11" s="61"/>
      <c r="H11" s="61"/>
    </row>
    <row r="12" spans="1:8" x14ac:dyDescent="0.3">
      <c r="A12" s="140" t="s">
        <v>57</v>
      </c>
      <c r="B12" s="140"/>
      <c r="C12" s="140"/>
      <c r="D12" s="140"/>
      <c r="E12" s="140"/>
      <c r="F12" s="140"/>
      <c r="G12" s="54" t="s">
        <v>58</v>
      </c>
      <c r="H12" s="54">
        <v>14801</v>
      </c>
    </row>
    <row r="13" spans="1:8" x14ac:dyDescent="0.3">
      <c r="A13" s="144" t="s">
        <v>59</v>
      </c>
      <c r="B13" s="144"/>
      <c r="C13" s="144"/>
      <c r="D13" s="144"/>
      <c r="E13" s="144"/>
      <c r="F13" s="144"/>
      <c r="G13" s="144"/>
      <c r="H13" s="144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27" t="s">
        <v>62</v>
      </c>
      <c r="G14" s="128"/>
      <c r="H14" s="129"/>
    </row>
    <row r="15" spans="1:8" x14ac:dyDescent="0.3">
      <c r="A15" s="145"/>
      <c r="B15" s="47" t="s">
        <v>63</v>
      </c>
      <c r="C15" s="48">
        <v>30</v>
      </c>
      <c r="D15" s="49"/>
      <c r="E15" s="55"/>
      <c r="F15" s="146"/>
      <c r="G15" s="151"/>
      <c r="H15" s="147"/>
    </row>
    <row r="16" spans="1:8" x14ac:dyDescent="0.3">
      <c r="A16" s="145"/>
      <c r="B16" s="47" t="s">
        <v>65</v>
      </c>
      <c r="C16" s="48">
        <v>2</v>
      </c>
      <c r="D16" s="50">
        <v>0.15</v>
      </c>
      <c r="E16" s="47" t="s">
        <v>66</v>
      </c>
      <c r="F16" s="146">
        <v>67.37</v>
      </c>
      <c r="G16" s="151"/>
      <c r="H16" s="147"/>
    </row>
    <row r="17" spans="1:8" x14ac:dyDescent="0.3">
      <c r="A17" s="145"/>
      <c r="B17" s="47" t="s">
        <v>67</v>
      </c>
      <c r="C17" s="48"/>
      <c r="D17" s="50">
        <v>0.13</v>
      </c>
      <c r="E17" s="47" t="s">
        <v>68</v>
      </c>
      <c r="F17" s="146">
        <v>64.44</v>
      </c>
      <c r="G17" s="151"/>
      <c r="H17" s="147"/>
    </row>
    <row r="18" spans="1:8" x14ac:dyDescent="0.3">
      <c r="A18" s="145"/>
      <c r="B18" s="47" t="s">
        <v>69</v>
      </c>
      <c r="C18" s="48">
        <v>0</v>
      </c>
      <c r="D18" s="50">
        <v>0.11</v>
      </c>
      <c r="E18" s="47" t="s">
        <v>70</v>
      </c>
      <c r="F18" s="146">
        <v>61.76</v>
      </c>
      <c r="G18" s="151"/>
      <c r="H18" s="147"/>
    </row>
    <row r="19" spans="1:8" x14ac:dyDescent="0.3">
      <c r="A19" s="145"/>
      <c r="B19" s="47" t="s">
        <v>71</v>
      </c>
      <c r="C19" s="48"/>
      <c r="D19" s="50">
        <v>0.09</v>
      </c>
      <c r="E19" s="47" t="s">
        <v>72</v>
      </c>
      <c r="F19" s="146">
        <v>59.29</v>
      </c>
      <c r="G19" s="151"/>
      <c r="H19" s="147"/>
    </row>
    <row r="20" spans="1:8" x14ac:dyDescent="0.3">
      <c r="A20" s="145"/>
      <c r="B20" s="47" t="s">
        <v>73</v>
      </c>
      <c r="C20" s="48">
        <v>0.35</v>
      </c>
      <c r="D20" s="50">
        <v>7.0000000000000007E-2</v>
      </c>
      <c r="E20" s="47" t="s">
        <v>74</v>
      </c>
      <c r="F20" s="146">
        <v>57.01</v>
      </c>
      <c r="G20" s="151"/>
      <c r="H20" s="147"/>
    </row>
    <row r="21" spans="1:8" x14ac:dyDescent="0.3">
      <c r="A21" s="145"/>
      <c r="B21" s="75" t="s">
        <v>75</v>
      </c>
      <c r="C21" s="76">
        <f>SUM(C15:C20)</f>
        <v>32.35</v>
      </c>
      <c r="D21" s="74">
        <v>0.05</v>
      </c>
      <c r="E21" s="73" t="s">
        <v>76</v>
      </c>
      <c r="F21" s="152">
        <v>54.9</v>
      </c>
      <c r="G21" s="153"/>
      <c r="H21" s="154"/>
    </row>
    <row r="22" spans="1:8" x14ac:dyDescent="0.3">
      <c r="A22" s="61"/>
      <c r="B22" s="61"/>
      <c r="C22" s="61"/>
      <c r="D22" s="61"/>
      <c r="E22" s="61"/>
      <c r="F22" s="61"/>
      <c r="G22" s="61"/>
      <c r="H22" s="61"/>
    </row>
    <row r="23" spans="1:8" x14ac:dyDescent="0.3">
      <c r="A23" s="140" t="s">
        <v>57</v>
      </c>
      <c r="B23" s="140"/>
      <c r="C23" s="140"/>
      <c r="D23" s="140"/>
      <c r="E23" s="140"/>
      <c r="F23" s="140"/>
      <c r="G23" s="54" t="s">
        <v>58</v>
      </c>
      <c r="H23" s="54">
        <v>18593</v>
      </c>
    </row>
    <row r="24" spans="1:8" x14ac:dyDescent="0.3">
      <c r="A24" s="144" t="s">
        <v>59</v>
      </c>
      <c r="B24" s="144"/>
      <c r="C24" s="144"/>
      <c r="D24" s="144"/>
      <c r="E24" s="144"/>
      <c r="F24" s="144"/>
      <c r="G24" s="144"/>
      <c r="H24" s="144"/>
    </row>
    <row r="25" spans="1:8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45" t="s">
        <v>79</v>
      </c>
      <c r="F25" s="127" t="s">
        <v>62</v>
      </c>
      <c r="G25" s="128"/>
      <c r="H25" s="129"/>
    </row>
    <row r="26" spans="1:8" x14ac:dyDescent="0.3">
      <c r="A26" s="145"/>
      <c r="B26" s="47" t="s">
        <v>63</v>
      </c>
      <c r="C26" s="48">
        <v>19.8</v>
      </c>
      <c r="D26" s="49"/>
      <c r="E26" s="55"/>
      <c r="F26" s="146"/>
      <c r="G26" s="151"/>
      <c r="H26" s="147"/>
    </row>
    <row r="27" spans="1:8" x14ac:dyDescent="0.3">
      <c r="A27" s="145"/>
      <c r="B27" s="47" t="s">
        <v>65</v>
      </c>
      <c r="C27" s="48">
        <v>2</v>
      </c>
      <c r="D27" s="50"/>
      <c r="E27" s="47"/>
      <c r="F27" s="146"/>
      <c r="G27" s="151"/>
      <c r="H27" s="147"/>
    </row>
    <row r="28" spans="1:8" x14ac:dyDescent="0.3">
      <c r="A28" s="145"/>
      <c r="B28" s="47" t="s">
        <v>67</v>
      </c>
      <c r="C28" s="48"/>
      <c r="D28" s="50">
        <v>0.13</v>
      </c>
      <c r="E28" s="47" t="s">
        <v>68</v>
      </c>
      <c r="F28" s="146">
        <v>57.09</v>
      </c>
      <c r="G28" s="151"/>
      <c r="H28" s="147"/>
    </row>
    <row r="29" spans="1:8" x14ac:dyDescent="0.3">
      <c r="A29" s="145"/>
      <c r="B29" s="47" t="s">
        <v>69</v>
      </c>
      <c r="C29" s="48">
        <v>0</v>
      </c>
      <c r="D29" s="50">
        <v>0.11</v>
      </c>
      <c r="E29" s="47" t="s">
        <v>70</v>
      </c>
      <c r="F29" s="146">
        <v>55.41</v>
      </c>
      <c r="G29" s="151"/>
      <c r="H29" s="147"/>
    </row>
    <row r="30" spans="1:8" x14ac:dyDescent="0.3">
      <c r="A30" s="145"/>
      <c r="B30" s="47" t="s">
        <v>71</v>
      </c>
      <c r="C30" s="48"/>
      <c r="D30" s="50">
        <v>0.09</v>
      </c>
      <c r="E30" s="47" t="s">
        <v>72</v>
      </c>
      <c r="F30" s="146">
        <v>53.84</v>
      </c>
      <c r="G30" s="151"/>
      <c r="H30" s="147"/>
    </row>
    <row r="31" spans="1:8" x14ac:dyDescent="0.3">
      <c r="A31" s="145"/>
      <c r="B31" s="47" t="s">
        <v>73</v>
      </c>
      <c r="C31" s="48">
        <v>0.35</v>
      </c>
      <c r="D31" s="50">
        <v>7.0000000000000007E-2</v>
      </c>
      <c r="E31" s="47" t="s">
        <v>74</v>
      </c>
      <c r="F31" s="146">
        <v>52.43</v>
      </c>
      <c r="G31" s="151"/>
      <c r="H31" s="147"/>
    </row>
    <row r="32" spans="1:8" x14ac:dyDescent="0.3">
      <c r="A32" s="145"/>
      <c r="B32" s="75" t="s">
        <v>75</v>
      </c>
      <c r="C32" s="76">
        <f>SUM(C26:C31)</f>
        <v>22.150000000000002</v>
      </c>
      <c r="D32" s="74">
        <v>0.05</v>
      </c>
      <c r="E32" s="73" t="s">
        <v>76</v>
      </c>
      <c r="F32" s="152">
        <v>51.1</v>
      </c>
      <c r="G32" s="153"/>
      <c r="H32" s="154"/>
    </row>
    <row r="33" spans="1:8" x14ac:dyDescent="0.3">
      <c r="A33" s="61"/>
      <c r="B33" s="61"/>
      <c r="C33" s="61"/>
      <c r="D33" s="61"/>
      <c r="E33" s="61"/>
      <c r="F33" s="61"/>
      <c r="G33" s="61"/>
      <c r="H33" s="61"/>
    </row>
    <row r="34" spans="1:8" x14ac:dyDescent="0.3">
      <c r="A34" s="140" t="s">
        <v>57</v>
      </c>
      <c r="B34" s="140"/>
      <c r="C34" s="140"/>
      <c r="D34" s="140"/>
      <c r="E34" s="140"/>
      <c r="F34" s="140"/>
      <c r="G34" s="54" t="s">
        <v>58</v>
      </c>
      <c r="H34" s="54">
        <v>4085</v>
      </c>
    </row>
    <row r="35" spans="1:8" x14ac:dyDescent="0.3">
      <c r="A35" s="144" t="s">
        <v>59</v>
      </c>
      <c r="B35" s="144"/>
      <c r="C35" s="144"/>
      <c r="D35" s="144"/>
      <c r="E35" s="144"/>
      <c r="F35" s="144"/>
      <c r="G35" s="144"/>
      <c r="H35" s="144"/>
    </row>
    <row r="36" spans="1:8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45" t="s">
        <v>79</v>
      </c>
      <c r="F36" s="127" t="s">
        <v>62</v>
      </c>
      <c r="G36" s="128"/>
      <c r="H36" s="129"/>
    </row>
    <row r="37" spans="1:8" x14ac:dyDescent="0.3">
      <c r="A37" s="145"/>
      <c r="B37" s="47" t="s">
        <v>63</v>
      </c>
      <c r="C37" s="48">
        <v>54</v>
      </c>
      <c r="D37" s="49">
        <v>0.17</v>
      </c>
      <c r="E37" s="55" t="s">
        <v>64</v>
      </c>
      <c r="F37" s="146">
        <v>131.74</v>
      </c>
      <c r="G37" s="151"/>
      <c r="H37" s="147"/>
    </row>
    <row r="38" spans="1:8" x14ac:dyDescent="0.3">
      <c r="A38" s="145"/>
      <c r="B38" s="47" t="s">
        <v>65</v>
      </c>
      <c r="C38" s="48">
        <v>2</v>
      </c>
      <c r="D38" s="50">
        <v>0.15</v>
      </c>
      <c r="E38" s="47" t="s">
        <v>66</v>
      </c>
      <c r="F38" s="146">
        <v>126.69</v>
      </c>
      <c r="G38" s="151"/>
      <c r="H38" s="147"/>
    </row>
    <row r="39" spans="1:8" x14ac:dyDescent="0.3">
      <c r="A39" s="145"/>
      <c r="B39" s="47" t="s">
        <v>67</v>
      </c>
      <c r="C39" s="48"/>
      <c r="D39" s="50">
        <v>0.13</v>
      </c>
      <c r="E39" s="47" t="s">
        <v>68</v>
      </c>
      <c r="F39" s="146">
        <v>122.07</v>
      </c>
      <c r="G39" s="151"/>
      <c r="H39" s="147"/>
    </row>
    <row r="40" spans="1:8" x14ac:dyDescent="0.3">
      <c r="A40" s="145"/>
      <c r="B40" s="47" t="s">
        <v>69</v>
      </c>
      <c r="C40" s="48">
        <v>0</v>
      </c>
      <c r="D40" s="50">
        <v>0.11</v>
      </c>
      <c r="E40" s="47" t="s">
        <v>70</v>
      </c>
      <c r="F40" s="146">
        <v>117.81</v>
      </c>
      <c r="G40" s="151"/>
      <c r="H40" s="147"/>
    </row>
    <row r="41" spans="1:8" x14ac:dyDescent="0.3">
      <c r="A41" s="145"/>
      <c r="B41" s="47" t="s">
        <v>71</v>
      </c>
      <c r="C41" s="48"/>
      <c r="D41" s="50">
        <v>0.09</v>
      </c>
      <c r="E41" s="47" t="s">
        <v>72</v>
      </c>
      <c r="F41" s="146">
        <v>113.88</v>
      </c>
      <c r="G41" s="151"/>
      <c r="H41" s="147"/>
    </row>
    <row r="42" spans="1:8" x14ac:dyDescent="0.3">
      <c r="A42" s="145"/>
      <c r="B42" s="47" t="s">
        <v>73</v>
      </c>
      <c r="C42" s="48">
        <v>0.35</v>
      </c>
      <c r="D42" s="50">
        <v>7.0000000000000007E-2</v>
      </c>
      <c r="E42" s="47" t="s">
        <v>74</v>
      </c>
      <c r="F42" s="146">
        <v>110.23</v>
      </c>
      <c r="G42" s="151"/>
      <c r="H42" s="147"/>
    </row>
    <row r="43" spans="1:8" x14ac:dyDescent="0.3">
      <c r="A43" s="145"/>
      <c r="B43" s="75" t="s">
        <v>75</v>
      </c>
      <c r="C43" s="76">
        <f>SUM(C37:C42)</f>
        <v>56.35</v>
      </c>
      <c r="D43" s="74">
        <v>0.05</v>
      </c>
      <c r="E43" s="73" t="s">
        <v>76</v>
      </c>
      <c r="F43" s="152">
        <v>106.85</v>
      </c>
      <c r="G43" s="153"/>
      <c r="H43" s="154"/>
    </row>
    <row r="44" spans="1:8" x14ac:dyDescent="0.3">
      <c r="A44" s="61"/>
      <c r="B44" s="61"/>
      <c r="C44" s="61"/>
      <c r="D44" s="61"/>
      <c r="E44" s="61"/>
      <c r="F44" s="61"/>
      <c r="G44" s="61"/>
      <c r="H44" s="61"/>
    </row>
    <row r="45" spans="1:8" x14ac:dyDescent="0.3">
      <c r="A45" s="140" t="s">
        <v>57</v>
      </c>
      <c r="B45" s="140"/>
      <c r="C45" s="140"/>
      <c r="D45" s="140"/>
      <c r="E45" s="140"/>
      <c r="F45" s="140"/>
      <c r="G45" s="54" t="s">
        <v>58</v>
      </c>
      <c r="H45" s="54">
        <v>4041</v>
      </c>
    </row>
    <row r="46" spans="1:8" x14ac:dyDescent="0.3">
      <c r="A46" s="144" t="s">
        <v>59</v>
      </c>
      <c r="B46" s="144"/>
      <c r="C46" s="144"/>
      <c r="D46" s="144"/>
      <c r="E46" s="144"/>
      <c r="F46" s="144"/>
      <c r="G46" s="144"/>
      <c r="H46" s="144"/>
    </row>
    <row r="47" spans="1:8" x14ac:dyDescent="0.3">
      <c r="A47" s="45" t="s">
        <v>60</v>
      </c>
      <c r="B47" s="45" t="s">
        <v>41</v>
      </c>
      <c r="C47" s="45" t="s">
        <v>61</v>
      </c>
      <c r="D47" s="45" t="s">
        <v>80</v>
      </c>
      <c r="E47" s="45" t="s">
        <v>79</v>
      </c>
      <c r="F47" s="127" t="s">
        <v>62</v>
      </c>
      <c r="G47" s="128"/>
      <c r="H47" s="129"/>
    </row>
    <row r="48" spans="1:8" x14ac:dyDescent="0.3">
      <c r="A48" s="145"/>
      <c r="B48" s="47" t="s">
        <v>63</v>
      </c>
      <c r="C48" s="48">
        <v>35</v>
      </c>
      <c r="D48" s="49"/>
      <c r="E48" s="55"/>
      <c r="F48" s="146"/>
      <c r="G48" s="151"/>
      <c r="H48" s="147"/>
    </row>
    <row r="49" spans="1:8" x14ac:dyDescent="0.3">
      <c r="A49" s="145"/>
      <c r="B49" s="47" t="s">
        <v>65</v>
      </c>
      <c r="C49" s="48">
        <v>2</v>
      </c>
      <c r="D49" s="50">
        <v>0.15</v>
      </c>
      <c r="E49" s="47" t="s">
        <v>66</v>
      </c>
      <c r="F49" s="146">
        <v>77.78</v>
      </c>
      <c r="G49" s="151"/>
      <c r="H49" s="147"/>
    </row>
    <row r="50" spans="1:8" x14ac:dyDescent="0.3">
      <c r="A50" s="145"/>
      <c r="B50" s="47" t="s">
        <v>67</v>
      </c>
      <c r="C50" s="48"/>
      <c r="D50" s="50">
        <v>0.13</v>
      </c>
      <c r="E50" s="47" t="s">
        <v>68</v>
      </c>
      <c r="F50" s="146">
        <v>74.400000000000006</v>
      </c>
      <c r="G50" s="151"/>
      <c r="H50" s="147"/>
    </row>
    <row r="51" spans="1:8" x14ac:dyDescent="0.3">
      <c r="A51" s="145"/>
      <c r="B51" s="47" t="s">
        <v>69</v>
      </c>
      <c r="C51" s="48">
        <v>0</v>
      </c>
      <c r="D51" s="50">
        <v>0.11</v>
      </c>
      <c r="E51" s="47" t="s">
        <v>70</v>
      </c>
      <c r="F51" s="146">
        <v>71.31</v>
      </c>
      <c r="G51" s="151"/>
      <c r="H51" s="147"/>
    </row>
    <row r="52" spans="1:8" x14ac:dyDescent="0.3">
      <c r="A52" s="145"/>
      <c r="B52" s="47" t="s">
        <v>71</v>
      </c>
      <c r="C52" s="48"/>
      <c r="D52" s="50">
        <v>0.09</v>
      </c>
      <c r="E52" s="47" t="s">
        <v>72</v>
      </c>
      <c r="F52" s="146">
        <v>68.459999999999994</v>
      </c>
      <c r="G52" s="151"/>
      <c r="H52" s="147"/>
    </row>
    <row r="53" spans="1:8" x14ac:dyDescent="0.3">
      <c r="A53" s="145"/>
      <c r="B53" s="47" t="s">
        <v>73</v>
      </c>
      <c r="C53" s="48">
        <v>0.35</v>
      </c>
      <c r="D53" s="50">
        <v>7.0000000000000007E-2</v>
      </c>
      <c r="E53" s="47" t="s">
        <v>74</v>
      </c>
      <c r="F53" s="146">
        <v>65.83</v>
      </c>
      <c r="G53" s="151"/>
      <c r="H53" s="147"/>
    </row>
    <row r="54" spans="1:8" x14ac:dyDescent="0.3">
      <c r="A54" s="145"/>
      <c r="B54" s="75" t="s">
        <v>75</v>
      </c>
      <c r="C54" s="76">
        <f>SUM(C48:C53)</f>
        <v>37.35</v>
      </c>
      <c r="D54" s="74">
        <v>0.05</v>
      </c>
      <c r="E54" s="73" t="s">
        <v>76</v>
      </c>
      <c r="F54" s="152">
        <v>63.39</v>
      </c>
      <c r="G54" s="153"/>
      <c r="H54" s="154"/>
    </row>
    <row r="56" spans="1:8" x14ac:dyDescent="0.3">
      <c r="A56" s="140" t="s">
        <v>57</v>
      </c>
      <c r="B56" s="140"/>
      <c r="C56" s="140"/>
      <c r="D56" s="140"/>
      <c r="E56" s="140"/>
      <c r="F56" s="140"/>
      <c r="G56" s="54" t="s">
        <v>58</v>
      </c>
      <c r="H56" s="54">
        <v>4042</v>
      </c>
    </row>
    <row r="57" spans="1:8" x14ac:dyDescent="0.3">
      <c r="A57" s="144" t="s">
        <v>59</v>
      </c>
      <c r="B57" s="144"/>
      <c r="C57" s="144"/>
      <c r="D57" s="144"/>
      <c r="E57" s="144"/>
      <c r="F57" s="144"/>
      <c r="G57" s="144"/>
      <c r="H57" s="144"/>
    </row>
    <row r="58" spans="1:8" x14ac:dyDescent="0.3">
      <c r="A58" s="45" t="s">
        <v>60</v>
      </c>
      <c r="B58" s="45" t="s">
        <v>41</v>
      </c>
      <c r="C58" s="45" t="s">
        <v>61</v>
      </c>
      <c r="D58" s="45" t="s">
        <v>80</v>
      </c>
      <c r="E58" s="45" t="s">
        <v>79</v>
      </c>
      <c r="F58" s="127" t="s">
        <v>62</v>
      </c>
      <c r="G58" s="128"/>
      <c r="H58" s="129"/>
    </row>
    <row r="59" spans="1:8" x14ac:dyDescent="0.3">
      <c r="A59" s="145"/>
      <c r="B59" s="47" t="s">
        <v>63</v>
      </c>
      <c r="C59" s="48">
        <v>55</v>
      </c>
      <c r="D59" s="49">
        <v>0.17</v>
      </c>
      <c r="E59" s="55" t="s">
        <v>64</v>
      </c>
      <c r="F59" s="146">
        <v>125.11</v>
      </c>
      <c r="G59" s="151"/>
      <c r="H59" s="147"/>
    </row>
    <row r="60" spans="1:8" x14ac:dyDescent="0.3">
      <c r="A60" s="145"/>
      <c r="B60" s="47" t="s">
        <v>65</v>
      </c>
      <c r="C60" s="48">
        <v>2</v>
      </c>
      <c r="D60" s="50">
        <v>0.15</v>
      </c>
      <c r="E60" s="47" t="s">
        <v>66</v>
      </c>
      <c r="F60" s="146">
        <v>119.43</v>
      </c>
      <c r="G60" s="151"/>
      <c r="H60" s="147"/>
    </row>
    <row r="61" spans="1:8" x14ac:dyDescent="0.3">
      <c r="A61" s="145"/>
      <c r="B61" s="47" t="s">
        <v>67</v>
      </c>
      <c r="C61" s="48"/>
      <c r="D61" s="50">
        <v>0.13</v>
      </c>
      <c r="E61" s="47" t="s">
        <v>68</v>
      </c>
      <c r="F61" s="146">
        <v>114.24</v>
      </c>
      <c r="G61" s="151"/>
      <c r="H61" s="147"/>
    </row>
    <row r="62" spans="1:8" x14ac:dyDescent="0.3">
      <c r="A62" s="145"/>
      <c r="B62" s="47" t="s">
        <v>69</v>
      </c>
      <c r="C62" s="48">
        <v>0</v>
      </c>
      <c r="D62" s="50">
        <v>0.11</v>
      </c>
      <c r="E62" s="47" t="s">
        <v>70</v>
      </c>
      <c r="F62" s="146">
        <v>109.49</v>
      </c>
      <c r="G62" s="151"/>
      <c r="H62" s="147"/>
    </row>
    <row r="63" spans="1:8" x14ac:dyDescent="0.3">
      <c r="A63" s="145"/>
      <c r="B63" s="47" t="s">
        <v>71</v>
      </c>
      <c r="C63" s="48"/>
      <c r="D63" s="50">
        <v>0.09</v>
      </c>
      <c r="E63" s="47" t="s">
        <v>72</v>
      </c>
      <c r="F63" s="146">
        <v>105.11</v>
      </c>
      <c r="G63" s="151"/>
      <c r="H63" s="147"/>
    </row>
    <row r="64" spans="1:8" x14ac:dyDescent="0.3">
      <c r="A64" s="145"/>
      <c r="B64" s="47" t="s">
        <v>73</v>
      </c>
      <c r="C64" s="48">
        <v>0.35</v>
      </c>
      <c r="D64" s="50">
        <v>7.0000000000000007E-2</v>
      </c>
      <c r="E64" s="47" t="s">
        <v>74</v>
      </c>
      <c r="F64" s="146">
        <v>101.08</v>
      </c>
      <c r="G64" s="151"/>
      <c r="H64" s="147"/>
    </row>
    <row r="65" spans="1:8" x14ac:dyDescent="0.3">
      <c r="A65" s="145"/>
      <c r="B65" s="75" t="s">
        <v>75</v>
      </c>
      <c r="C65" s="76">
        <f>SUM(C59:C64)</f>
        <v>57.35</v>
      </c>
      <c r="D65" s="74">
        <v>0.05</v>
      </c>
      <c r="E65" s="73" t="s">
        <v>76</v>
      </c>
      <c r="F65" s="152">
        <v>97.34</v>
      </c>
      <c r="G65" s="153"/>
      <c r="H65" s="154"/>
    </row>
    <row r="67" spans="1:8" x14ac:dyDescent="0.3">
      <c r="A67" s="140" t="s">
        <v>57</v>
      </c>
      <c r="B67" s="140"/>
      <c r="C67" s="140"/>
      <c r="D67" s="140"/>
      <c r="E67" s="140"/>
      <c r="F67" s="140"/>
      <c r="G67" s="54" t="s">
        <v>58</v>
      </c>
      <c r="H67" s="54">
        <v>2093</v>
      </c>
    </row>
    <row r="68" spans="1:8" x14ac:dyDescent="0.3">
      <c r="A68" s="144" t="s">
        <v>59</v>
      </c>
      <c r="B68" s="144"/>
      <c r="C68" s="144"/>
      <c r="D68" s="144"/>
      <c r="E68" s="144"/>
      <c r="F68" s="144"/>
      <c r="G68" s="144"/>
      <c r="H68" s="144"/>
    </row>
    <row r="69" spans="1:8" x14ac:dyDescent="0.3">
      <c r="A69" s="45" t="s">
        <v>60</v>
      </c>
      <c r="B69" s="45" t="s">
        <v>41</v>
      </c>
      <c r="C69" s="45" t="s">
        <v>61</v>
      </c>
      <c r="D69" s="45" t="s">
        <v>80</v>
      </c>
      <c r="E69" s="45" t="s">
        <v>79</v>
      </c>
      <c r="F69" s="127" t="s">
        <v>62</v>
      </c>
      <c r="G69" s="128"/>
      <c r="H69" s="129"/>
    </row>
    <row r="70" spans="1:8" x14ac:dyDescent="0.3">
      <c r="A70" s="145"/>
      <c r="B70" s="47" t="s">
        <v>63</v>
      </c>
      <c r="C70" s="48">
        <v>13.8</v>
      </c>
      <c r="D70" s="49"/>
      <c r="E70" s="55"/>
      <c r="F70" s="146"/>
      <c r="G70" s="151"/>
      <c r="H70" s="147"/>
    </row>
    <row r="71" spans="1:8" x14ac:dyDescent="0.3">
      <c r="A71" s="145"/>
      <c r="B71" s="47" t="s">
        <v>65</v>
      </c>
      <c r="C71" s="48">
        <v>2</v>
      </c>
      <c r="D71" s="50"/>
      <c r="E71" s="47"/>
      <c r="F71" s="146"/>
      <c r="G71" s="151"/>
      <c r="H71" s="147"/>
    </row>
    <row r="72" spans="1:8" x14ac:dyDescent="0.3">
      <c r="A72" s="145"/>
      <c r="B72" s="47" t="s">
        <v>67</v>
      </c>
      <c r="C72" s="48"/>
      <c r="D72" s="49">
        <v>0.17</v>
      </c>
      <c r="E72" s="47" t="s">
        <v>68</v>
      </c>
      <c r="F72" s="146">
        <v>35.229999999999997</v>
      </c>
      <c r="G72" s="151"/>
      <c r="H72" s="147"/>
    </row>
    <row r="73" spans="1:8" x14ac:dyDescent="0.3">
      <c r="A73" s="145"/>
      <c r="B73" s="47" t="s">
        <v>69</v>
      </c>
      <c r="C73" s="48">
        <v>0</v>
      </c>
      <c r="D73" s="50">
        <v>0.15</v>
      </c>
      <c r="E73" s="47" t="s">
        <v>70</v>
      </c>
      <c r="F73" s="146">
        <v>33.630000000000003</v>
      </c>
      <c r="G73" s="151"/>
      <c r="H73" s="147"/>
    </row>
    <row r="74" spans="1:8" x14ac:dyDescent="0.3">
      <c r="A74" s="145"/>
      <c r="B74" s="47" t="s">
        <v>71</v>
      </c>
      <c r="C74" s="48"/>
      <c r="D74" s="50">
        <v>0.13</v>
      </c>
      <c r="E74" s="47" t="s">
        <v>72</v>
      </c>
      <c r="F74" s="146">
        <v>32.17</v>
      </c>
      <c r="G74" s="151"/>
      <c r="H74" s="147"/>
    </row>
    <row r="75" spans="1:8" x14ac:dyDescent="0.3">
      <c r="A75" s="145"/>
      <c r="B75" s="47" t="s">
        <v>73</v>
      </c>
      <c r="C75" s="48">
        <v>0.35</v>
      </c>
      <c r="D75" s="50">
        <v>0.11</v>
      </c>
      <c r="E75" s="47" t="s">
        <v>74</v>
      </c>
      <c r="F75" s="146">
        <v>30.83</v>
      </c>
      <c r="G75" s="151"/>
      <c r="H75" s="147"/>
    </row>
    <row r="76" spans="1:8" x14ac:dyDescent="0.3">
      <c r="A76" s="145"/>
      <c r="B76" s="75" t="s">
        <v>75</v>
      </c>
      <c r="C76" s="76">
        <f>SUM(C70:C75)</f>
        <v>16.150000000000002</v>
      </c>
      <c r="D76" s="50">
        <v>0.09</v>
      </c>
      <c r="E76" s="73" t="s">
        <v>76</v>
      </c>
      <c r="F76" s="152">
        <v>29.6</v>
      </c>
      <c r="G76" s="153"/>
      <c r="H76" s="154"/>
    </row>
    <row r="78" spans="1:8" x14ac:dyDescent="0.3">
      <c r="A78" s="140" t="s">
        <v>57</v>
      </c>
      <c r="B78" s="140"/>
      <c r="C78" s="140"/>
      <c r="D78" s="140"/>
      <c r="E78" s="140"/>
      <c r="F78" s="140"/>
      <c r="G78" s="54" t="s">
        <v>58</v>
      </c>
      <c r="H78" s="54">
        <v>5014</v>
      </c>
    </row>
    <row r="79" spans="1:8" x14ac:dyDescent="0.3">
      <c r="A79" s="144" t="s">
        <v>59</v>
      </c>
      <c r="B79" s="144"/>
      <c r="C79" s="144"/>
      <c r="D79" s="144"/>
      <c r="E79" s="144"/>
      <c r="F79" s="144"/>
      <c r="G79" s="144"/>
      <c r="H79" s="144"/>
    </row>
    <row r="80" spans="1:8" x14ac:dyDescent="0.3">
      <c r="A80" s="45" t="s">
        <v>60</v>
      </c>
      <c r="B80" s="45" t="s">
        <v>41</v>
      </c>
      <c r="C80" s="45" t="s">
        <v>61</v>
      </c>
      <c r="D80" s="45" t="s">
        <v>80</v>
      </c>
      <c r="E80" s="45" t="s">
        <v>79</v>
      </c>
      <c r="F80" s="127" t="s">
        <v>62</v>
      </c>
      <c r="G80" s="128"/>
      <c r="H80" s="129"/>
    </row>
    <row r="81" spans="1:8" x14ac:dyDescent="0.3">
      <c r="A81" s="145"/>
      <c r="B81" s="47" t="s">
        <v>63</v>
      </c>
      <c r="C81" s="48">
        <v>55</v>
      </c>
      <c r="D81" s="49">
        <v>0.17</v>
      </c>
      <c r="E81" s="55" t="s">
        <v>64</v>
      </c>
      <c r="F81" s="146">
        <v>125.11</v>
      </c>
      <c r="G81" s="151"/>
      <c r="H81" s="147"/>
    </row>
    <row r="82" spans="1:8" x14ac:dyDescent="0.3">
      <c r="A82" s="145"/>
      <c r="B82" s="47" t="s">
        <v>65</v>
      </c>
      <c r="C82" s="48">
        <v>2</v>
      </c>
      <c r="D82" s="50">
        <v>0.15</v>
      </c>
      <c r="E82" s="47" t="s">
        <v>66</v>
      </c>
      <c r="F82" s="146">
        <v>119.43</v>
      </c>
      <c r="G82" s="151"/>
      <c r="H82" s="147"/>
    </row>
    <row r="83" spans="1:8" x14ac:dyDescent="0.3">
      <c r="A83" s="145"/>
      <c r="B83" s="47" t="s">
        <v>67</v>
      </c>
      <c r="C83" s="48"/>
      <c r="D83" s="50">
        <v>0.13</v>
      </c>
      <c r="E83" s="47" t="s">
        <v>68</v>
      </c>
      <c r="F83" s="146">
        <v>114.24</v>
      </c>
      <c r="G83" s="151"/>
      <c r="H83" s="147"/>
    </row>
    <row r="84" spans="1:8" x14ac:dyDescent="0.3">
      <c r="A84" s="145"/>
      <c r="B84" s="47" t="s">
        <v>69</v>
      </c>
      <c r="C84" s="48">
        <v>0</v>
      </c>
      <c r="D84" s="50">
        <v>0.11</v>
      </c>
      <c r="E84" s="47" t="s">
        <v>70</v>
      </c>
      <c r="F84" s="146">
        <v>109.49</v>
      </c>
      <c r="G84" s="151"/>
      <c r="H84" s="147"/>
    </row>
    <row r="85" spans="1:8" x14ac:dyDescent="0.3">
      <c r="A85" s="145"/>
      <c r="B85" s="47" t="s">
        <v>71</v>
      </c>
      <c r="C85" s="48"/>
      <c r="D85" s="50">
        <v>0.09</v>
      </c>
      <c r="E85" s="47" t="s">
        <v>72</v>
      </c>
      <c r="F85" s="146">
        <v>105.11</v>
      </c>
      <c r="G85" s="151"/>
      <c r="H85" s="147"/>
    </row>
    <row r="86" spans="1:8" x14ac:dyDescent="0.3">
      <c r="A86" s="145"/>
      <c r="B86" s="47" t="s">
        <v>73</v>
      </c>
      <c r="C86" s="48">
        <v>0.35</v>
      </c>
      <c r="D86" s="50">
        <v>7.0000000000000007E-2</v>
      </c>
      <c r="E86" s="47" t="s">
        <v>74</v>
      </c>
      <c r="F86" s="146">
        <v>101.08</v>
      </c>
      <c r="G86" s="151"/>
      <c r="H86" s="147"/>
    </row>
    <row r="87" spans="1:8" x14ac:dyDescent="0.3">
      <c r="A87" s="145"/>
      <c r="B87" s="75" t="s">
        <v>75</v>
      </c>
      <c r="C87" s="76">
        <f>SUM(C81:C86)</f>
        <v>57.35</v>
      </c>
      <c r="D87" s="74">
        <v>0.05</v>
      </c>
      <c r="E87" s="73" t="s">
        <v>76</v>
      </c>
      <c r="F87" s="152">
        <v>97.34</v>
      </c>
      <c r="G87" s="153"/>
      <c r="H87" s="154"/>
    </row>
    <row r="89" spans="1:8" x14ac:dyDescent="0.3">
      <c r="A89" s="140" t="s">
        <v>57</v>
      </c>
      <c r="B89" s="140"/>
      <c r="C89" s="140"/>
      <c r="D89" s="140"/>
      <c r="E89" s="140"/>
      <c r="F89" s="140"/>
      <c r="G89" s="54" t="s">
        <v>58</v>
      </c>
      <c r="H89" s="54">
        <v>5068</v>
      </c>
    </row>
    <row r="90" spans="1:8" x14ac:dyDescent="0.3">
      <c r="A90" s="144" t="s">
        <v>59</v>
      </c>
      <c r="B90" s="144"/>
      <c r="C90" s="144"/>
      <c r="D90" s="144"/>
      <c r="E90" s="144"/>
      <c r="F90" s="144"/>
      <c r="G90" s="144"/>
      <c r="H90" s="144"/>
    </row>
    <row r="91" spans="1:8" x14ac:dyDescent="0.3">
      <c r="A91" s="45" t="s">
        <v>60</v>
      </c>
      <c r="B91" s="45" t="s">
        <v>41</v>
      </c>
      <c r="C91" s="45" t="s">
        <v>61</v>
      </c>
      <c r="D91" s="45" t="s">
        <v>80</v>
      </c>
      <c r="E91" s="45" t="s">
        <v>79</v>
      </c>
      <c r="F91" s="127" t="s">
        <v>62</v>
      </c>
      <c r="G91" s="128"/>
      <c r="H91" s="129"/>
    </row>
    <row r="92" spans="1:8" x14ac:dyDescent="0.3">
      <c r="A92" s="145"/>
      <c r="B92" s="47" t="s">
        <v>63</v>
      </c>
      <c r="C92" s="48">
        <v>50</v>
      </c>
      <c r="D92" s="49">
        <v>0.17</v>
      </c>
      <c r="E92" s="55" t="s">
        <v>64</v>
      </c>
      <c r="F92" s="146">
        <v>114.2</v>
      </c>
      <c r="G92" s="151"/>
      <c r="H92" s="147"/>
    </row>
    <row r="93" spans="1:8" x14ac:dyDescent="0.3">
      <c r="A93" s="145"/>
      <c r="B93" s="47" t="s">
        <v>65</v>
      </c>
      <c r="C93" s="48">
        <v>2</v>
      </c>
      <c r="D93" s="50">
        <v>0.15</v>
      </c>
      <c r="E93" s="47" t="s">
        <v>66</v>
      </c>
      <c r="F93" s="146">
        <v>109.02</v>
      </c>
      <c r="G93" s="151"/>
      <c r="H93" s="147"/>
    </row>
    <row r="94" spans="1:8" x14ac:dyDescent="0.3">
      <c r="A94" s="145"/>
      <c r="B94" s="47" t="s">
        <v>67</v>
      </c>
      <c r="C94" s="48"/>
      <c r="D94" s="50">
        <v>0.13</v>
      </c>
      <c r="E94" s="47" t="s">
        <v>68</v>
      </c>
      <c r="F94" s="146">
        <v>104.28</v>
      </c>
      <c r="G94" s="151"/>
      <c r="H94" s="147"/>
    </row>
    <row r="95" spans="1:8" x14ac:dyDescent="0.3">
      <c r="A95" s="145"/>
      <c r="B95" s="47" t="s">
        <v>69</v>
      </c>
      <c r="C95" s="48">
        <v>0</v>
      </c>
      <c r="D95" s="50">
        <v>0.11</v>
      </c>
      <c r="E95" s="47" t="s">
        <v>70</v>
      </c>
      <c r="F95" s="146">
        <v>99.94</v>
      </c>
      <c r="G95" s="151"/>
      <c r="H95" s="147"/>
    </row>
    <row r="96" spans="1:8" x14ac:dyDescent="0.3">
      <c r="A96" s="145"/>
      <c r="B96" s="47" t="s">
        <v>71</v>
      </c>
      <c r="C96" s="48"/>
      <c r="D96" s="50">
        <v>0.09</v>
      </c>
      <c r="E96" s="47" t="s">
        <v>72</v>
      </c>
      <c r="F96" s="146">
        <v>95.95</v>
      </c>
      <c r="G96" s="151"/>
      <c r="H96" s="147"/>
    </row>
    <row r="97" spans="1:8" x14ac:dyDescent="0.3">
      <c r="A97" s="145"/>
      <c r="B97" s="47" t="s">
        <v>73</v>
      </c>
      <c r="C97" s="48">
        <v>0.35</v>
      </c>
      <c r="D97" s="50">
        <v>7.0000000000000007E-2</v>
      </c>
      <c r="E97" s="47" t="s">
        <v>74</v>
      </c>
      <c r="F97" s="146">
        <v>92.26</v>
      </c>
      <c r="G97" s="151"/>
      <c r="H97" s="147"/>
    </row>
    <row r="98" spans="1:8" x14ac:dyDescent="0.3">
      <c r="A98" s="145"/>
      <c r="B98" s="75" t="s">
        <v>75</v>
      </c>
      <c r="C98" s="76">
        <f>SUM(C92:C97)</f>
        <v>52.35</v>
      </c>
      <c r="D98" s="74">
        <v>0.05</v>
      </c>
      <c r="E98" s="73" t="s">
        <v>76</v>
      </c>
      <c r="F98" s="152">
        <v>88.85</v>
      </c>
      <c r="G98" s="153"/>
      <c r="H98" s="154"/>
    </row>
    <row r="100" spans="1:8" x14ac:dyDescent="0.3">
      <c r="A100" s="140" t="s">
        <v>57</v>
      </c>
      <c r="B100" s="140"/>
      <c r="C100" s="140"/>
      <c r="D100" s="140"/>
      <c r="E100" s="140"/>
      <c r="F100" s="140"/>
      <c r="G100" s="54" t="s">
        <v>58</v>
      </c>
      <c r="H100" s="54">
        <v>5069</v>
      </c>
    </row>
    <row r="101" spans="1:8" x14ac:dyDescent="0.3">
      <c r="A101" s="144" t="s">
        <v>59</v>
      </c>
      <c r="B101" s="144"/>
      <c r="C101" s="144"/>
      <c r="D101" s="144"/>
      <c r="E101" s="144"/>
      <c r="F101" s="144"/>
      <c r="G101" s="144"/>
      <c r="H101" s="144"/>
    </row>
    <row r="102" spans="1:8" x14ac:dyDescent="0.3">
      <c r="A102" s="45" t="s">
        <v>60</v>
      </c>
      <c r="B102" s="45" t="s">
        <v>41</v>
      </c>
      <c r="C102" s="45" t="s">
        <v>61</v>
      </c>
      <c r="D102" s="45" t="s">
        <v>80</v>
      </c>
      <c r="E102" s="45" t="s">
        <v>79</v>
      </c>
      <c r="F102" s="127" t="s">
        <v>62</v>
      </c>
      <c r="G102" s="128"/>
      <c r="H102" s="129"/>
    </row>
    <row r="103" spans="1:8" x14ac:dyDescent="0.3">
      <c r="A103" s="145"/>
      <c r="B103" s="47" t="s">
        <v>63</v>
      </c>
      <c r="C103" s="48">
        <v>48.9</v>
      </c>
      <c r="D103" s="49">
        <v>0.17</v>
      </c>
      <c r="E103" s="55" t="s">
        <v>64</v>
      </c>
      <c r="F103" s="146">
        <v>111.8</v>
      </c>
      <c r="G103" s="151"/>
      <c r="H103" s="147"/>
    </row>
    <row r="104" spans="1:8" x14ac:dyDescent="0.3">
      <c r="A104" s="145"/>
      <c r="B104" s="47" t="s">
        <v>65</v>
      </c>
      <c r="C104" s="48">
        <v>2</v>
      </c>
      <c r="D104" s="50">
        <v>0.15</v>
      </c>
      <c r="E104" s="47" t="s">
        <v>66</v>
      </c>
      <c r="F104" s="146">
        <v>106.73</v>
      </c>
      <c r="G104" s="151"/>
      <c r="H104" s="147"/>
    </row>
    <row r="105" spans="1:8" x14ac:dyDescent="0.3">
      <c r="A105" s="145"/>
      <c r="B105" s="47" t="s">
        <v>67</v>
      </c>
      <c r="C105" s="48"/>
      <c r="D105" s="50">
        <v>0.13</v>
      </c>
      <c r="E105" s="47" t="s">
        <v>68</v>
      </c>
      <c r="F105" s="146">
        <v>102.09</v>
      </c>
      <c r="G105" s="151"/>
      <c r="H105" s="147"/>
    </row>
    <row r="106" spans="1:8" x14ac:dyDescent="0.3">
      <c r="A106" s="145"/>
      <c r="B106" s="47" t="s">
        <v>69</v>
      </c>
      <c r="C106" s="48">
        <v>0</v>
      </c>
      <c r="D106" s="50">
        <v>0.11</v>
      </c>
      <c r="E106" s="47" t="s">
        <v>70</v>
      </c>
      <c r="F106" s="146">
        <v>97.84</v>
      </c>
      <c r="G106" s="151"/>
      <c r="H106" s="147"/>
    </row>
    <row r="107" spans="1:8" x14ac:dyDescent="0.3">
      <c r="A107" s="145"/>
      <c r="B107" s="47" t="s">
        <v>71</v>
      </c>
      <c r="C107" s="48"/>
      <c r="D107" s="50">
        <v>0.09</v>
      </c>
      <c r="E107" s="47" t="s">
        <v>72</v>
      </c>
      <c r="F107" s="146">
        <v>93.93</v>
      </c>
      <c r="G107" s="151"/>
      <c r="H107" s="147"/>
    </row>
    <row r="108" spans="1:8" x14ac:dyDescent="0.3">
      <c r="A108" s="145"/>
      <c r="B108" s="47" t="s">
        <v>73</v>
      </c>
      <c r="C108" s="48">
        <v>0.35</v>
      </c>
      <c r="D108" s="50">
        <v>7.0000000000000007E-2</v>
      </c>
      <c r="E108" s="47" t="s">
        <v>74</v>
      </c>
      <c r="F108" s="146">
        <v>90.32</v>
      </c>
      <c r="G108" s="151"/>
      <c r="H108" s="147"/>
    </row>
    <row r="109" spans="1:8" x14ac:dyDescent="0.3">
      <c r="A109" s="145"/>
      <c r="B109" s="75" t="s">
        <v>75</v>
      </c>
      <c r="C109" s="76">
        <f>SUM(C103:C108)</f>
        <v>51.25</v>
      </c>
      <c r="D109" s="74">
        <v>0.05</v>
      </c>
      <c r="E109" s="73" t="s">
        <v>76</v>
      </c>
      <c r="F109" s="152">
        <v>86.98</v>
      </c>
      <c r="G109" s="153"/>
      <c r="H109" s="154"/>
    </row>
    <row r="111" spans="1:8" x14ac:dyDescent="0.3">
      <c r="A111" s="140" t="s">
        <v>57</v>
      </c>
      <c r="B111" s="140"/>
      <c r="C111" s="140"/>
      <c r="D111" s="140"/>
      <c r="E111" s="140"/>
      <c r="F111" s="140"/>
      <c r="G111" s="54" t="s">
        <v>58</v>
      </c>
      <c r="H111" s="54">
        <v>5096</v>
      </c>
    </row>
    <row r="112" spans="1:8" x14ac:dyDescent="0.3">
      <c r="A112" s="144" t="s">
        <v>59</v>
      </c>
      <c r="B112" s="144"/>
      <c r="C112" s="144"/>
      <c r="D112" s="144"/>
      <c r="E112" s="144"/>
      <c r="F112" s="144"/>
      <c r="G112" s="144"/>
      <c r="H112" s="144"/>
    </row>
    <row r="113" spans="1:8" x14ac:dyDescent="0.3">
      <c r="A113" s="45" t="s">
        <v>60</v>
      </c>
      <c r="B113" s="45" t="s">
        <v>41</v>
      </c>
      <c r="C113" s="45" t="s">
        <v>61</v>
      </c>
      <c r="D113" s="45" t="s">
        <v>80</v>
      </c>
      <c r="E113" s="45" t="s">
        <v>79</v>
      </c>
      <c r="F113" s="127" t="s">
        <v>62</v>
      </c>
      <c r="G113" s="128"/>
      <c r="H113" s="129"/>
    </row>
    <row r="114" spans="1:8" x14ac:dyDescent="0.3">
      <c r="A114" s="145"/>
      <c r="B114" s="47" t="s">
        <v>63</v>
      </c>
      <c r="C114" s="48">
        <v>55</v>
      </c>
      <c r="D114" s="49">
        <v>0.17</v>
      </c>
      <c r="E114" s="55" t="s">
        <v>64</v>
      </c>
      <c r="F114" s="146">
        <v>125.11</v>
      </c>
      <c r="G114" s="151"/>
      <c r="H114" s="147"/>
    </row>
    <row r="115" spans="1:8" x14ac:dyDescent="0.3">
      <c r="A115" s="145"/>
      <c r="B115" s="47" t="s">
        <v>65</v>
      </c>
      <c r="C115" s="48">
        <v>2</v>
      </c>
      <c r="D115" s="50">
        <v>0.15</v>
      </c>
      <c r="E115" s="47" t="s">
        <v>66</v>
      </c>
      <c r="F115" s="146">
        <v>119.43</v>
      </c>
      <c r="G115" s="151"/>
      <c r="H115" s="147"/>
    </row>
    <row r="116" spans="1:8" x14ac:dyDescent="0.3">
      <c r="A116" s="145"/>
      <c r="B116" s="47" t="s">
        <v>67</v>
      </c>
      <c r="C116" s="48"/>
      <c r="D116" s="50">
        <v>0.13</v>
      </c>
      <c r="E116" s="47" t="s">
        <v>68</v>
      </c>
      <c r="F116" s="146">
        <v>114.24</v>
      </c>
      <c r="G116" s="151"/>
      <c r="H116" s="147"/>
    </row>
    <row r="117" spans="1:8" x14ac:dyDescent="0.3">
      <c r="A117" s="145"/>
      <c r="B117" s="47" t="s">
        <v>69</v>
      </c>
      <c r="C117" s="48">
        <v>0</v>
      </c>
      <c r="D117" s="50">
        <v>0.11</v>
      </c>
      <c r="E117" s="47" t="s">
        <v>70</v>
      </c>
      <c r="F117" s="146">
        <v>109.49</v>
      </c>
      <c r="G117" s="151"/>
      <c r="H117" s="147"/>
    </row>
    <row r="118" spans="1:8" x14ac:dyDescent="0.3">
      <c r="A118" s="145"/>
      <c r="B118" s="47" t="s">
        <v>71</v>
      </c>
      <c r="C118" s="48"/>
      <c r="D118" s="50">
        <v>0.09</v>
      </c>
      <c r="E118" s="47" t="s">
        <v>72</v>
      </c>
      <c r="F118" s="146">
        <v>105.11</v>
      </c>
      <c r="G118" s="151"/>
      <c r="H118" s="147"/>
    </row>
    <row r="119" spans="1:8" x14ac:dyDescent="0.3">
      <c r="A119" s="145"/>
      <c r="B119" s="47" t="s">
        <v>73</v>
      </c>
      <c r="C119" s="48">
        <v>0.35</v>
      </c>
      <c r="D119" s="50">
        <v>7.0000000000000007E-2</v>
      </c>
      <c r="E119" s="47" t="s">
        <v>74</v>
      </c>
      <c r="F119" s="146">
        <v>101.08</v>
      </c>
      <c r="G119" s="151"/>
      <c r="H119" s="147"/>
    </row>
    <row r="120" spans="1:8" x14ac:dyDescent="0.3">
      <c r="A120" s="145"/>
      <c r="B120" s="75" t="s">
        <v>75</v>
      </c>
      <c r="C120" s="76">
        <f>SUM(C114:C119)</f>
        <v>57.35</v>
      </c>
      <c r="D120" s="74">
        <v>0.05</v>
      </c>
      <c r="E120" s="73" t="s">
        <v>76</v>
      </c>
      <c r="F120" s="152">
        <v>97.34</v>
      </c>
      <c r="G120" s="153"/>
      <c r="H120" s="154"/>
    </row>
    <row r="122" spans="1:8" x14ac:dyDescent="0.3">
      <c r="A122" s="140" t="s">
        <v>57</v>
      </c>
      <c r="B122" s="140"/>
      <c r="C122" s="140"/>
      <c r="D122" s="140"/>
      <c r="E122" s="140"/>
      <c r="F122" s="140"/>
      <c r="G122" s="54" t="s">
        <v>58</v>
      </c>
      <c r="H122" s="54">
        <v>7087</v>
      </c>
    </row>
    <row r="123" spans="1:8" x14ac:dyDescent="0.3">
      <c r="A123" s="144" t="s">
        <v>59</v>
      </c>
      <c r="B123" s="144"/>
      <c r="C123" s="144"/>
      <c r="D123" s="144"/>
      <c r="E123" s="144"/>
      <c r="F123" s="144"/>
      <c r="G123" s="144"/>
      <c r="H123" s="144"/>
    </row>
    <row r="124" spans="1:8" x14ac:dyDescent="0.3">
      <c r="A124" s="45" t="s">
        <v>60</v>
      </c>
      <c r="B124" s="45" t="s">
        <v>41</v>
      </c>
      <c r="C124" s="45" t="s">
        <v>61</v>
      </c>
      <c r="D124" s="45" t="s">
        <v>80</v>
      </c>
      <c r="E124" s="45" t="s">
        <v>79</v>
      </c>
      <c r="F124" s="127" t="s">
        <v>62</v>
      </c>
      <c r="G124" s="128"/>
      <c r="H124" s="129"/>
    </row>
    <row r="125" spans="1:8" x14ac:dyDescent="0.3">
      <c r="A125" s="145"/>
      <c r="B125" s="47" t="s">
        <v>63</v>
      </c>
      <c r="C125" s="48">
        <v>50</v>
      </c>
      <c r="D125" s="49">
        <v>0.17</v>
      </c>
      <c r="E125" s="55" t="s">
        <v>64</v>
      </c>
      <c r="F125" s="146">
        <v>114.2</v>
      </c>
      <c r="G125" s="151"/>
      <c r="H125" s="147"/>
    </row>
    <row r="126" spans="1:8" x14ac:dyDescent="0.3">
      <c r="A126" s="145"/>
      <c r="B126" s="47" t="s">
        <v>65</v>
      </c>
      <c r="C126" s="48">
        <v>2</v>
      </c>
      <c r="D126" s="50">
        <v>0.15</v>
      </c>
      <c r="E126" s="47" t="s">
        <v>66</v>
      </c>
      <c r="F126" s="146">
        <v>109.02</v>
      </c>
      <c r="G126" s="151"/>
      <c r="H126" s="147"/>
    </row>
    <row r="127" spans="1:8" x14ac:dyDescent="0.3">
      <c r="A127" s="145"/>
      <c r="B127" s="47" t="s">
        <v>67</v>
      </c>
      <c r="C127" s="48"/>
      <c r="D127" s="50">
        <v>0.13</v>
      </c>
      <c r="E127" s="47" t="s">
        <v>68</v>
      </c>
      <c r="F127" s="146">
        <v>104.28</v>
      </c>
      <c r="G127" s="151"/>
      <c r="H127" s="147"/>
    </row>
    <row r="128" spans="1:8" x14ac:dyDescent="0.3">
      <c r="A128" s="145"/>
      <c r="B128" s="47" t="s">
        <v>69</v>
      </c>
      <c r="C128" s="48">
        <v>0</v>
      </c>
      <c r="D128" s="50">
        <v>0.11</v>
      </c>
      <c r="E128" s="47" t="s">
        <v>70</v>
      </c>
      <c r="F128" s="146">
        <v>99.94</v>
      </c>
      <c r="G128" s="151"/>
      <c r="H128" s="147"/>
    </row>
    <row r="129" spans="1:8" x14ac:dyDescent="0.3">
      <c r="A129" s="145"/>
      <c r="B129" s="47" t="s">
        <v>71</v>
      </c>
      <c r="C129" s="48"/>
      <c r="D129" s="50">
        <v>0.09</v>
      </c>
      <c r="E129" s="47" t="s">
        <v>72</v>
      </c>
      <c r="F129" s="146">
        <v>95.95</v>
      </c>
      <c r="G129" s="151"/>
      <c r="H129" s="147"/>
    </row>
    <row r="130" spans="1:8" x14ac:dyDescent="0.3">
      <c r="A130" s="145"/>
      <c r="B130" s="47" t="s">
        <v>73</v>
      </c>
      <c r="C130" s="48">
        <v>0.35</v>
      </c>
      <c r="D130" s="50">
        <v>7.0000000000000007E-2</v>
      </c>
      <c r="E130" s="47" t="s">
        <v>74</v>
      </c>
      <c r="F130" s="146">
        <v>92.26</v>
      </c>
      <c r="G130" s="151"/>
      <c r="H130" s="147"/>
    </row>
    <row r="131" spans="1:8" x14ac:dyDescent="0.3">
      <c r="A131" s="145"/>
      <c r="B131" s="75" t="s">
        <v>75</v>
      </c>
      <c r="C131" s="76">
        <f>SUM(C125:C130)</f>
        <v>52.35</v>
      </c>
      <c r="D131" s="74">
        <v>0.05</v>
      </c>
      <c r="E131" s="73" t="s">
        <v>76</v>
      </c>
      <c r="F131" s="152">
        <v>88.85</v>
      </c>
      <c r="G131" s="153"/>
      <c r="H131" s="154"/>
    </row>
    <row r="133" spans="1:8" x14ac:dyDescent="0.3">
      <c r="A133" s="140" t="s">
        <v>57</v>
      </c>
      <c r="B133" s="140"/>
      <c r="C133" s="140"/>
      <c r="D133" s="140"/>
      <c r="E133" s="140"/>
      <c r="F133" s="140"/>
      <c r="G133" s="54" t="s">
        <v>58</v>
      </c>
      <c r="H133" s="54">
        <v>4091</v>
      </c>
    </row>
    <row r="134" spans="1:8" x14ac:dyDescent="0.3">
      <c r="A134" s="144"/>
      <c r="B134" s="144"/>
      <c r="C134" s="144"/>
      <c r="D134" s="144"/>
      <c r="E134" s="144"/>
      <c r="F134" s="144"/>
      <c r="G134" s="144"/>
      <c r="H134" s="144"/>
    </row>
    <row r="135" spans="1:8" x14ac:dyDescent="0.3">
      <c r="A135" s="45" t="s">
        <v>60</v>
      </c>
      <c r="B135" s="45" t="s">
        <v>41</v>
      </c>
      <c r="C135" s="45" t="s">
        <v>61</v>
      </c>
      <c r="D135" s="45" t="s">
        <v>80</v>
      </c>
      <c r="E135" s="45" t="s">
        <v>79</v>
      </c>
      <c r="F135" s="127" t="s">
        <v>62</v>
      </c>
      <c r="G135" s="128"/>
      <c r="H135" s="129"/>
    </row>
    <row r="136" spans="1:8" x14ac:dyDescent="0.3">
      <c r="A136" s="145"/>
      <c r="B136" s="47" t="s">
        <v>63</v>
      </c>
      <c r="C136" s="48">
        <v>48.9</v>
      </c>
      <c r="D136" s="49">
        <v>0.17</v>
      </c>
      <c r="E136" s="55" t="s">
        <v>64</v>
      </c>
      <c r="F136" s="146">
        <v>111.8</v>
      </c>
      <c r="G136" s="151"/>
      <c r="H136" s="147"/>
    </row>
    <row r="137" spans="1:8" x14ac:dyDescent="0.3">
      <c r="A137" s="145"/>
      <c r="B137" s="47" t="s">
        <v>65</v>
      </c>
      <c r="C137" s="48">
        <v>2</v>
      </c>
      <c r="D137" s="50">
        <v>0.15</v>
      </c>
      <c r="E137" s="47" t="s">
        <v>66</v>
      </c>
      <c r="F137" s="146">
        <v>106.73</v>
      </c>
      <c r="G137" s="151"/>
      <c r="H137" s="147"/>
    </row>
    <row r="138" spans="1:8" x14ac:dyDescent="0.3">
      <c r="A138" s="145"/>
      <c r="B138" s="47" t="s">
        <v>67</v>
      </c>
      <c r="C138" s="48"/>
      <c r="D138" s="50">
        <v>0.13</v>
      </c>
      <c r="E138" s="47" t="s">
        <v>68</v>
      </c>
      <c r="F138" s="146">
        <v>102.09</v>
      </c>
      <c r="G138" s="151"/>
      <c r="H138" s="147"/>
    </row>
    <row r="139" spans="1:8" x14ac:dyDescent="0.3">
      <c r="A139" s="145"/>
      <c r="B139" s="47" t="s">
        <v>69</v>
      </c>
      <c r="C139" s="48">
        <v>0</v>
      </c>
      <c r="D139" s="50">
        <v>0.11</v>
      </c>
      <c r="E139" s="47" t="s">
        <v>70</v>
      </c>
      <c r="F139" s="146">
        <v>97.84</v>
      </c>
      <c r="G139" s="151"/>
      <c r="H139" s="147"/>
    </row>
    <row r="140" spans="1:8" x14ac:dyDescent="0.3">
      <c r="A140" s="145"/>
      <c r="B140" s="47" t="s">
        <v>71</v>
      </c>
      <c r="C140" s="48"/>
      <c r="D140" s="50">
        <v>0.09</v>
      </c>
      <c r="E140" s="47" t="s">
        <v>72</v>
      </c>
      <c r="F140" s="146">
        <v>93.93</v>
      </c>
      <c r="G140" s="151"/>
      <c r="H140" s="147"/>
    </row>
    <row r="141" spans="1:8" x14ac:dyDescent="0.3">
      <c r="A141" s="145"/>
      <c r="B141" s="47" t="s">
        <v>73</v>
      </c>
      <c r="C141" s="48">
        <v>0.35</v>
      </c>
      <c r="D141" s="50">
        <v>7.0000000000000007E-2</v>
      </c>
      <c r="E141" s="47" t="s">
        <v>74</v>
      </c>
      <c r="F141" s="146">
        <v>90.32</v>
      </c>
      <c r="G141" s="151"/>
      <c r="H141" s="147"/>
    </row>
    <row r="142" spans="1:8" x14ac:dyDescent="0.3">
      <c r="A142" s="145"/>
      <c r="B142" s="75" t="s">
        <v>75</v>
      </c>
      <c r="C142" s="76">
        <f>SUM(C136:C141)</f>
        <v>51.25</v>
      </c>
      <c r="D142" s="74">
        <v>0.05</v>
      </c>
      <c r="E142" s="73" t="s">
        <v>76</v>
      </c>
      <c r="F142" s="152">
        <v>86.98</v>
      </c>
      <c r="G142" s="153"/>
      <c r="H142" s="154"/>
    </row>
    <row r="144" spans="1:8" x14ac:dyDescent="0.3">
      <c r="A144" s="140" t="s">
        <v>57</v>
      </c>
      <c r="B144" s="140"/>
      <c r="C144" s="140"/>
      <c r="D144" s="140"/>
      <c r="E144" s="140"/>
      <c r="F144" s="140"/>
      <c r="G144" s="54" t="s">
        <v>58</v>
      </c>
      <c r="H144" s="54">
        <v>6067</v>
      </c>
    </row>
    <row r="145" spans="1:8" x14ac:dyDescent="0.3">
      <c r="A145" s="144"/>
      <c r="B145" s="144"/>
      <c r="C145" s="144"/>
      <c r="D145" s="144"/>
      <c r="E145" s="144"/>
      <c r="F145" s="144"/>
      <c r="G145" s="144"/>
      <c r="H145" s="144"/>
    </row>
    <row r="146" spans="1:8" x14ac:dyDescent="0.3">
      <c r="A146" s="45" t="s">
        <v>60</v>
      </c>
      <c r="B146" s="45" t="s">
        <v>41</v>
      </c>
      <c r="C146" s="45" t="s">
        <v>61</v>
      </c>
      <c r="D146" s="45" t="s">
        <v>80</v>
      </c>
      <c r="E146" s="45" t="s">
        <v>79</v>
      </c>
      <c r="F146" s="127" t="s">
        <v>62</v>
      </c>
      <c r="G146" s="128"/>
      <c r="H146" s="129"/>
    </row>
    <row r="147" spans="1:8" x14ac:dyDescent="0.3">
      <c r="A147" s="145"/>
      <c r="B147" s="47" t="s">
        <v>63</v>
      </c>
      <c r="C147" s="48">
        <v>139</v>
      </c>
      <c r="D147" s="49">
        <v>0.17</v>
      </c>
      <c r="E147" s="55" t="s">
        <v>149</v>
      </c>
      <c r="F147" s="146">
        <v>308.36</v>
      </c>
      <c r="G147" s="151"/>
      <c r="H147" s="147"/>
    </row>
    <row r="148" spans="1:8" x14ac:dyDescent="0.3">
      <c r="A148" s="145"/>
      <c r="B148" s="47" t="s">
        <v>65</v>
      </c>
      <c r="C148" s="48">
        <v>2</v>
      </c>
      <c r="D148" s="50">
        <v>0.15</v>
      </c>
      <c r="E148" s="47" t="s">
        <v>66</v>
      </c>
      <c r="F148" s="146">
        <v>294.36</v>
      </c>
      <c r="G148" s="151"/>
      <c r="H148" s="147"/>
    </row>
    <row r="149" spans="1:8" x14ac:dyDescent="0.3">
      <c r="A149" s="145"/>
      <c r="B149" s="47" t="s">
        <v>67</v>
      </c>
      <c r="C149" s="48"/>
      <c r="D149" s="50">
        <v>0.13</v>
      </c>
      <c r="E149" s="47" t="s">
        <v>68</v>
      </c>
      <c r="F149" s="146">
        <v>281.57</v>
      </c>
      <c r="G149" s="151"/>
      <c r="H149" s="147"/>
    </row>
    <row r="150" spans="1:8" x14ac:dyDescent="0.3">
      <c r="A150" s="145"/>
      <c r="B150" s="47" t="s">
        <v>69</v>
      </c>
      <c r="C150" s="48">
        <v>0</v>
      </c>
      <c r="D150" s="50">
        <v>0.11</v>
      </c>
      <c r="E150" s="47" t="s">
        <v>70</v>
      </c>
      <c r="F150" s="146">
        <v>269.85000000000002</v>
      </c>
      <c r="G150" s="151"/>
      <c r="H150" s="147"/>
    </row>
    <row r="151" spans="1:8" x14ac:dyDescent="0.3">
      <c r="A151" s="145"/>
      <c r="B151" s="47" t="s">
        <v>71</v>
      </c>
      <c r="C151" s="48"/>
      <c r="D151" s="50">
        <v>0.09</v>
      </c>
      <c r="E151" s="47" t="s">
        <v>72</v>
      </c>
      <c r="F151" s="146">
        <v>259.07</v>
      </c>
      <c r="G151" s="151"/>
      <c r="H151" s="147"/>
    </row>
    <row r="152" spans="1:8" x14ac:dyDescent="0.3">
      <c r="A152" s="145"/>
      <c r="B152" s="47" t="s">
        <v>73</v>
      </c>
      <c r="C152" s="48">
        <v>0.35</v>
      </c>
      <c r="D152" s="50">
        <v>7.0000000000000007E-2</v>
      </c>
      <c r="E152" s="47" t="s">
        <v>74</v>
      </c>
      <c r="F152" s="146">
        <v>249.12</v>
      </c>
      <c r="G152" s="151"/>
      <c r="H152" s="147"/>
    </row>
    <row r="153" spans="1:8" x14ac:dyDescent="0.3">
      <c r="A153" s="145"/>
      <c r="B153" s="75" t="s">
        <v>75</v>
      </c>
      <c r="C153" s="76">
        <f>SUM(C147:C152)</f>
        <v>141.35</v>
      </c>
      <c r="D153" s="74">
        <v>0.05</v>
      </c>
      <c r="E153" s="73" t="s">
        <v>76</v>
      </c>
      <c r="F153" s="152">
        <v>239.9</v>
      </c>
      <c r="G153" s="153"/>
      <c r="H153" s="154"/>
    </row>
    <row r="154" spans="1:8" x14ac:dyDescent="0.3">
      <c r="A154" s="61"/>
      <c r="B154" s="61"/>
      <c r="C154" s="61"/>
      <c r="D154" s="61"/>
      <c r="E154" s="61"/>
      <c r="F154" s="61"/>
      <c r="G154" s="61"/>
      <c r="H154" s="61"/>
    </row>
    <row r="155" spans="1:8" x14ac:dyDescent="0.3">
      <c r="A155" s="140" t="s">
        <v>57</v>
      </c>
      <c r="B155" s="140"/>
      <c r="C155" s="140"/>
      <c r="D155" s="140"/>
      <c r="E155" s="140"/>
      <c r="F155" s="140"/>
      <c r="G155" s="54" t="s">
        <v>58</v>
      </c>
      <c r="H155" s="54" t="s">
        <v>150</v>
      </c>
    </row>
    <row r="156" spans="1:8" x14ac:dyDescent="0.3">
      <c r="A156" s="144" t="s">
        <v>59</v>
      </c>
      <c r="B156" s="144"/>
      <c r="C156" s="144"/>
      <c r="D156" s="144"/>
      <c r="E156" s="144"/>
      <c r="F156" s="144"/>
      <c r="G156" s="144"/>
      <c r="H156" s="144"/>
    </row>
    <row r="157" spans="1:8" x14ac:dyDescent="0.3">
      <c r="A157" s="45" t="s">
        <v>60</v>
      </c>
      <c r="B157" s="45" t="s">
        <v>41</v>
      </c>
      <c r="C157" s="45" t="s">
        <v>61</v>
      </c>
      <c r="D157" s="45" t="s">
        <v>80</v>
      </c>
      <c r="E157" s="45" t="s">
        <v>79</v>
      </c>
      <c r="F157" s="127" t="s">
        <v>62</v>
      </c>
      <c r="G157" s="128"/>
      <c r="H157" s="129"/>
    </row>
    <row r="158" spans="1:8" x14ac:dyDescent="0.3">
      <c r="A158" s="145"/>
      <c r="B158" s="47" t="s">
        <v>63</v>
      </c>
      <c r="C158" s="48">
        <v>180</v>
      </c>
      <c r="D158" s="49">
        <v>0.17</v>
      </c>
      <c r="E158" s="55" t="s">
        <v>151</v>
      </c>
      <c r="F158" s="146">
        <v>397.8</v>
      </c>
      <c r="G158" s="151"/>
      <c r="H158" s="147"/>
    </row>
    <row r="159" spans="1:8" x14ac:dyDescent="0.3">
      <c r="A159" s="145"/>
      <c r="B159" s="47" t="s">
        <v>65</v>
      </c>
      <c r="C159" s="48">
        <v>2</v>
      </c>
      <c r="D159" s="50">
        <v>0.15</v>
      </c>
      <c r="E159" s="47" t="s">
        <v>66</v>
      </c>
      <c r="F159" s="146">
        <v>379.74</v>
      </c>
      <c r="G159" s="151"/>
      <c r="H159" s="147"/>
    </row>
    <row r="160" spans="1:8" x14ac:dyDescent="0.3">
      <c r="A160" s="145"/>
      <c r="B160" s="47" t="s">
        <v>67</v>
      </c>
      <c r="C160" s="48"/>
      <c r="D160" s="50">
        <v>0.13</v>
      </c>
      <c r="E160" s="47" t="s">
        <v>68</v>
      </c>
      <c r="F160" s="146">
        <v>363.25</v>
      </c>
      <c r="G160" s="151"/>
      <c r="H160" s="147"/>
    </row>
    <row r="161" spans="1:8" x14ac:dyDescent="0.3">
      <c r="A161" s="145"/>
      <c r="B161" s="47" t="s">
        <v>69</v>
      </c>
      <c r="C161" s="48">
        <v>0</v>
      </c>
      <c r="D161" s="50">
        <v>0.11</v>
      </c>
      <c r="E161" s="47" t="s">
        <v>70</v>
      </c>
      <c r="F161" s="146">
        <v>348.13</v>
      </c>
      <c r="G161" s="151"/>
      <c r="H161" s="147"/>
    </row>
    <row r="162" spans="1:8" x14ac:dyDescent="0.3">
      <c r="A162" s="145"/>
      <c r="B162" s="47" t="s">
        <v>71</v>
      </c>
      <c r="C162" s="48"/>
      <c r="D162" s="50">
        <v>0.09</v>
      </c>
      <c r="E162" s="47" t="s">
        <v>72</v>
      </c>
      <c r="F162" s="146">
        <v>334.22</v>
      </c>
      <c r="G162" s="151"/>
      <c r="H162" s="147"/>
    </row>
    <row r="163" spans="1:8" x14ac:dyDescent="0.3">
      <c r="A163" s="145"/>
      <c r="B163" s="47" t="s">
        <v>73</v>
      </c>
      <c r="C163" s="48">
        <v>0.35</v>
      </c>
      <c r="D163" s="50">
        <v>7.0000000000000007E-2</v>
      </c>
      <c r="E163" s="47" t="s">
        <v>74</v>
      </c>
      <c r="F163" s="146">
        <v>321.38</v>
      </c>
      <c r="G163" s="151"/>
      <c r="H163" s="147"/>
    </row>
    <row r="164" spans="1:8" x14ac:dyDescent="0.3">
      <c r="A164" s="145"/>
      <c r="B164" s="75" t="s">
        <v>75</v>
      </c>
      <c r="C164" s="76">
        <f>SUM(C158:C163)</f>
        <v>182.35</v>
      </c>
      <c r="D164" s="74">
        <v>0.05</v>
      </c>
      <c r="E164" s="73" t="s">
        <v>76</v>
      </c>
      <c r="F164" s="152">
        <v>309.49</v>
      </c>
      <c r="G164" s="153"/>
      <c r="H164" s="154"/>
    </row>
  </sheetData>
  <mergeCells count="165">
    <mergeCell ref="F157:H157"/>
    <mergeCell ref="F158:H158"/>
    <mergeCell ref="F159:H159"/>
    <mergeCell ref="F160:H160"/>
    <mergeCell ref="F161:H161"/>
    <mergeCell ref="F162:H162"/>
    <mergeCell ref="F163:H163"/>
    <mergeCell ref="A155:F155"/>
    <mergeCell ref="A156:H156"/>
    <mergeCell ref="A158:A164"/>
    <mergeCell ref="F164:H164"/>
    <mergeCell ref="F146:H146"/>
    <mergeCell ref="F147:H147"/>
    <mergeCell ref="F148:H148"/>
    <mergeCell ref="F149:H149"/>
    <mergeCell ref="F150:H150"/>
    <mergeCell ref="F151:H151"/>
    <mergeCell ref="F152:H152"/>
    <mergeCell ref="A144:F144"/>
    <mergeCell ref="A145:H145"/>
    <mergeCell ref="A147:A153"/>
    <mergeCell ref="F153:H153"/>
    <mergeCell ref="A133:F133"/>
    <mergeCell ref="A134:H134"/>
    <mergeCell ref="F135:H135"/>
    <mergeCell ref="A136:A142"/>
    <mergeCell ref="F136:H136"/>
    <mergeCell ref="F137:H137"/>
    <mergeCell ref="F138:H138"/>
    <mergeCell ref="F139:H139"/>
    <mergeCell ref="F140:H140"/>
    <mergeCell ref="F141:H141"/>
    <mergeCell ref="F142:H142"/>
    <mergeCell ref="A122:F122"/>
    <mergeCell ref="A123:H123"/>
    <mergeCell ref="F124:H124"/>
    <mergeCell ref="A125:A131"/>
    <mergeCell ref="F125:H125"/>
    <mergeCell ref="F126:H126"/>
    <mergeCell ref="F127:H127"/>
    <mergeCell ref="F128:H128"/>
    <mergeCell ref="F129:H129"/>
    <mergeCell ref="F130:H130"/>
    <mergeCell ref="F131:H131"/>
    <mergeCell ref="A111:F111"/>
    <mergeCell ref="A112:H112"/>
    <mergeCell ref="F113:H113"/>
    <mergeCell ref="A114:A120"/>
    <mergeCell ref="F114:H114"/>
    <mergeCell ref="F115:H115"/>
    <mergeCell ref="F116:H116"/>
    <mergeCell ref="F117:H117"/>
    <mergeCell ref="F118:H118"/>
    <mergeCell ref="F119:H119"/>
    <mergeCell ref="F120:H120"/>
    <mergeCell ref="A100:F100"/>
    <mergeCell ref="A101:H101"/>
    <mergeCell ref="F102:H102"/>
    <mergeCell ref="A103:A109"/>
    <mergeCell ref="F103:H103"/>
    <mergeCell ref="F104:H104"/>
    <mergeCell ref="F105:H105"/>
    <mergeCell ref="F106:H106"/>
    <mergeCell ref="F107:H107"/>
    <mergeCell ref="F108:H108"/>
    <mergeCell ref="F109:H109"/>
    <mergeCell ref="A89:F89"/>
    <mergeCell ref="A90:H90"/>
    <mergeCell ref="F91:H91"/>
    <mergeCell ref="A92:A98"/>
    <mergeCell ref="F92:H92"/>
    <mergeCell ref="F93:H93"/>
    <mergeCell ref="F94:H94"/>
    <mergeCell ref="F95:H95"/>
    <mergeCell ref="F96:H96"/>
    <mergeCell ref="F97:H97"/>
    <mergeCell ref="F98:H98"/>
    <mergeCell ref="A78:F78"/>
    <mergeCell ref="A79:H79"/>
    <mergeCell ref="F80:H80"/>
    <mergeCell ref="A81:A87"/>
    <mergeCell ref="F81:H81"/>
    <mergeCell ref="F82:H82"/>
    <mergeCell ref="F83:H83"/>
    <mergeCell ref="F84:H84"/>
    <mergeCell ref="F85:H85"/>
    <mergeCell ref="F86:H86"/>
    <mergeCell ref="F87:H87"/>
    <mergeCell ref="A67:F67"/>
    <mergeCell ref="A68:H68"/>
    <mergeCell ref="F69:H69"/>
    <mergeCell ref="A70:A76"/>
    <mergeCell ref="F70:H70"/>
    <mergeCell ref="F71:H71"/>
    <mergeCell ref="F72:H72"/>
    <mergeCell ref="F73:H73"/>
    <mergeCell ref="F74:H74"/>
    <mergeCell ref="F75:H75"/>
    <mergeCell ref="F76:H76"/>
    <mergeCell ref="A56:F56"/>
    <mergeCell ref="A57:H57"/>
    <mergeCell ref="F58:H58"/>
    <mergeCell ref="A59:A65"/>
    <mergeCell ref="F59:H59"/>
    <mergeCell ref="F60:H60"/>
    <mergeCell ref="F61:H61"/>
    <mergeCell ref="F62:H62"/>
    <mergeCell ref="F63:H63"/>
    <mergeCell ref="F64:H64"/>
    <mergeCell ref="F65:H65"/>
    <mergeCell ref="A45:F45"/>
    <mergeCell ref="A46:H46"/>
    <mergeCell ref="F47:H47"/>
    <mergeCell ref="A48:A54"/>
    <mergeCell ref="F48:H48"/>
    <mergeCell ref="F49:H49"/>
    <mergeCell ref="F50:H50"/>
    <mergeCell ref="F51:H51"/>
    <mergeCell ref="F52:H52"/>
    <mergeCell ref="F53:H53"/>
    <mergeCell ref="F54:H54"/>
    <mergeCell ref="A1:F1"/>
    <mergeCell ref="A2:H2"/>
    <mergeCell ref="A4:A10"/>
    <mergeCell ref="A12:F12"/>
    <mergeCell ref="A13:H13"/>
    <mergeCell ref="F9:H9"/>
    <mergeCell ref="F10:H10"/>
    <mergeCell ref="F8:H8"/>
    <mergeCell ref="A15:A21"/>
    <mergeCell ref="F18:H18"/>
    <mergeCell ref="F19:H19"/>
    <mergeCell ref="F20:H20"/>
    <mergeCell ref="F21:H21"/>
    <mergeCell ref="F14:H14"/>
    <mergeCell ref="F15:H15"/>
    <mergeCell ref="F16:H16"/>
    <mergeCell ref="F17:H17"/>
    <mergeCell ref="F3:H3"/>
    <mergeCell ref="F4:H4"/>
    <mergeCell ref="F5:H5"/>
    <mergeCell ref="F6:H6"/>
    <mergeCell ref="F7:H7"/>
    <mergeCell ref="A34:F34"/>
    <mergeCell ref="A35:H35"/>
    <mergeCell ref="A37:A43"/>
    <mergeCell ref="F25:H25"/>
    <mergeCell ref="F26:H26"/>
    <mergeCell ref="F36:H36"/>
    <mergeCell ref="F37:H37"/>
    <mergeCell ref="F38:H38"/>
    <mergeCell ref="F39:H39"/>
    <mergeCell ref="F40:H40"/>
    <mergeCell ref="F41:H41"/>
    <mergeCell ref="F42:H42"/>
    <mergeCell ref="F43:H43"/>
    <mergeCell ref="A23:F23"/>
    <mergeCell ref="A24:H24"/>
    <mergeCell ref="A26:A32"/>
    <mergeCell ref="F27:H27"/>
    <mergeCell ref="F28:H28"/>
    <mergeCell ref="F29:H29"/>
    <mergeCell ref="F30:H30"/>
    <mergeCell ref="F31:H31"/>
    <mergeCell ref="F32:H32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3B0D-6FA4-4B4E-9DCD-F537DE9C71BC}">
  <dimension ref="A1:H76"/>
  <sheetViews>
    <sheetView topLeftCell="A59" workbookViewId="0">
      <selection activeCell="M21" sqref="M21"/>
    </sheetView>
  </sheetViews>
  <sheetFormatPr defaultRowHeight="14.4" x14ac:dyDescent="0.3"/>
  <cols>
    <col min="1" max="1" width="21.44140625" customWidth="1"/>
    <col min="2" max="2" width="17.6640625" customWidth="1"/>
    <col min="4" max="4" width="27.33203125" customWidth="1"/>
    <col min="5" max="5" width="19.44140625" customWidth="1"/>
  </cols>
  <sheetData>
    <row r="1" spans="1:8" x14ac:dyDescent="0.3">
      <c r="A1" s="140" t="s">
        <v>57</v>
      </c>
      <c r="B1" s="140"/>
      <c r="C1" s="140"/>
      <c r="D1" s="140"/>
      <c r="E1" s="140"/>
      <c r="F1" s="140"/>
      <c r="G1" s="54" t="s">
        <v>58</v>
      </c>
      <c r="H1" s="54">
        <v>10124</v>
      </c>
    </row>
    <row r="2" spans="1:8" x14ac:dyDescent="0.3">
      <c r="A2" s="144" t="s">
        <v>77</v>
      </c>
      <c r="B2" s="144"/>
      <c r="C2" s="144"/>
      <c r="D2" s="144"/>
      <c r="E2" s="144"/>
      <c r="F2" s="144"/>
      <c r="G2" s="144"/>
      <c r="H2" s="144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27" t="s">
        <v>62</v>
      </c>
      <c r="G3" s="128"/>
      <c r="H3" s="129"/>
    </row>
    <row r="4" spans="1:8" x14ac:dyDescent="0.3">
      <c r="A4" s="145"/>
      <c r="B4" s="47" t="s">
        <v>63</v>
      </c>
      <c r="C4" s="48">
        <v>30</v>
      </c>
      <c r="D4" s="49">
        <v>0.17</v>
      </c>
      <c r="E4" s="55" t="s">
        <v>148</v>
      </c>
      <c r="F4" s="146">
        <v>76.77</v>
      </c>
      <c r="G4" s="151"/>
      <c r="H4" s="147"/>
    </row>
    <row r="5" spans="1:8" x14ac:dyDescent="0.3">
      <c r="A5" s="145"/>
      <c r="B5" s="47" t="s">
        <v>65</v>
      </c>
      <c r="C5" s="48">
        <v>2</v>
      </c>
      <c r="D5" s="50">
        <v>0.15</v>
      </c>
      <c r="E5" s="47" t="s">
        <v>66</v>
      </c>
      <c r="F5" s="146">
        <v>67.37</v>
      </c>
      <c r="G5" s="151"/>
      <c r="H5" s="147"/>
    </row>
    <row r="6" spans="1:8" x14ac:dyDescent="0.3">
      <c r="A6" s="145"/>
      <c r="B6" s="47" t="s">
        <v>67</v>
      </c>
      <c r="C6" s="48"/>
      <c r="D6" s="50">
        <v>0.13</v>
      </c>
      <c r="E6" s="47" t="s">
        <v>68</v>
      </c>
      <c r="F6" s="146">
        <v>64.44</v>
      </c>
      <c r="G6" s="151"/>
      <c r="H6" s="147"/>
    </row>
    <row r="7" spans="1:8" x14ac:dyDescent="0.3">
      <c r="A7" s="145"/>
      <c r="B7" s="47" t="s">
        <v>69</v>
      </c>
      <c r="C7" s="48">
        <v>0</v>
      </c>
      <c r="D7" s="50">
        <v>0.11</v>
      </c>
      <c r="E7" s="47" t="s">
        <v>70</v>
      </c>
      <c r="F7" s="146">
        <v>61.76</v>
      </c>
      <c r="G7" s="151"/>
      <c r="H7" s="147"/>
    </row>
    <row r="8" spans="1:8" x14ac:dyDescent="0.3">
      <c r="A8" s="145"/>
      <c r="B8" s="47" t="s">
        <v>71</v>
      </c>
      <c r="C8" s="48"/>
      <c r="D8" s="50">
        <v>0.09</v>
      </c>
      <c r="E8" s="47" t="s">
        <v>72</v>
      </c>
      <c r="F8" s="146">
        <v>59.29</v>
      </c>
      <c r="G8" s="151"/>
      <c r="H8" s="147"/>
    </row>
    <row r="9" spans="1:8" x14ac:dyDescent="0.3">
      <c r="A9" s="145"/>
      <c r="B9" s="47" t="s">
        <v>73</v>
      </c>
      <c r="C9" s="48">
        <v>0.35</v>
      </c>
      <c r="D9" s="50">
        <v>7.0000000000000007E-2</v>
      </c>
      <c r="E9" s="47" t="s">
        <v>74</v>
      </c>
      <c r="F9" s="146">
        <v>57.01</v>
      </c>
      <c r="G9" s="151"/>
      <c r="H9" s="147"/>
    </row>
    <row r="10" spans="1:8" x14ac:dyDescent="0.3">
      <c r="A10" s="145"/>
      <c r="B10" s="75" t="s">
        <v>75</v>
      </c>
      <c r="C10" s="76">
        <f>SUM(C4:C9)</f>
        <v>32.35</v>
      </c>
      <c r="D10" s="74">
        <v>0.05</v>
      </c>
      <c r="E10" s="73" t="s">
        <v>76</v>
      </c>
      <c r="F10" s="152">
        <v>54.9</v>
      </c>
      <c r="G10" s="153"/>
      <c r="H10" s="154"/>
    </row>
    <row r="12" spans="1:8" x14ac:dyDescent="0.3">
      <c r="A12" s="140" t="s">
        <v>57</v>
      </c>
      <c r="B12" s="140"/>
      <c r="C12" s="140"/>
      <c r="D12" s="140"/>
      <c r="E12" s="140"/>
      <c r="F12" s="140"/>
      <c r="G12" s="54" t="s">
        <v>58</v>
      </c>
      <c r="H12" s="54">
        <v>3083</v>
      </c>
    </row>
    <row r="13" spans="1:8" x14ac:dyDescent="0.3">
      <c r="A13" s="144" t="s">
        <v>77</v>
      </c>
      <c r="B13" s="144"/>
      <c r="C13" s="144"/>
      <c r="D13" s="144"/>
      <c r="E13" s="144"/>
      <c r="F13" s="144"/>
      <c r="G13" s="144"/>
      <c r="H13" s="144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27" t="s">
        <v>62</v>
      </c>
      <c r="G14" s="128"/>
      <c r="H14" s="129"/>
    </row>
    <row r="15" spans="1:8" x14ac:dyDescent="0.3">
      <c r="A15" s="145"/>
      <c r="B15" s="47" t="s">
        <v>63</v>
      </c>
      <c r="C15" s="48">
        <v>13.9</v>
      </c>
      <c r="D15" s="49">
        <v>0.17</v>
      </c>
      <c r="E15" s="55" t="s">
        <v>152</v>
      </c>
      <c r="F15" s="146">
        <v>35.450000000000003</v>
      </c>
      <c r="G15" s="151"/>
      <c r="H15" s="147"/>
    </row>
    <row r="16" spans="1:8" x14ac:dyDescent="0.3">
      <c r="A16" s="145"/>
      <c r="B16" s="47" t="s">
        <v>65</v>
      </c>
      <c r="C16" s="48">
        <v>2</v>
      </c>
      <c r="D16" s="50">
        <v>0.15</v>
      </c>
      <c r="E16" s="47" t="s">
        <v>66</v>
      </c>
      <c r="F16" s="146">
        <v>33.840000000000003</v>
      </c>
      <c r="G16" s="151"/>
      <c r="H16" s="147"/>
    </row>
    <row r="17" spans="1:8" x14ac:dyDescent="0.3">
      <c r="A17" s="145"/>
      <c r="B17" s="47" t="s">
        <v>67</v>
      </c>
      <c r="C17" s="48"/>
      <c r="D17" s="50">
        <v>0.13</v>
      </c>
      <c r="E17" s="47" t="s">
        <v>68</v>
      </c>
      <c r="F17" s="146">
        <v>32.369999999999997</v>
      </c>
      <c r="G17" s="151"/>
      <c r="H17" s="147"/>
    </row>
    <row r="18" spans="1:8" x14ac:dyDescent="0.3">
      <c r="A18" s="145"/>
      <c r="B18" s="47" t="s">
        <v>69</v>
      </c>
      <c r="C18" s="48">
        <v>0</v>
      </c>
      <c r="D18" s="50">
        <v>0.11</v>
      </c>
      <c r="E18" s="47" t="s">
        <v>70</v>
      </c>
      <c r="F18" s="146">
        <v>31.02</v>
      </c>
      <c r="G18" s="151"/>
      <c r="H18" s="147"/>
    </row>
    <row r="19" spans="1:8" x14ac:dyDescent="0.3">
      <c r="A19" s="145"/>
      <c r="B19" s="47" t="s">
        <v>71</v>
      </c>
      <c r="C19" s="48"/>
      <c r="D19" s="50">
        <v>0.09</v>
      </c>
      <c r="E19" s="47" t="s">
        <v>72</v>
      </c>
      <c r="F19" s="146">
        <v>29.78</v>
      </c>
      <c r="G19" s="151"/>
      <c r="H19" s="147"/>
    </row>
    <row r="20" spans="1:8" x14ac:dyDescent="0.3">
      <c r="A20" s="145"/>
      <c r="B20" s="47" t="s">
        <v>73</v>
      </c>
      <c r="C20" s="48">
        <v>0.35</v>
      </c>
      <c r="D20" s="50">
        <v>7.0000000000000007E-2</v>
      </c>
      <c r="E20" s="47" t="s">
        <v>74</v>
      </c>
      <c r="F20" s="146">
        <v>28.74</v>
      </c>
      <c r="G20" s="151"/>
      <c r="H20" s="147"/>
    </row>
    <row r="21" spans="1:8" x14ac:dyDescent="0.3">
      <c r="A21" s="145"/>
      <c r="B21" s="75" t="s">
        <v>75</v>
      </c>
      <c r="C21" s="76">
        <f>SUM(C15:C20)</f>
        <v>16.25</v>
      </c>
      <c r="D21" s="74">
        <v>0.05</v>
      </c>
      <c r="E21" s="73" t="s">
        <v>76</v>
      </c>
      <c r="F21" s="152">
        <v>27.58</v>
      </c>
      <c r="G21" s="153"/>
      <c r="H21" s="154"/>
    </row>
    <row r="23" spans="1:8" x14ac:dyDescent="0.3">
      <c r="A23" s="140" t="s">
        <v>57</v>
      </c>
      <c r="B23" s="140"/>
      <c r="C23" s="140"/>
      <c r="D23" s="140"/>
      <c r="E23" s="140"/>
      <c r="F23" s="140"/>
      <c r="G23" s="54" t="s">
        <v>58</v>
      </c>
      <c r="H23" s="54">
        <v>8206</v>
      </c>
    </row>
    <row r="24" spans="1:8" x14ac:dyDescent="0.3">
      <c r="A24" s="144" t="s">
        <v>77</v>
      </c>
      <c r="B24" s="144"/>
      <c r="C24" s="144"/>
      <c r="D24" s="144"/>
      <c r="E24" s="144"/>
      <c r="F24" s="144"/>
      <c r="G24" s="144"/>
      <c r="H24" s="144"/>
    </row>
    <row r="25" spans="1:8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45" t="s">
        <v>79</v>
      </c>
      <c r="F25" s="127" t="s">
        <v>62</v>
      </c>
      <c r="G25" s="128"/>
      <c r="H25" s="129"/>
    </row>
    <row r="26" spans="1:8" x14ac:dyDescent="0.3">
      <c r="A26" s="145"/>
      <c r="B26" s="47" t="s">
        <v>63</v>
      </c>
      <c r="C26" s="48">
        <v>3.6</v>
      </c>
      <c r="D26" s="49">
        <v>0.17</v>
      </c>
      <c r="E26" s="55" t="s">
        <v>148</v>
      </c>
      <c r="F26" s="146">
        <v>7.85</v>
      </c>
      <c r="G26" s="151"/>
      <c r="H26" s="147"/>
    </row>
    <row r="27" spans="1:8" x14ac:dyDescent="0.3">
      <c r="A27" s="145"/>
      <c r="B27" s="47" t="s">
        <v>65</v>
      </c>
      <c r="C27" s="48">
        <v>2</v>
      </c>
      <c r="D27" s="50">
        <v>0.15</v>
      </c>
      <c r="E27" s="47" t="s">
        <v>66</v>
      </c>
      <c r="F27" s="146">
        <v>7.5</v>
      </c>
      <c r="G27" s="151"/>
      <c r="H27" s="147"/>
    </row>
    <row r="28" spans="1:8" x14ac:dyDescent="0.3">
      <c r="A28" s="145"/>
      <c r="B28" s="47" t="s">
        <v>67</v>
      </c>
      <c r="C28" s="48"/>
      <c r="D28" s="50">
        <v>0.13</v>
      </c>
      <c r="E28" s="47" t="s">
        <v>68</v>
      </c>
      <c r="F28" s="146">
        <v>7.17</v>
      </c>
      <c r="G28" s="151"/>
      <c r="H28" s="147"/>
    </row>
    <row r="29" spans="1:8" x14ac:dyDescent="0.3">
      <c r="A29" s="145"/>
      <c r="B29" s="47" t="s">
        <v>69</v>
      </c>
      <c r="C29" s="48">
        <v>0</v>
      </c>
      <c r="D29" s="50">
        <v>0.11</v>
      </c>
      <c r="E29" s="47" t="s">
        <v>70</v>
      </c>
      <c r="F29" s="146">
        <v>6.87</v>
      </c>
      <c r="G29" s="151"/>
      <c r="H29" s="147"/>
    </row>
    <row r="30" spans="1:8" x14ac:dyDescent="0.3">
      <c r="A30" s="145"/>
      <c r="B30" s="47" t="s">
        <v>71</v>
      </c>
      <c r="C30" s="48"/>
      <c r="D30" s="50">
        <v>0.09</v>
      </c>
      <c r="E30" s="47" t="s">
        <v>72</v>
      </c>
      <c r="F30" s="146">
        <v>6.6</v>
      </c>
      <c r="G30" s="151"/>
      <c r="H30" s="147"/>
    </row>
    <row r="31" spans="1:8" x14ac:dyDescent="0.3">
      <c r="A31" s="145"/>
      <c r="B31" s="47" t="s">
        <v>73</v>
      </c>
      <c r="C31" s="48">
        <v>0.35</v>
      </c>
      <c r="D31" s="50">
        <v>7.0000000000000007E-2</v>
      </c>
      <c r="E31" s="47" t="s">
        <v>74</v>
      </c>
      <c r="F31" s="146">
        <v>6.34</v>
      </c>
      <c r="G31" s="151"/>
      <c r="H31" s="147"/>
    </row>
    <row r="32" spans="1:8" x14ac:dyDescent="0.3">
      <c r="A32" s="145"/>
      <c r="B32" s="75" t="s">
        <v>75</v>
      </c>
      <c r="C32" s="76">
        <f>SUM(C26:C31)</f>
        <v>5.9499999999999993</v>
      </c>
      <c r="D32" s="74">
        <v>0.05</v>
      </c>
      <c r="E32" s="73" t="s">
        <v>76</v>
      </c>
      <c r="F32" s="152">
        <v>6.11</v>
      </c>
      <c r="G32" s="153"/>
      <c r="H32" s="154"/>
    </row>
    <row r="34" spans="1:8" x14ac:dyDescent="0.3">
      <c r="A34" s="140" t="s">
        <v>57</v>
      </c>
      <c r="B34" s="140"/>
      <c r="C34" s="140"/>
      <c r="D34" s="140"/>
      <c r="E34" s="140"/>
      <c r="F34" s="140"/>
      <c r="G34" s="54" t="s">
        <v>58</v>
      </c>
      <c r="H34" s="54">
        <v>13349</v>
      </c>
    </row>
    <row r="35" spans="1:8" x14ac:dyDescent="0.3">
      <c r="A35" s="144" t="s">
        <v>77</v>
      </c>
      <c r="B35" s="144"/>
      <c r="C35" s="144"/>
      <c r="D35" s="144"/>
      <c r="E35" s="144"/>
      <c r="F35" s="144"/>
      <c r="G35" s="144"/>
      <c r="H35" s="144"/>
    </row>
    <row r="36" spans="1:8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45" t="s">
        <v>79</v>
      </c>
      <c r="F36" s="127" t="s">
        <v>62</v>
      </c>
      <c r="G36" s="128"/>
      <c r="H36" s="129"/>
    </row>
    <row r="37" spans="1:8" x14ac:dyDescent="0.3">
      <c r="A37" s="145"/>
      <c r="B37" s="47" t="s">
        <v>63</v>
      </c>
      <c r="C37" s="48">
        <v>22</v>
      </c>
      <c r="D37" s="49">
        <v>0.17</v>
      </c>
      <c r="E37" s="55" t="s">
        <v>153</v>
      </c>
      <c r="F37" s="146">
        <v>51</v>
      </c>
      <c r="G37" s="151"/>
      <c r="H37" s="147"/>
    </row>
    <row r="38" spans="1:8" x14ac:dyDescent="0.3">
      <c r="A38" s="145"/>
      <c r="B38" s="47" t="s">
        <v>65</v>
      </c>
      <c r="C38" s="48">
        <v>2</v>
      </c>
      <c r="D38" s="50">
        <v>0.15</v>
      </c>
      <c r="E38" s="47" t="s">
        <v>66</v>
      </c>
      <c r="F38" s="146">
        <v>48.83</v>
      </c>
      <c r="G38" s="151"/>
      <c r="H38" s="147"/>
    </row>
    <row r="39" spans="1:8" x14ac:dyDescent="0.3">
      <c r="A39" s="145"/>
      <c r="B39" s="47" t="s">
        <v>67</v>
      </c>
      <c r="C39" s="48"/>
      <c r="D39" s="50">
        <v>0.13</v>
      </c>
      <c r="E39" s="47" t="s">
        <v>68</v>
      </c>
      <c r="F39" s="146">
        <v>46.71</v>
      </c>
      <c r="G39" s="151"/>
      <c r="H39" s="147"/>
    </row>
    <row r="40" spans="1:8" x14ac:dyDescent="0.3">
      <c r="A40" s="145"/>
      <c r="B40" s="47" t="s">
        <v>69</v>
      </c>
      <c r="C40" s="48">
        <v>0</v>
      </c>
      <c r="D40" s="50">
        <v>0.11</v>
      </c>
      <c r="E40" s="47" t="s">
        <v>70</v>
      </c>
      <c r="F40" s="146">
        <v>44.77</v>
      </c>
      <c r="G40" s="151"/>
      <c r="H40" s="147"/>
    </row>
    <row r="41" spans="1:8" x14ac:dyDescent="0.3">
      <c r="A41" s="145"/>
      <c r="B41" s="47" t="s">
        <v>71</v>
      </c>
      <c r="C41" s="48"/>
      <c r="D41" s="50">
        <v>0.09</v>
      </c>
      <c r="E41" s="47" t="s">
        <v>72</v>
      </c>
      <c r="F41" s="146">
        <v>42.98</v>
      </c>
      <c r="G41" s="151"/>
      <c r="H41" s="147"/>
    </row>
    <row r="42" spans="1:8" x14ac:dyDescent="0.3">
      <c r="A42" s="145"/>
      <c r="B42" s="47" t="s">
        <v>73</v>
      </c>
      <c r="C42" s="48">
        <v>0.35</v>
      </c>
      <c r="D42" s="50">
        <v>7.0000000000000007E-2</v>
      </c>
      <c r="E42" s="47" t="s">
        <v>74</v>
      </c>
      <c r="F42" s="146">
        <v>41.33</v>
      </c>
      <c r="G42" s="151"/>
      <c r="H42" s="147"/>
    </row>
    <row r="43" spans="1:8" x14ac:dyDescent="0.3">
      <c r="A43" s="145"/>
      <c r="B43" s="75" t="s">
        <v>75</v>
      </c>
      <c r="C43" s="76">
        <f>SUM(C37:C42)</f>
        <v>24.35</v>
      </c>
      <c r="D43" s="74">
        <v>0.05</v>
      </c>
      <c r="E43" s="73" t="s">
        <v>76</v>
      </c>
      <c r="F43" s="152">
        <v>39.799999999999997</v>
      </c>
      <c r="G43" s="153"/>
      <c r="H43" s="154"/>
    </row>
    <row r="45" spans="1:8" x14ac:dyDescent="0.3">
      <c r="A45" s="140" t="s">
        <v>57</v>
      </c>
      <c r="B45" s="140"/>
      <c r="C45" s="140"/>
      <c r="D45" s="140"/>
      <c r="E45" s="140"/>
      <c r="F45" s="140"/>
      <c r="G45" s="54" t="s">
        <v>58</v>
      </c>
      <c r="H45" s="54">
        <v>18530</v>
      </c>
    </row>
    <row r="46" spans="1:8" x14ac:dyDescent="0.3">
      <c r="A46" s="144" t="s">
        <v>77</v>
      </c>
      <c r="B46" s="144"/>
      <c r="C46" s="144"/>
      <c r="D46" s="144"/>
      <c r="E46" s="144"/>
      <c r="F46" s="144"/>
      <c r="G46" s="144"/>
      <c r="H46" s="144"/>
    </row>
    <row r="47" spans="1:8" x14ac:dyDescent="0.3">
      <c r="A47" s="45" t="s">
        <v>60</v>
      </c>
      <c r="B47" s="45" t="s">
        <v>41</v>
      </c>
      <c r="C47" s="45" t="s">
        <v>61</v>
      </c>
      <c r="D47" s="45" t="s">
        <v>80</v>
      </c>
      <c r="E47" s="45" t="s">
        <v>79</v>
      </c>
      <c r="F47" s="127" t="s">
        <v>62</v>
      </c>
      <c r="G47" s="128"/>
      <c r="H47" s="129"/>
    </row>
    <row r="48" spans="1:8" x14ac:dyDescent="0.3">
      <c r="A48" s="145"/>
      <c r="B48" s="47" t="s">
        <v>63</v>
      </c>
      <c r="C48" s="48">
        <v>15</v>
      </c>
      <c r="D48" s="49">
        <v>0.17</v>
      </c>
      <c r="E48" s="55" t="s">
        <v>148</v>
      </c>
      <c r="F48" s="146">
        <v>37.85</v>
      </c>
      <c r="G48" s="151"/>
      <c r="H48" s="147"/>
    </row>
    <row r="49" spans="1:8" x14ac:dyDescent="0.3">
      <c r="A49" s="145"/>
      <c r="B49" s="47" t="s">
        <v>65</v>
      </c>
      <c r="C49" s="48">
        <v>2</v>
      </c>
      <c r="D49" s="50">
        <v>0.15</v>
      </c>
      <c r="E49" s="47" t="s">
        <v>66</v>
      </c>
      <c r="F49" s="146">
        <v>36.130000000000003</v>
      </c>
      <c r="G49" s="151"/>
      <c r="H49" s="147"/>
    </row>
    <row r="50" spans="1:8" x14ac:dyDescent="0.3">
      <c r="A50" s="145"/>
      <c r="B50" s="47" t="s">
        <v>67</v>
      </c>
      <c r="C50" s="48"/>
      <c r="D50" s="50">
        <v>0.13</v>
      </c>
      <c r="E50" s="47" t="s">
        <v>68</v>
      </c>
      <c r="F50" s="146">
        <v>34.56</v>
      </c>
      <c r="G50" s="151"/>
      <c r="H50" s="147"/>
    </row>
    <row r="51" spans="1:8" x14ac:dyDescent="0.3">
      <c r="A51" s="145"/>
      <c r="B51" s="47" t="s">
        <v>69</v>
      </c>
      <c r="C51" s="48">
        <v>0</v>
      </c>
      <c r="D51" s="50">
        <v>0.11</v>
      </c>
      <c r="E51" s="47" t="s">
        <v>70</v>
      </c>
      <c r="F51" s="146">
        <v>33.119999999999997</v>
      </c>
      <c r="G51" s="151"/>
      <c r="H51" s="147"/>
    </row>
    <row r="52" spans="1:8" x14ac:dyDescent="0.3">
      <c r="A52" s="145"/>
      <c r="B52" s="47" t="s">
        <v>71</v>
      </c>
      <c r="C52" s="48"/>
      <c r="D52" s="50">
        <v>0.09</v>
      </c>
      <c r="E52" s="47" t="s">
        <v>72</v>
      </c>
      <c r="F52" s="146">
        <v>31.8</v>
      </c>
      <c r="G52" s="151"/>
      <c r="H52" s="147"/>
    </row>
    <row r="53" spans="1:8" x14ac:dyDescent="0.3">
      <c r="A53" s="145"/>
      <c r="B53" s="47" t="s">
        <v>73</v>
      </c>
      <c r="C53" s="48">
        <v>0.35</v>
      </c>
      <c r="D53" s="50">
        <v>7.0000000000000007E-2</v>
      </c>
      <c r="E53" s="47" t="s">
        <v>74</v>
      </c>
      <c r="F53" s="146">
        <v>30.58</v>
      </c>
      <c r="G53" s="151"/>
      <c r="H53" s="147"/>
    </row>
    <row r="54" spans="1:8" x14ac:dyDescent="0.3">
      <c r="A54" s="145"/>
      <c r="B54" s="75" t="s">
        <v>75</v>
      </c>
      <c r="C54" s="76">
        <f>SUM(C48:C53)</f>
        <v>17.350000000000001</v>
      </c>
      <c r="D54" s="74">
        <v>0.05</v>
      </c>
      <c r="E54" s="73" t="s">
        <v>76</v>
      </c>
      <c r="F54" s="152">
        <v>29.45</v>
      </c>
      <c r="G54" s="153"/>
      <c r="H54" s="154"/>
    </row>
    <row r="56" spans="1:8" x14ac:dyDescent="0.3">
      <c r="A56" s="166" t="s">
        <v>57</v>
      </c>
      <c r="B56" s="166"/>
      <c r="C56" s="166"/>
      <c r="D56" s="166"/>
      <c r="E56" s="166"/>
      <c r="F56" s="166"/>
      <c r="G56" s="79" t="s">
        <v>58</v>
      </c>
      <c r="H56" s="80">
        <v>14011</v>
      </c>
    </row>
    <row r="57" spans="1:8" x14ac:dyDescent="0.3">
      <c r="A57" s="167" t="s">
        <v>77</v>
      </c>
      <c r="B57" s="167"/>
      <c r="C57" s="167"/>
      <c r="D57" s="167"/>
      <c r="E57" s="167"/>
      <c r="F57" s="167"/>
      <c r="G57" s="167"/>
      <c r="H57" s="167"/>
    </row>
    <row r="58" spans="1:8" x14ac:dyDescent="0.3">
      <c r="A58" s="81" t="s">
        <v>60</v>
      </c>
      <c r="B58" s="81" t="s">
        <v>41</v>
      </c>
      <c r="C58" s="81" t="s">
        <v>61</v>
      </c>
      <c r="D58" s="81" t="s">
        <v>80</v>
      </c>
      <c r="E58" s="81" t="s">
        <v>79</v>
      </c>
      <c r="F58" s="168" t="s">
        <v>62</v>
      </c>
      <c r="G58" s="169"/>
      <c r="H58" s="170"/>
    </row>
    <row r="59" spans="1:8" x14ac:dyDescent="0.3">
      <c r="A59" s="171"/>
      <c r="B59" s="82" t="s">
        <v>63</v>
      </c>
      <c r="C59" s="82">
        <v>25</v>
      </c>
      <c r="D59" s="83">
        <v>0.17</v>
      </c>
      <c r="E59" s="84" t="s">
        <v>148</v>
      </c>
      <c r="F59" s="172">
        <v>59.66</v>
      </c>
      <c r="G59" s="173"/>
      <c r="H59" s="174"/>
    </row>
    <row r="60" spans="1:8" x14ac:dyDescent="0.3">
      <c r="A60" s="171"/>
      <c r="B60" s="82" t="s">
        <v>65</v>
      </c>
      <c r="C60" s="82">
        <v>2</v>
      </c>
      <c r="D60" s="85">
        <v>0.15</v>
      </c>
      <c r="E60" s="82" t="s">
        <v>66</v>
      </c>
      <c r="F60" s="172">
        <v>56.96</v>
      </c>
      <c r="G60" s="173"/>
      <c r="H60" s="174"/>
    </row>
    <row r="61" spans="1:8" x14ac:dyDescent="0.3">
      <c r="A61" s="171"/>
      <c r="B61" s="82" t="s">
        <v>67</v>
      </c>
      <c r="C61" s="82"/>
      <c r="D61" s="85">
        <v>0.13</v>
      </c>
      <c r="E61" s="82" t="s">
        <v>68</v>
      </c>
      <c r="F61" s="172">
        <v>54.48</v>
      </c>
      <c r="G61" s="173"/>
      <c r="H61" s="174"/>
    </row>
    <row r="62" spans="1:8" x14ac:dyDescent="0.3">
      <c r="A62" s="171"/>
      <c r="B62" s="82" t="s">
        <v>69</v>
      </c>
      <c r="C62" s="82">
        <v>0</v>
      </c>
      <c r="D62" s="85">
        <v>0.11</v>
      </c>
      <c r="E62" s="82" t="s">
        <v>70</v>
      </c>
      <c r="F62" s="172">
        <v>52.21</v>
      </c>
      <c r="G62" s="173"/>
      <c r="H62" s="174"/>
    </row>
    <row r="63" spans="1:8" x14ac:dyDescent="0.3">
      <c r="A63" s="171"/>
      <c r="B63" s="82" t="s">
        <v>71</v>
      </c>
      <c r="C63" s="82"/>
      <c r="D63" s="85">
        <v>0.09</v>
      </c>
      <c r="E63" s="82" t="s">
        <v>72</v>
      </c>
      <c r="F63" s="172">
        <v>50.13</v>
      </c>
      <c r="G63" s="173"/>
      <c r="H63" s="174"/>
    </row>
    <row r="64" spans="1:8" x14ac:dyDescent="0.3">
      <c r="A64" s="171"/>
      <c r="B64" s="82" t="s">
        <v>73</v>
      </c>
      <c r="C64" s="82">
        <v>0.35</v>
      </c>
      <c r="D64" s="85">
        <v>7.0000000000000007E-2</v>
      </c>
      <c r="E64" s="82" t="s">
        <v>74</v>
      </c>
      <c r="F64" s="172">
        <v>48.2</v>
      </c>
      <c r="G64" s="173"/>
      <c r="H64" s="174"/>
    </row>
    <row r="65" spans="1:8" x14ac:dyDescent="0.3">
      <c r="A65" s="171"/>
      <c r="B65" s="86" t="s">
        <v>75</v>
      </c>
      <c r="C65" s="86">
        <f>SUM(C59:C64)</f>
        <v>27.35</v>
      </c>
      <c r="D65" s="87">
        <v>0.05</v>
      </c>
      <c r="E65" s="88" t="s">
        <v>76</v>
      </c>
      <c r="F65" s="175">
        <v>46.42</v>
      </c>
      <c r="G65" s="176"/>
      <c r="H65" s="177"/>
    </row>
    <row r="66" spans="1:8" x14ac:dyDescent="0.3">
      <c r="A66" s="89"/>
      <c r="B66" s="89"/>
      <c r="C66" s="89"/>
      <c r="D66" s="89"/>
      <c r="E66" s="89"/>
      <c r="F66" s="89"/>
      <c r="G66" s="89"/>
      <c r="H66" s="89"/>
    </row>
    <row r="67" spans="1:8" x14ac:dyDescent="0.3">
      <c r="A67" s="166" t="s">
        <v>57</v>
      </c>
      <c r="B67" s="166"/>
      <c r="C67" s="166"/>
      <c r="D67" s="166"/>
      <c r="E67" s="166"/>
      <c r="F67" s="166"/>
      <c r="G67" s="79" t="s">
        <v>58</v>
      </c>
      <c r="H67" s="80">
        <v>5081</v>
      </c>
    </row>
    <row r="68" spans="1:8" x14ac:dyDescent="0.3">
      <c r="A68" s="167" t="s">
        <v>77</v>
      </c>
      <c r="B68" s="167"/>
      <c r="C68" s="167"/>
      <c r="D68" s="167"/>
      <c r="E68" s="167"/>
      <c r="F68" s="167"/>
      <c r="G68" s="167"/>
      <c r="H68" s="167"/>
    </row>
    <row r="69" spans="1:8" x14ac:dyDescent="0.3">
      <c r="A69" s="81" t="s">
        <v>60</v>
      </c>
      <c r="B69" s="81" t="s">
        <v>41</v>
      </c>
      <c r="C69" s="81" t="s">
        <v>61</v>
      </c>
      <c r="D69" s="81" t="s">
        <v>80</v>
      </c>
      <c r="E69" s="81" t="s">
        <v>79</v>
      </c>
      <c r="F69" s="168" t="s">
        <v>62</v>
      </c>
      <c r="G69" s="169"/>
      <c r="H69" s="170"/>
    </row>
    <row r="70" spans="1:8" x14ac:dyDescent="0.3">
      <c r="A70" s="171"/>
      <c r="B70" s="82" t="s">
        <v>63</v>
      </c>
      <c r="C70" s="82">
        <v>38</v>
      </c>
      <c r="D70" s="83">
        <v>0.17</v>
      </c>
      <c r="E70" s="84" t="s">
        <v>154</v>
      </c>
      <c r="F70" s="172">
        <v>88.02</v>
      </c>
      <c r="G70" s="173"/>
      <c r="H70" s="174"/>
    </row>
    <row r="71" spans="1:8" x14ac:dyDescent="0.3">
      <c r="A71" s="171"/>
      <c r="B71" s="82" t="s">
        <v>65</v>
      </c>
      <c r="C71" s="82">
        <v>2</v>
      </c>
      <c r="D71" s="85">
        <v>0.15</v>
      </c>
      <c r="E71" s="82" t="s">
        <v>66</v>
      </c>
      <c r="F71" s="172">
        <v>84.03</v>
      </c>
      <c r="G71" s="173"/>
      <c r="H71" s="174"/>
    </row>
    <row r="72" spans="1:8" x14ac:dyDescent="0.3">
      <c r="A72" s="171"/>
      <c r="B72" s="82" t="s">
        <v>67</v>
      </c>
      <c r="C72" s="82"/>
      <c r="D72" s="85">
        <v>0.13</v>
      </c>
      <c r="E72" s="82" t="s">
        <v>68</v>
      </c>
      <c r="F72" s="172">
        <v>80.38</v>
      </c>
      <c r="G72" s="173"/>
      <c r="H72" s="174"/>
    </row>
    <row r="73" spans="1:8" x14ac:dyDescent="0.3">
      <c r="A73" s="171"/>
      <c r="B73" s="82" t="s">
        <v>69</v>
      </c>
      <c r="C73" s="82">
        <v>0</v>
      </c>
      <c r="D73" s="85">
        <v>0.11</v>
      </c>
      <c r="E73" s="82" t="s">
        <v>70</v>
      </c>
      <c r="F73" s="172">
        <v>77.03</v>
      </c>
      <c r="G73" s="173"/>
      <c r="H73" s="174"/>
    </row>
    <row r="74" spans="1:8" x14ac:dyDescent="0.3">
      <c r="A74" s="171"/>
      <c r="B74" s="82" t="s">
        <v>71</v>
      </c>
      <c r="C74" s="82"/>
      <c r="D74" s="85">
        <v>0.09</v>
      </c>
      <c r="E74" s="82" t="s">
        <v>72</v>
      </c>
      <c r="F74" s="172">
        <v>73.959999999999994</v>
      </c>
      <c r="G74" s="173"/>
      <c r="H74" s="174"/>
    </row>
    <row r="75" spans="1:8" x14ac:dyDescent="0.3">
      <c r="A75" s="171"/>
      <c r="B75" s="82" t="s">
        <v>73</v>
      </c>
      <c r="C75" s="82">
        <v>0.35</v>
      </c>
      <c r="D75" s="85">
        <v>7.0000000000000007E-2</v>
      </c>
      <c r="E75" s="82" t="s">
        <v>74</v>
      </c>
      <c r="F75" s="172">
        <v>71.11</v>
      </c>
      <c r="G75" s="173"/>
      <c r="H75" s="174"/>
    </row>
    <row r="76" spans="1:8" x14ac:dyDescent="0.3">
      <c r="A76" s="171"/>
      <c r="B76" s="86" t="s">
        <v>75</v>
      </c>
      <c r="C76" s="86">
        <f>SUM(C70:C75)</f>
        <v>40.35</v>
      </c>
      <c r="D76" s="87">
        <v>0.05</v>
      </c>
      <c r="E76" s="88" t="s">
        <v>76</v>
      </c>
      <c r="F76" s="175">
        <v>68.48</v>
      </c>
      <c r="G76" s="176"/>
      <c r="H76" s="177"/>
    </row>
  </sheetData>
  <mergeCells count="77">
    <mergeCell ref="F74:H74"/>
    <mergeCell ref="F75:H75"/>
    <mergeCell ref="F76:H76"/>
    <mergeCell ref="F64:H64"/>
    <mergeCell ref="F65:H65"/>
    <mergeCell ref="A67:F67"/>
    <mergeCell ref="A68:H68"/>
    <mergeCell ref="F69:H69"/>
    <mergeCell ref="A70:A76"/>
    <mergeCell ref="F70:H70"/>
    <mergeCell ref="F71:H71"/>
    <mergeCell ref="F72:H72"/>
    <mergeCell ref="F73:H73"/>
    <mergeCell ref="A56:F56"/>
    <mergeCell ref="A57:H57"/>
    <mergeCell ref="F58:H58"/>
    <mergeCell ref="A59:A65"/>
    <mergeCell ref="F59:H59"/>
    <mergeCell ref="F60:H60"/>
    <mergeCell ref="F61:H61"/>
    <mergeCell ref="F62:H62"/>
    <mergeCell ref="F63:H63"/>
    <mergeCell ref="A45:F45"/>
    <mergeCell ref="A46:H46"/>
    <mergeCell ref="F47:H47"/>
    <mergeCell ref="A48:A54"/>
    <mergeCell ref="F48:H48"/>
    <mergeCell ref="F49:H49"/>
    <mergeCell ref="F50:H50"/>
    <mergeCell ref="F51:H51"/>
    <mergeCell ref="F52:H52"/>
    <mergeCell ref="F53:H53"/>
    <mergeCell ref="F54:H54"/>
    <mergeCell ref="A37:A43"/>
    <mergeCell ref="F37:H37"/>
    <mergeCell ref="F38:H38"/>
    <mergeCell ref="F39:H39"/>
    <mergeCell ref="F40:H40"/>
    <mergeCell ref="F41:H41"/>
    <mergeCell ref="F42:H42"/>
    <mergeCell ref="F43:H43"/>
    <mergeCell ref="F36:H36"/>
    <mergeCell ref="F20:H20"/>
    <mergeCell ref="F21:H21"/>
    <mergeCell ref="A23:F23"/>
    <mergeCell ref="A24:H24"/>
    <mergeCell ref="F25:H25"/>
    <mergeCell ref="A26:A32"/>
    <mergeCell ref="F26:H26"/>
    <mergeCell ref="F27:H27"/>
    <mergeCell ref="F28:H28"/>
    <mergeCell ref="F29:H29"/>
    <mergeCell ref="F30:H30"/>
    <mergeCell ref="F31:H31"/>
    <mergeCell ref="F32:H32"/>
    <mergeCell ref="A34:F34"/>
    <mergeCell ref="A35:H35"/>
    <mergeCell ref="A12:F12"/>
    <mergeCell ref="A13:H13"/>
    <mergeCell ref="F14:H14"/>
    <mergeCell ref="A15:A21"/>
    <mergeCell ref="F15:H15"/>
    <mergeCell ref="F16:H16"/>
    <mergeCell ref="F17:H17"/>
    <mergeCell ref="F18:H18"/>
    <mergeCell ref="F19:H19"/>
    <mergeCell ref="A1:F1"/>
    <mergeCell ref="A2:H2"/>
    <mergeCell ref="F3:H3"/>
    <mergeCell ref="A4:A10"/>
    <mergeCell ref="F4:H4"/>
    <mergeCell ref="F5:H5"/>
    <mergeCell ref="F6:H6"/>
    <mergeCell ref="F7:H7"/>
    <mergeCell ref="F8:H8"/>
    <mergeCell ref="F9:H9"/>
    <mergeCell ref="F10:H10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307A-7A91-47FC-824C-2E97EF19A0C5}">
  <dimension ref="A1:H83"/>
  <sheetViews>
    <sheetView workbookViewId="0">
      <selection activeCell="K70" sqref="K70"/>
    </sheetView>
  </sheetViews>
  <sheetFormatPr defaultRowHeight="14.4" x14ac:dyDescent="0.3"/>
  <cols>
    <col min="1" max="1" width="20.6640625" customWidth="1"/>
    <col min="2" max="2" width="17.5546875" customWidth="1"/>
    <col min="4" max="4" width="26.44140625" customWidth="1"/>
    <col min="5" max="5" width="18.44140625" customWidth="1"/>
  </cols>
  <sheetData>
    <row r="1" spans="1:8" x14ac:dyDescent="0.3">
      <c r="A1" s="140" t="s">
        <v>57</v>
      </c>
      <c r="B1" s="140"/>
      <c r="C1" s="140"/>
      <c r="D1" s="140"/>
      <c r="E1" s="140"/>
      <c r="F1" s="140"/>
      <c r="G1" s="54" t="s">
        <v>58</v>
      </c>
      <c r="H1" s="54"/>
    </row>
    <row r="2" spans="1:8" x14ac:dyDescent="0.3">
      <c r="A2" s="144" t="s">
        <v>77</v>
      </c>
      <c r="B2" s="144"/>
      <c r="C2" s="144"/>
      <c r="D2" s="144"/>
      <c r="E2" s="144"/>
      <c r="F2" s="144"/>
      <c r="G2" s="144"/>
      <c r="H2" s="144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27" t="s">
        <v>62</v>
      </c>
      <c r="G3" s="128"/>
      <c r="H3" s="129"/>
    </row>
    <row r="4" spans="1:8" x14ac:dyDescent="0.3">
      <c r="A4" s="145"/>
      <c r="B4" s="47" t="s">
        <v>63</v>
      </c>
      <c r="C4" s="48">
        <v>6.2</v>
      </c>
      <c r="D4" s="49">
        <v>0.17</v>
      </c>
      <c r="E4" s="55" t="s">
        <v>64</v>
      </c>
      <c r="F4" s="146">
        <v>20.07</v>
      </c>
      <c r="G4" s="151"/>
      <c r="H4" s="147"/>
    </row>
    <row r="5" spans="1:8" x14ac:dyDescent="0.3">
      <c r="A5" s="145"/>
      <c r="B5" s="47" t="s">
        <v>92</v>
      </c>
      <c r="C5" s="48">
        <v>2.5</v>
      </c>
      <c r="D5" s="50">
        <v>0.15</v>
      </c>
      <c r="E5" s="47" t="s">
        <v>66</v>
      </c>
      <c r="F5" s="146">
        <v>19.16</v>
      </c>
      <c r="G5" s="151"/>
      <c r="H5" s="147"/>
    </row>
    <row r="6" spans="1:8" x14ac:dyDescent="0.3">
      <c r="A6" s="145"/>
      <c r="B6" s="47" t="s">
        <v>67</v>
      </c>
      <c r="C6" s="48">
        <v>0.5</v>
      </c>
      <c r="D6" s="50">
        <v>0.13</v>
      </c>
      <c r="E6" s="47" t="s">
        <v>68</v>
      </c>
      <c r="F6" s="146">
        <v>18.329999999999998</v>
      </c>
      <c r="G6" s="151"/>
      <c r="H6" s="147"/>
    </row>
    <row r="7" spans="1:8" x14ac:dyDescent="0.3">
      <c r="A7" s="145"/>
      <c r="B7" s="47" t="s">
        <v>69</v>
      </c>
      <c r="C7" s="48"/>
      <c r="D7" s="50">
        <v>0.11</v>
      </c>
      <c r="E7" s="47" t="s">
        <v>70</v>
      </c>
      <c r="F7" s="146">
        <v>17.559999999999999</v>
      </c>
      <c r="G7" s="151"/>
      <c r="H7" s="147"/>
    </row>
    <row r="8" spans="1:8" x14ac:dyDescent="0.3">
      <c r="A8" s="145"/>
      <c r="B8" s="47" t="s">
        <v>71</v>
      </c>
      <c r="C8" s="48"/>
      <c r="D8" s="50">
        <v>0.09</v>
      </c>
      <c r="E8" s="47" t="s">
        <v>72</v>
      </c>
      <c r="F8" s="146">
        <v>16.86</v>
      </c>
      <c r="G8" s="151"/>
      <c r="H8" s="147"/>
    </row>
    <row r="9" spans="1:8" x14ac:dyDescent="0.3">
      <c r="A9" s="145"/>
      <c r="B9" s="47" t="s">
        <v>73</v>
      </c>
      <c r="C9" s="48"/>
      <c r="D9" s="50">
        <v>7.0000000000000007E-2</v>
      </c>
      <c r="E9" s="47" t="s">
        <v>74</v>
      </c>
      <c r="F9" s="146">
        <v>16.21</v>
      </c>
      <c r="G9" s="151"/>
      <c r="H9" s="147"/>
    </row>
    <row r="10" spans="1:8" x14ac:dyDescent="0.3">
      <c r="A10" s="145"/>
      <c r="B10" s="75" t="s">
        <v>75</v>
      </c>
      <c r="C10" s="76">
        <f>SUM(C4:C9)</f>
        <v>9.1999999999999993</v>
      </c>
      <c r="D10" s="74">
        <v>0.05</v>
      </c>
      <c r="E10" s="73" t="s">
        <v>76</v>
      </c>
      <c r="F10" s="152">
        <v>15.61</v>
      </c>
      <c r="G10" s="153"/>
      <c r="H10" s="154"/>
    </row>
    <row r="11" spans="1:8" x14ac:dyDescent="0.3">
      <c r="A11" s="61"/>
      <c r="B11" s="61"/>
      <c r="C11" s="61"/>
      <c r="D11" s="61"/>
      <c r="E11" s="61"/>
      <c r="F11" s="61"/>
      <c r="G11" s="61"/>
      <c r="H11" s="61"/>
    </row>
    <row r="12" spans="1:8" x14ac:dyDescent="0.3">
      <c r="A12" s="140" t="s">
        <v>57</v>
      </c>
      <c r="B12" s="140"/>
      <c r="C12" s="140"/>
      <c r="D12" s="140"/>
      <c r="E12" s="140"/>
      <c r="F12" s="140"/>
      <c r="G12" s="54" t="s">
        <v>58</v>
      </c>
      <c r="H12" s="54">
        <v>18900</v>
      </c>
    </row>
    <row r="13" spans="1:8" x14ac:dyDescent="0.3">
      <c r="A13" s="144">
        <v>30.24</v>
      </c>
      <c r="B13" s="144"/>
      <c r="C13" s="144"/>
      <c r="D13" s="144"/>
      <c r="E13" s="144"/>
      <c r="F13" s="144"/>
      <c r="G13" s="144"/>
      <c r="H13" s="144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27" t="s">
        <v>62</v>
      </c>
      <c r="G14" s="128"/>
      <c r="H14" s="129"/>
    </row>
    <row r="15" spans="1:8" x14ac:dyDescent="0.3">
      <c r="A15" s="145"/>
      <c r="B15" s="47" t="s">
        <v>63</v>
      </c>
      <c r="C15" s="48">
        <v>13.5</v>
      </c>
      <c r="D15" s="49">
        <v>0.17</v>
      </c>
      <c r="E15" s="55" t="s">
        <v>64</v>
      </c>
      <c r="F15" s="146">
        <v>35.99</v>
      </c>
      <c r="G15" s="151"/>
      <c r="H15" s="147"/>
    </row>
    <row r="16" spans="1:8" x14ac:dyDescent="0.3">
      <c r="A16" s="145"/>
      <c r="B16" s="47" t="s">
        <v>92</v>
      </c>
      <c r="C16" s="48">
        <v>2.5</v>
      </c>
      <c r="D16" s="50">
        <v>0.15</v>
      </c>
      <c r="E16" s="47" t="s">
        <v>66</v>
      </c>
      <c r="F16" s="146">
        <v>34.36</v>
      </c>
      <c r="G16" s="151"/>
      <c r="H16" s="147"/>
    </row>
    <row r="17" spans="1:8" x14ac:dyDescent="0.3">
      <c r="A17" s="145"/>
      <c r="B17" s="47" t="s">
        <v>67</v>
      </c>
      <c r="C17" s="48">
        <v>0.5</v>
      </c>
      <c r="D17" s="50">
        <v>0.13</v>
      </c>
      <c r="E17" s="47" t="s">
        <v>68</v>
      </c>
      <c r="F17" s="146">
        <v>32.869999999999997</v>
      </c>
      <c r="G17" s="151"/>
      <c r="H17" s="147"/>
    </row>
    <row r="18" spans="1:8" x14ac:dyDescent="0.3">
      <c r="A18" s="145"/>
      <c r="B18" s="47" t="s">
        <v>69</v>
      </c>
      <c r="C18" s="48"/>
      <c r="D18" s="50">
        <v>0.11</v>
      </c>
      <c r="E18" s="47" t="s">
        <v>70</v>
      </c>
      <c r="F18" s="146">
        <v>31.5</v>
      </c>
      <c r="G18" s="151"/>
      <c r="H18" s="147"/>
    </row>
    <row r="19" spans="1:8" x14ac:dyDescent="0.3">
      <c r="A19" s="145"/>
      <c r="B19" s="47" t="s">
        <v>71</v>
      </c>
      <c r="C19" s="48"/>
      <c r="D19" s="50">
        <v>0.09</v>
      </c>
      <c r="E19" s="47" t="s">
        <v>72</v>
      </c>
      <c r="F19" s="146">
        <v>30.24</v>
      </c>
      <c r="G19" s="151"/>
      <c r="H19" s="147"/>
    </row>
    <row r="20" spans="1:8" x14ac:dyDescent="0.3">
      <c r="A20" s="145"/>
      <c r="B20" s="47" t="s">
        <v>73</v>
      </c>
      <c r="C20" s="48"/>
      <c r="D20" s="50">
        <v>7.0000000000000007E-2</v>
      </c>
      <c r="E20" s="47" t="s">
        <v>74</v>
      </c>
      <c r="F20" s="146">
        <v>29.08</v>
      </c>
      <c r="G20" s="151"/>
      <c r="H20" s="147"/>
    </row>
    <row r="21" spans="1:8" x14ac:dyDescent="0.3">
      <c r="A21" s="145"/>
      <c r="B21" s="75" t="s">
        <v>75</v>
      </c>
      <c r="C21" s="76">
        <f>SUM(C15:C20)</f>
        <v>16.5</v>
      </c>
      <c r="D21" s="74">
        <v>0.05</v>
      </c>
      <c r="E21" s="73" t="s">
        <v>76</v>
      </c>
      <c r="F21" s="152">
        <v>28</v>
      </c>
      <c r="G21" s="153"/>
      <c r="H21" s="154"/>
    </row>
    <row r="22" spans="1:8" x14ac:dyDescent="0.3">
      <c r="A22" s="61"/>
      <c r="B22" s="61"/>
      <c r="C22" s="61"/>
      <c r="D22" s="61"/>
      <c r="E22" s="61"/>
      <c r="F22" s="61"/>
      <c r="G22" s="61"/>
      <c r="H22" s="61"/>
    </row>
    <row r="23" spans="1:8" x14ac:dyDescent="0.3">
      <c r="A23" s="140" t="s">
        <v>57</v>
      </c>
      <c r="B23" s="140"/>
      <c r="C23" s="140"/>
      <c r="D23" s="140"/>
      <c r="E23" s="140"/>
      <c r="F23" s="140"/>
      <c r="G23" s="54" t="s">
        <v>58</v>
      </c>
      <c r="H23" s="54">
        <v>18919</v>
      </c>
    </row>
    <row r="24" spans="1:8" x14ac:dyDescent="0.3">
      <c r="A24" s="144" t="s">
        <v>77</v>
      </c>
      <c r="B24" s="144"/>
      <c r="C24" s="144"/>
      <c r="D24" s="144"/>
      <c r="E24" s="144"/>
      <c r="F24" s="144"/>
      <c r="G24" s="144"/>
      <c r="H24" s="144"/>
    </row>
    <row r="25" spans="1:8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45" t="s">
        <v>79</v>
      </c>
      <c r="F25" s="127" t="s">
        <v>62</v>
      </c>
      <c r="G25" s="128"/>
      <c r="H25" s="129"/>
    </row>
    <row r="26" spans="1:8" x14ac:dyDescent="0.3">
      <c r="A26" s="145"/>
      <c r="B26" s="47" t="s">
        <v>63</v>
      </c>
      <c r="C26" s="48">
        <v>3.5</v>
      </c>
      <c r="D26" s="49">
        <v>0.17</v>
      </c>
      <c r="E26" s="55" t="s">
        <v>64</v>
      </c>
      <c r="F26" s="146">
        <v>14.18</v>
      </c>
      <c r="G26" s="151"/>
      <c r="H26" s="147"/>
    </row>
    <row r="27" spans="1:8" x14ac:dyDescent="0.3">
      <c r="A27" s="145"/>
      <c r="B27" s="47" t="s">
        <v>92</v>
      </c>
      <c r="C27" s="48">
        <v>2.5</v>
      </c>
      <c r="D27" s="50">
        <v>0.15</v>
      </c>
      <c r="E27" s="47" t="s">
        <v>66</v>
      </c>
      <c r="F27" s="146">
        <v>13.54</v>
      </c>
      <c r="G27" s="151"/>
      <c r="H27" s="147"/>
    </row>
    <row r="28" spans="1:8" x14ac:dyDescent="0.3">
      <c r="A28" s="145"/>
      <c r="B28" s="47" t="s">
        <v>67</v>
      </c>
      <c r="C28" s="48">
        <v>0.5</v>
      </c>
      <c r="D28" s="50">
        <v>0.13</v>
      </c>
      <c r="E28" s="47" t="s">
        <v>68</v>
      </c>
      <c r="F28" s="146">
        <v>12.95</v>
      </c>
      <c r="G28" s="151"/>
      <c r="H28" s="147"/>
    </row>
    <row r="29" spans="1:8" x14ac:dyDescent="0.3">
      <c r="A29" s="145"/>
      <c r="B29" s="47" t="s">
        <v>69</v>
      </c>
      <c r="C29" s="48"/>
      <c r="D29" s="50">
        <v>0.11</v>
      </c>
      <c r="E29" s="47" t="s">
        <v>70</v>
      </c>
      <c r="F29" s="146">
        <v>12.41</v>
      </c>
      <c r="G29" s="151"/>
      <c r="H29" s="147"/>
    </row>
    <row r="30" spans="1:8" x14ac:dyDescent="0.3">
      <c r="A30" s="145"/>
      <c r="B30" s="47" t="s">
        <v>71</v>
      </c>
      <c r="C30" s="48"/>
      <c r="D30" s="50">
        <v>0.09</v>
      </c>
      <c r="E30" s="47" t="s">
        <v>72</v>
      </c>
      <c r="F30" s="146">
        <v>11.91</v>
      </c>
      <c r="G30" s="151"/>
      <c r="H30" s="147"/>
    </row>
    <row r="31" spans="1:8" x14ac:dyDescent="0.3">
      <c r="A31" s="145"/>
      <c r="B31" s="47" t="s">
        <v>73</v>
      </c>
      <c r="C31" s="48"/>
      <c r="D31" s="50">
        <v>7.0000000000000007E-2</v>
      </c>
      <c r="E31" s="47" t="s">
        <v>74</v>
      </c>
      <c r="F31" s="146">
        <v>11.46</v>
      </c>
      <c r="G31" s="151"/>
      <c r="H31" s="147"/>
    </row>
    <row r="32" spans="1:8" x14ac:dyDescent="0.3">
      <c r="A32" s="145"/>
      <c r="B32" s="75" t="s">
        <v>75</v>
      </c>
      <c r="C32" s="76">
        <f>SUM(C26:C31)</f>
        <v>6.5</v>
      </c>
      <c r="D32" s="74">
        <v>0.05</v>
      </c>
      <c r="E32" s="73" t="s">
        <v>76</v>
      </c>
      <c r="F32" s="152">
        <v>11.03</v>
      </c>
      <c r="G32" s="153"/>
      <c r="H32" s="154"/>
    </row>
    <row r="33" spans="1:8" x14ac:dyDescent="0.3">
      <c r="A33" s="61"/>
      <c r="B33" s="61"/>
      <c r="C33" s="61"/>
      <c r="D33" s="61"/>
      <c r="E33" s="61"/>
      <c r="F33" s="61"/>
      <c r="G33" s="61"/>
      <c r="H33" s="61"/>
    </row>
    <row r="34" spans="1:8" x14ac:dyDescent="0.3">
      <c r="A34" s="140" t="s">
        <v>57</v>
      </c>
      <c r="B34" s="140"/>
      <c r="C34" s="140"/>
      <c r="D34" s="140"/>
      <c r="E34" s="140"/>
      <c r="F34" s="140"/>
      <c r="G34" s="54" t="s">
        <v>58</v>
      </c>
      <c r="H34" s="54">
        <v>18874</v>
      </c>
    </row>
    <row r="35" spans="1:8" x14ac:dyDescent="0.3">
      <c r="A35" s="144" t="s">
        <v>77</v>
      </c>
      <c r="B35" s="144"/>
      <c r="C35" s="144"/>
      <c r="D35" s="144"/>
      <c r="E35" s="144"/>
      <c r="F35" s="144"/>
      <c r="G35" s="144"/>
      <c r="H35" s="144"/>
    </row>
    <row r="36" spans="1:8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45" t="s">
        <v>79</v>
      </c>
      <c r="F36" s="127" t="s">
        <v>62</v>
      </c>
      <c r="G36" s="128"/>
      <c r="H36" s="129"/>
    </row>
    <row r="37" spans="1:8" x14ac:dyDescent="0.3">
      <c r="A37" s="145"/>
      <c r="B37" s="47" t="s">
        <v>63</v>
      </c>
      <c r="C37" s="48">
        <v>6.2</v>
      </c>
      <c r="D37" s="49">
        <v>0.17</v>
      </c>
      <c r="E37" s="55" t="s">
        <v>64</v>
      </c>
      <c r="F37" s="146">
        <v>20.07</v>
      </c>
      <c r="G37" s="151"/>
      <c r="H37" s="147"/>
    </row>
    <row r="38" spans="1:8" x14ac:dyDescent="0.3">
      <c r="A38" s="145"/>
      <c r="B38" s="47" t="s">
        <v>92</v>
      </c>
      <c r="C38" s="48">
        <v>2.5</v>
      </c>
      <c r="D38" s="50">
        <v>0.15</v>
      </c>
      <c r="E38" s="47" t="s">
        <v>66</v>
      </c>
      <c r="F38" s="146">
        <v>19.16</v>
      </c>
      <c r="G38" s="151"/>
      <c r="H38" s="147"/>
    </row>
    <row r="39" spans="1:8" x14ac:dyDescent="0.3">
      <c r="A39" s="145"/>
      <c r="B39" s="47" t="s">
        <v>67</v>
      </c>
      <c r="C39" s="48">
        <v>0.5</v>
      </c>
      <c r="D39" s="50">
        <v>0.13</v>
      </c>
      <c r="E39" s="47" t="s">
        <v>68</v>
      </c>
      <c r="F39" s="146">
        <v>18.329999999999998</v>
      </c>
      <c r="G39" s="151"/>
      <c r="H39" s="147"/>
    </row>
    <row r="40" spans="1:8" x14ac:dyDescent="0.3">
      <c r="A40" s="145"/>
      <c r="B40" s="47" t="s">
        <v>69</v>
      </c>
      <c r="C40" s="48"/>
      <c r="D40" s="50">
        <v>0.11</v>
      </c>
      <c r="E40" s="47" t="s">
        <v>70</v>
      </c>
      <c r="F40" s="146">
        <v>17.559999999999999</v>
      </c>
      <c r="G40" s="151"/>
      <c r="H40" s="147"/>
    </row>
    <row r="41" spans="1:8" x14ac:dyDescent="0.3">
      <c r="A41" s="145"/>
      <c r="B41" s="47" t="s">
        <v>71</v>
      </c>
      <c r="C41" s="48"/>
      <c r="D41" s="50">
        <v>0.09</v>
      </c>
      <c r="E41" s="47" t="s">
        <v>72</v>
      </c>
      <c r="F41" s="146">
        <v>16.86</v>
      </c>
      <c r="G41" s="151"/>
      <c r="H41" s="147"/>
    </row>
    <row r="42" spans="1:8" x14ac:dyDescent="0.3">
      <c r="A42" s="145"/>
      <c r="B42" s="47" t="s">
        <v>73</v>
      </c>
      <c r="C42" s="48"/>
      <c r="D42" s="50">
        <v>7.0000000000000007E-2</v>
      </c>
      <c r="E42" s="47" t="s">
        <v>74</v>
      </c>
      <c r="F42" s="146">
        <v>16.2</v>
      </c>
      <c r="G42" s="151"/>
      <c r="H42" s="147"/>
    </row>
    <row r="43" spans="1:8" x14ac:dyDescent="0.3">
      <c r="A43" s="145"/>
      <c r="B43" s="75" t="s">
        <v>75</v>
      </c>
      <c r="C43" s="76">
        <f>SUM(C37:C42)</f>
        <v>9.1999999999999993</v>
      </c>
      <c r="D43" s="74">
        <v>0.05</v>
      </c>
      <c r="E43" s="73" t="s">
        <v>76</v>
      </c>
      <c r="F43" s="152">
        <v>15.61</v>
      </c>
      <c r="G43" s="153"/>
      <c r="H43" s="154"/>
    </row>
    <row r="44" spans="1:8" x14ac:dyDescent="0.3">
      <c r="A44" s="61"/>
      <c r="B44" s="61"/>
      <c r="C44" s="61"/>
      <c r="D44" s="61"/>
      <c r="E44" s="61"/>
      <c r="F44" s="61"/>
      <c r="G44" s="61"/>
      <c r="H44" s="61"/>
    </row>
    <row r="45" spans="1:8" x14ac:dyDescent="0.3">
      <c r="A45" s="140" t="s">
        <v>57</v>
      </c>
      <c r="B45" s="140"/>
      <c r="C45" s="140"/>
      <c r="D45" s="140"/>
      <c r="E45" s="140"/>
      <c r="F45" s="140"/>
      <c r="G45" s="54" t="s">
        <v>58</v>
      </c>
      <c r="H45" s="54">
        <v>18831</v>
      </c>
    </row>
    <row r="46" spans="1:8" x14ac:dyDescent="0.3">
      <c r="A46" s="144" t="s">
        <v>77</v>
      </c>
      <c r="B46" s="144"/>
      <c r="C46" s="144"/>
      <c r="D46" s="144"/>
      <c r="E46" s="144"/>
      <c r="F46" s="144"/>
      <c r="G46" s="144"/>
      <c r="H46" s="144"/>
    </row>
    <row r="47" spans="1:8" x14ac:dyDescent="0.3">
      <c r="A47" s="45" t="s">
        <v>60</v>
      </c>
      <c r="B47" s="45" t="s">
        <v>41</v>
      </c>
      <c r="C47" s="45" t="s">
        <v>61</v>
      </c>
      <c r="D47" s="45" t="s">
        <v>80</v>
      </c>
      <c r="E47" s="45" t="s">
        <v>79</v>
      </c>
      <c r="F47" s="127" t="s">
        <v>62</v>
      </c>
      <c r="G47" s="128"/>
      <c r="H47" s="129"/>
    </row>
    <row r="48" spans="1:8" x14ac:dyDescent="0.3">
      <c r="A48" s="145"/>
      <c r="B48" s="47" t="s">
        <v>63</v>
      </c>
      <c r="C48" s="48">
        <v>4.5</v>
      </c>
      <c r="D48" s="49">
        <v>0.17</v>
      </c>
      <c r="E48" s="55" t="s">
        <v>64</v>
      </c>
      <c r="F48" s="146">
        <v>16.36</v>
      </c>
      <c r="G48" s="151"/>
      <c r="H48" s="147"/>
    </row>
    <row r="49" spans="1:8" x14ac:dyDescent="0.3">
      <c r="A49" s="145"/>
      <c r="B49" s="47" t="s">
        <v>92</v>
      </c>
      <c r="C49" s="48">
        <v>2.5</v>
      </c>
      <c r="D49" s="50">
        <v>0.15</v>
      </c>
      <c r="E49" s="47" t="s">
        <v>66</v>
      </c>
      <c r="F49" s="146">
        <v>15.62</v>
      </c>
      <c r="G49" s="151"/>
      <c r="H49" s="147"/>
    </row>
    <row r="50" spans="1:8" x14ac:dyDescent="0.3">
      <c r="A50" s="145"/>
      <c r="B50" s="47" t="s">
        <v>67</v>
      </c>
      <c r="C50" s="48">
        <v>0.5</v>
      </c>
      <c r="D50" s="50">
        <v>0.13</v>
      </c>
      <c r="E50" s="47" t="s">
        <v>68</v>
      </c>
      <c r="F50" s="146">
        <v>14.94</v>
      </c>
      <c r="G50" s="151"/>
      <c r="H50" s="147"/>
    </row>
    <row r="51" spans="1:8" x14ac:dyDescent="0.3">
      <c r="A51" s="145"/>
      <c r="B51" s="47" t="s">
        <v>69</v>
      </c>
      <c r="C51" s="48"/>
      <c r="D51" s="50">
        <v>0.11</v>
      </c>
      <c r="E51" s="47" t="s">
        <v>70</v>
      </c>
      <c r="F51" s="146">
        <v>14.32</v>
      </c>
      <c r="G51" s="151"/>
      <c r="H51" s="147"/>
    </row>
    <row r="52" spans="1:8" x14ac:dyDescent="0.3">
      <c r="A52" s="145"/>
      <c r="B52" s="47" t="s">
        <v>71</v>
      </c>
      <c r="C52" s="48"/>
      <c r="D52" s="50">
        <v>0.09</v>
      </c>
      <c r="E52" s="47" t="s">
        <v>72</v>
      </c>
      <c r="F52" s="146">
        <v>13.75</v>
      </c>
      <c r="G52" s="151"/>
      <c r="H52" s="147"/>
    </row>
    <row r="53" spans="1:8" x14ac:dyDescent="0.3">
      <c r="A53" s="145"/>
      <c r="B53" s="47" t="s">
        <v>73</v>
      </c>
      <c r="C53" s="48"/>
      <c r="D53" s="50">
        <v>7.0000000000000007E-2</v>
      </c>
      <c r="E53" s="47" t="s">
        <v>74</v>
      </c>
      <c r="F53" s="146">
        <v>13.22</v>
      </c>
      <c r="G53" s="151"/>
      <c r="H53" s="147"/>
    </row>
    <row r="54" spans="1:8" x14ac:dyDescent="0.3">
      <c r="A54" s="145"/>
      <c r="B54" s="75" t="s">
        <v>75</v>
      </c>
      <c r="C54" s="76">
        <f>SUM(C48:C53)</f>
        <v>7.5</v>
      </c>
      <c r="D54" s="74">
        <v>0.05</v>
      </c>
      <c r="E54" s="73" t="s">
        <v>76</v>
      </c>
      <c r="F54" s="152">
        <v>12.73</v>
      </c>
      <c r="G54" s="153"/>
      <c r="H54" s="154"/>
    </row>
    <row r="55" spans="1:8" x14ac:dyDescent="0.3">
      <c r="A55" s="61"/>
      <c r="B55" s="61"/>
      <c r="C55" s="61"/>
      <c r="D55" s="61"/>
      <c r="E55" s="61"/>
      <c r="F55" s="61"/>
      <c r="G55" s="61"/>
      <c r="H55" s="61"/>
    </row>
    <row r="56" spans="1:8" x14ac:dyDescent="0.3">
      <c r="A56" s="140" t="s">
        <v>57</v>
      </c>
      <c r="B56" s="140"/>
      <c r="C56" s="140"/>
      <c r="D56" s="140"/>
      <c r="E56" s="140"/>
      <c r="F56" s="140"/>
      <c r="G56" s="54" t="s">
        <v>58</v>
      </c>
      <c r="H56" s="54">
        <v>10127</v>
      </c>
    </row>
    <row r="57" spans="1:8" x14ac:dyDescent="0.3">
      <c r="A57" s="144" t="s">
        <v>77</v>
      </c>
      <c r="B57" s="144"/>
      <c r="C57" s="144"/>
      <c r="D57" s="144"/>
      <c r="E57" s="144"/>
      <c r="F57" s="144"/>
      <c r="G57" s="144"/>
      <c r="H57" s="144"/>
    </row>
    <row r="58" spans="1:8" x14ac:dyDescent="0.3">
      <c r="A58" s="45" t="s">
        <v>60</v>
      </c>
      <c r="B58" s="45" t="s">
        <v>41</v>
      </c>
      <c r="C58" s="45" t="s">
        <v>61</v>
      </c>
      <c r="D58" s="45" t="s">
        <v>80</v>
      </c>
      <c r="E58" s="45" t="s">
        <v>79</v>
      </c>
      <c r="F58" s="127" t="s">
        <v>62</v>
      </c>
      <c r="G58" s="128"/>
      <c r="H58" s="129"/>
    </row>
    <row r="59" spans="1:8" x14ac:dyDescent="0.3">
      <c r="A59" s="145"/>
      <c r="B59" s="47" t="s">
        <v>63</v>
      </c>
      <c r="C59" s="48">
        <v>24.5</v>
      </c>
      <c r="D59" s="49">
        <v>0.17</v>
      </c>
      <c r="E59" s="55" t="s">
        <v>64</v>
      </c>
      <c r="F59" s="146">
        <v>59.99</v>
      </c>
      <c r="G59" s="151"/>
      <c r="H59" s="147"/>
    </row>
    <row r="60" spans="1:8" x14ac:dyDescent="0.3">
      <c r="A60" s="145"/>
      <c r="B60" s="47" t="s">
        <v>92</v>
      </c>
      <c r="C60" s="48">
        <v>2.5</v>
      </c>
      <c r="D60" s="50">
        <v>0.15</v>
      </c>
      <c r="E60" s="47" t="s">
        <v>66</v>
      </c>
      <c r="F60" s="146">
        <v>57.27</v>
      </c>
      <c r="G60" s="151"/>
      <c r="H60" s="147"/>
    </row>
    <row r="61" spans="1:8" x14ac:dyDescent="0.3">
      <c r="A61" s="145"/>
      <c r="B61" s="47" t="s">
        <v>67</v>
      </c>
      <c r="C61" s="48">
        <v>0.5</v>
      </c>
      <c r="D61" s="50">
        <v>0.13</v>
      </c>
      <c r="E61" s="47" t="s">
        <v>68</v>
      </c>
      <c r="F61" s="146">
        <v>54.78</v>
      </c>
      <c r="G61" s="151"/>
      <c r="H61" s="147"/>
    </row>
    <row r="62" spans="1:8" x14ac:dyDescent="0.3">
      <c r="A62" s="145"/>
      <c r="B62" s="47" t="s">
        <v>69</v>
      </c>
      <c r="C62" s="48"/>
      <c r="D62" s="50">
        <v>0.11</v>
      </c>
      <c r="E62" s="47" t="s">
        <v>70</v>
      </c>
      <c r="F62" s="146">
        <v>52.5</v>
      </c>
      <c r="G62" s="151"/>
      <c r="H62" s="147"/>
    </row>
    <row r="63" spans="1:8" x14ac:dyDescent="0.3">
      <c r="A63" s="145"/>
      <c r="B63" s="47" t="s">
        <v>71</v>
      </c>
      <c r="C63" s="48"/>
      <c r="D63" s="50">
        <v>0.09</v>
      </c>
      <c r="E63" s="47" t="s">
        <v>72</v>
      </c>
      <c r="F63" s="146">
        <v>50.4</v>
      </c>
      <c r="G63" s="151"/>
      <c r="H63" s="147"/>
    </row>
    <row r="64" spans="1:8" x14ac:dyDescent="0.3">
      <c r="A64" s="145"/>
      <c r="B64" s="47" t="s">
        <v>73</v>
      </c>
      <c r="C64" s="48"/>
      <c r="D64" s="50">
        <v>7.0000000000000007E-2</v>
      </c>
      <c r="E64" s="47" t="s">
        <v>74</v>
      </c>
      <c r="F64" s="146">
        <v>48.47</v>
      </c>
      <c r="G64" s="151"/>
      <c r="H64" s="147"/>
    </row>
    <row r="65" spans="1:8" x14ac:dyDescent="0.3">
      <c r="A65" s="145"/>
      <c r="B65" s="75" t="s">
        <v>75</v>
      </c>
      <c r="C65" s="76">
        <f>SUM(C59:C64)</f>
        <v>27.5</v>
      </c>
      <c r="D65" s="74">
        <v>0.05</v>
      </c>
      <c r="E65" s="73" t="s">
        <v>76</v>
      </c>
      <c r="F65" s="152">
        <v>46.67</v>
      </c>
      <c r="G65" s="153"/>
      <c r="H65" s="154"/>
    </row>
    <row r="66" spans="1:8" x14ac:dyDescent="0.3">
      <c r="A66" s="61"/>
      <c r="B66" s="61"/>
      <c r="C66" s="61"/>
      <c r="D66" s="61"/>
      <c r="E66" s="61"/>
      <c r="F66" s="61"/>
      <c r="G66" s="61"/>
      <c r="H66" s="61"/>
    </row>
    <row r="67" spans="1:8" x14ac:dyDescent="0.3">
      <c r="A67" s="61"/>
      <c r="B67" s="61"/>
      <c r="C67" s="61"/>
      <c r="D67" s="61"/>
      <c r="E67" s="61"/>
      <c r="F67" s="61"/>
      <c r="G67" s="61"/>
      <c r="H67" s="61"/>
    </row>
    <row r="68" spans="1:8" x14ac:dyDescent="0.3">
      <c r="A68" s="61"/>
      <c r="B68" s="61"/>
      <c r="C68" s="61"/>
      <c r="D68" s="61"/>
      <c r="E68" s="61"/>
      <c r="F68" s="61"/>
      <c r="G68" s="61"/>
      <c r="H68" s="61"/>
    </row>
    <row r="69" spans="1:8" x14ac:dyDescent="0.3">
      <c r="A69" s="61"/>
      <c r="B69" s="61"/>
      <c r="C69" s="61"/>
      <c r="D69" s="61"/>
      <c r="E69" s="61"/>
      <c r="F69" s="61"/>
      <c r="G69" s="61"/>
      <c r="H69" s="61"/>
    </row>
    <row r="70" spans="1:8" x14ac:dyDescent="0.3">
      <c r="A70" s="61"/>
      <c r="B70" s="61"/>
      <c r="C70" s="61"/>
      <c r="D70" s="61"/>
      <c r="E70" s="61"/>
      <c r="F70" s="61"/>
      <c r="G70" s="61"/>
      <c r="H70" s="61"/>
    </row>
    <row r="71" spans="1:8" x14ac:dyDescent="0.3">
      <c r="A71" s="61"/>
      <c r="B71" s="61"/>
      <c r="C71" s="61"/>
      <c r="D71" s="61"/>
      <c r="E71" s="61"/>
      <c r="F71" s="61"/>
      <c r="G71" s="61"/>
      <c r="H71" s="61"/>
    </row>
    <row r="72" spans="1:8" x14ac:dyDescent="0.3">
      <c r="A72" s="61"/>
      <c r="B72" s="61"/>
      <c r="C72" s="61"/>
      <c r="D72" s="61"/>
      <c r="E72" s="61"/>
      <c r="F72" s="61"/>
      <c r="G72" s="61"/>
      <c r="H72" s="61"/>
    </row>
    <row r="73" spans="1:8" x14ac:dyDescent="0.3">
      <c r="A73" s="61"/>
      <c r="B73" s="61"/>
      <c r="C73" s="61"/>
      <c r="D73" s="61"/>
      <c r="E73" s="61"/>
      <c r="F73" s="61"/>
      <c r="G73" s="61"/>
      <c r="H73" s="61"/>
    </row>
    <row r="74" spans="1:8" x14ac:dyDescent="0.3">
      <c r="A74" s="61"/>
      <c r="B74" s="61"/>
      <c r="C74" s="61"/>
      <c r="D74" s="61"/>
      <c r="E74" s="61"/>
      <c r="F74" s="61"/>
      <c r="G74" s="61"/>
      <c r="H74" s="61"/>
    </row>
    <row r="75" spans="1:8" x14ac:dyDescent="0.3">
      <c r="A75" s="61"/>
      <c r="B75" s="61"/>
      <c r="C75" s="61"/>
      <c r="D75" s="61"/>
      <c r="E75" s="61"/>
      <c r="F75" s="61"/>
      <c r="G75" s="61"/>
      <c r="H75" s="61"/>
    </row>
    <row r="76" spans="1:8" x14ac:dyDescent="0.3">
      <c r="A76" s="61"/>
      <c r="B76" s="61"/>
      <c r="C76" s="61"/>
      <c r="D76" s="61"/>
      <c r="E76" s="61"/>
      <c r="F76" s="61"/>
      <c r="G76" s="61"/>
      <c r="H76" s="61"/>
    </row>
    <row r="77" spans="1:8" x14ac:dyDescent="0.3">
      <c r="A77" s="61"/>
      <c r="B77" s="61"/>
      <c r="C77" s="61"/>
      <c r="D77" s="61"/>
      <c r="E77" s="61"/>
      <c r="F77" s="61"/>
      <c r="G77" s="61"/>
      <c r="H77" s="61"/>
    </row>
    <row r="78" spans="1:8" x14ac:dyDescent="0.3">
      <c r="A78" s="61"/>
      <c r="B78" s="61"/>
      <c r="C78" s="61"/>
      <c r="D78" s="61"/>
      <c r="E78" s="61"/>
      <c r="F78" s="61"/>
      <c r="G78" s="61"/>
      <c r="H78" s="61"/>
    </row>
    <row r="79" spans="1:8" x14ac:dyDescent="0.3">
      <c r="A79" s="61"/>
      <c r="B79" s="61"/>
      <c r="C79" s="61"/>
      <c r="D79" s="61"/>
      <c r="E79" s="61"/>
      <c r="F79" s="61"/>
      <c r="G79" s="61"/>
      <c r="H79" s="61"/>
    </row>
    <row r="80" spans="1:8" x14ac:dyDescent="0.3">
      <c r="A80" s="61"/>
      <c r="B80" s="61"/>
      <c r="C80" s="61"/>
      <c r="D80" s="61"/>
      <c r="E80" s="61"/>
      <c r="F80" s="61"/>
      <c r="G80" s="61"/>
      <c r="H80" s="61"/>
    </row>
    <row r="81" spans="1:8" x14ac:dyDescent="0.3">
      <c r="A81" s="61"/>
      <c r="B81" s="61"/>
      <c r="C81" s="61"/>
      <c r="D81" s="61"/>
      <c r="E81" s="61"/>
      <c r="F81" s="61"/>
      <c r="G81" s="61"/>
      <c r="H81" s="61"/>
    </row>
    <row r="82" spans="1:8" x14ac:dyDescent="0.3">
      <c r="A82" s="61"/>
      <c r="B82" s="61"/>
      <c r="C82" s="61"/>
      <c r="D82" s="61"/>
      <c r="E82" s="61"/>
      <c r="F82" s="61"/>
      <c r="G82" s="61"/>
      <c r="H82" s="61"/>
    </row>
    <row r="83" spans="1:8" x14ac:dyDescent="0.3">
      <c r="A83" s="61"/>
      <c r="B83" s="61"/>
      <c r="C83" s="61"/>
      <c r="D83" s="61"/>
      <c r="E83" s="61"/>
      <c r="F83" s="61"/>
      <c r="G83" s="61"/>
      <c r="H83" s="61"/>
    </row>
  </sheetData>
  <mergeCells count="66">
    <mergeCell ref="F64:H64"/>
    <mergeCell ref="F65:H65"/>
    <mergeCell ref="F54:H54"/>
    <mergeCell ref="A56:F56"/>
    <mergeCell ref="A57:H57"/>
    <mergeCell ref="F58:H58"/>
    <mergeCell ref="A59:A65"/>
    <mergeCell ref="F59:H59"/>
    <mergeCell ref="F60:H60"/>
    <mergeCell ref="F61:H61"/>
    <mergeCell ref="F62:H62"/>
    <mergeCell ref="F63:H63"/>
    <mergeCell ref="A45:F45"/>
    <mergeCell ref="A46:H46"/>
    <mergeCell ref="F47:H47"/>
    <mergeCell ref="A48:A54"/>
    <mergeCell ref="F48:H48"/>
    <mergeCell ref="F49:H49"/>
    <mergeCell ref="F50:H50"/>
    <mergeCell ref="F51:H51"/>
    <mergeCell ref="F52:H52"/>
    <mergeCell ref="F53:H53"/>
    <mergeCell ref="A37:A43"/>
    <mergeCell ref="F37:H37"/>
    <mergeCell ref="F38:H38"/>
    <mergeCell ref="F39:H39"/>
    <mergeCell ref="F40:H40"/>
    <mergeCell ref="F41:H41"/>
    <mergeCell ref="F42:H42"/>
    <mergeCell ref="F43:H43"/>
    <mergeCell ref="F36:H36"/>
    <mergeCell ref="F20:H20"/>
    <mergeCell ref="F21:H21"/>
    <mergeCell ref="A23:F23"/>
    <mergeCell ref="A24:H24"/>
    <mergeCell ref="F25:H25"/>
    <mergeCell ref="A26:A32"/>
    <mergeCell ref="F26:H26"/>
    <mergeCell ref="F27:H27"/>
    <mergeCell ref="F28:H28"/>
    <mergeCell ref="F29:H29"/>
    <mergeCell ref="F30:H30"/>
    <mergeCell ref="F31:H31"/>
    <mergeCell ref="F32:H32"/>
    <mergeCell ref="A34:F34"/>
    <mergeCell ref="A35:H35"/>
    <mergeCell ref="A12:F12"/>
    <mergeCell ref="A13:H13"/>
    <mergeCell ref="F14:H14"/>
    <mergeCell ref="A15:A21"/>
    <mergeCell ref="F15:H15"/>
    <mergeCell ref="F16:H16"/>
    <mergeCell ref="F17:H17"/>
    <mergeCell ref="F18:H18"/>
    <mergeCell ref="F19:H19"/>
    <mergeCell ref="A1:F1"/>
    <mergeCell ref="A2:H2"/>
    <mergeCell ref="F3:H3"/>
    <mergeCell ref="A4:A10"/>
    <mergeCell ref="F4:H4"/>
    <mergeCell ref="F5:H5"/>
    <mergeCell ref="F6:H6"/>
    <mergeCell ref="F7:H7"/>
    <mergeCell ref="F8:H8"/>
    <mergeCell ref="F9:H9"/>
    <mergeCell ref="F10:H10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2444-FDB5-4227-86A2-E87A5B588A46}">
  <dimension ref="A1:H153"/>
  <sheetViews>
    <sheetView topLeftCell="A122" zoomScale="99" zoomScaleNormal="99" workbookViewId="0">
      <selection activeCell="F154" sqref="F154"/>
    </sheetView>
  </sheetViews>
  <sheetFormatPr defaultRowHeight="14.4" x14ac:dyDescent="0.3"/>
  <cols>
    <col min="1" max="2" width="18.44140625" customWidth="1"/>
    <col min="4" max="4" width="31.33203125" customWidth="1"/>
    <col min="5" max="5" width="18.33203125" customWidth="1"/>
    <col min="8" max="8" width="18.33203125" customWidth="1"/>
  </cols>
  <sheetData>
    <row r="1" spans="1:8" x14ac:dyDescent="0.3">
      <c r="A1" s="137" t="s">
        <v>83</v>
      </c>
      <c r="B1" s="137"/>
      <c r="C1" s="137"/>
      <c r="D1" s="137"/>
      <c r="E1" s="137"/>
      <c r="F1" s="137"/>
      <c r="G1" s="57" t="s">
        <v>58</v>
      </c>
      <c r="H1" s="57">
        <v>12125</v>
      </c>
    </row>
    <row r="2" spans="1:8" x14ac:dyDescent="0.3">
      <c r="A2" s="138"/>
      <c r="B2" s="138"/>
      <c r="C2" s="138"/>
      <c r="D2" s="138"/>
      <c r="E2" s="138"/>
      <c r="F2" s="138"/>
      <c r="G2" s="138"/>
      <c r="H2" s="138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127" t="s">
        <v>79</v>
      </c>
      <c r="F3" s="128"/>
      <c r="G3" s="129"/>
      <c r="H3" s="45" t="s">
        <v>62</v>
      </c>
    </row>
    <row r="4" spans="1:8" x14ac:dyDescent="0.3">
      <c r="A4" s="136"/>
      <c r="B4" s="47" t="s">
        <v>63</v>
      </c>
      <c r="C4" s="48">
        <v>16.850000000000001</v>
      </c>
      <c r="D4" s="49"/>
      <c r="E4" s="133"/>
      <c r="F4" s="134"/>
      <c r="G4" s="135"/>
      <c r="H4" s="48"/>
    </row>
    <row r="5" spans="1:8" x14ac:dyDescent="0.3">
      <c r="A5" s="136"/>
      <c r="B5" s="47" t="s">
        <v>65</v>
      </c>
      <c r="C5" s="48"/>
      <c r="D5" s="50"/>
      <c r="E5" s="133"/>
      <c r="F5" s="134"/>
      <c r="G5" s="135"/>
      <c r="H5" s="48"/>
    </row>
    <row r="6" spans="1:8" x14ac:dyDescent="0.3">
      <c r="A6" s="136"/>
      <c r="B6" s="47" t="s">
        <v>67</v>
      </c>
      <c r="C6" s="48"/>
      <c r="D6" s="50"/>
      <c r="E6" s="133"/>
      <c r="F6" s="134"/>
      <c r="G6" s="135"/>
      <c r="H6" s="48"/>
    </row>
    <row r="7" spans="1:8" x14ac:dyDescent="0.3">
      <c r="A7" s="136"/>
      <c r="B7" s="47" t="s">
        <v>69</v>
      </c>
      <c r="C7" s="48"/>
      <c r="D7" s="50">
        <v>0.19</v>
      </c>
      <c r="E7" s="133" t="s">
        <v>70</v>
      </c>
      <c r="F7" s="134"/>
      <c r="G7" s="135"/>
      <c r="H7" s="48">
        <v>53.73</v>
      </c>
    </row>
    <row r="8" spans="1:8" x14ac:dyDescent="0.3">
      <c r="A8" s="136"/>
      <c r="B8" s="47" t="s">
        <v>71</v>
      </c>
      <c r="C8" s="48"/>
      <c r="D8" s="50">
        <v>0.17</v>
      </c>
      <c r="E8" s="133" t="s">
        <v>72</v>
      </c>
      <c r="F8" s="134"/>
      <c r="G8" s="135"/>
      <c r="H8" s="48">
        <v>51.98</v>
      </c>
    </row>
    <row r="9" spans="1:8" x14ac:dyDescent="0.3">
      <c r="A9" s="136"/>
      <c r="B9" s="47" t="s">
        <v>73</v>
      </c>
      <c r="C9" s="48">
        <v>1</v>
      </c>
      <c r="D9" s="50">
        <v>0.15</v>
      </c>
      <c r="E9" s="133" t="s">
        <v>74</v>
      </c>
      <c r="F9" s="134"/>
      <c r="G9" s="135"/>
      <c r="H9" s="48">
        <v>50.38</v>
      </c>
    </row>
    <row r="10" spans="1:8" x14ac:dyDescent="0.3">
      <c r="A10" s="136"/>
      <c r="B10" s="51" t="s">
        <v>75</v>
      </c>
      <c r="C10" s="52">
        <f>SUM(C4:C9)</f>
        <v>17.850000000000001</v>
      </c>
      <c r="D10" s="50">
        <v>0.13</v>
      </c>
      <c r="E10" s="133" t="s">
        <v>76</v>
      </c>
      <c r="F10" s="134"/>
      <c r="G10" s="135"/>
      <c r="H10" s="48">
        <v>48.92</v>
      </c>
    </row>
    <row r="12" spans="1:8" x14ac:dyDescent="0.3">
      <c r="A12" s="140" t="s">
        <v>57</v>
      </c>
      <c r="B12" s="140"/>
      <c r="C12" s="140"/>
      <c r="D12" s="140"/>
      <c r="E12" s="140"/>
      <c r="F12" s="140"/>
      <c r="G12" s="54" t="s">
        <v>58</v>
      </c>
      <c r="H12" s="54">
        <v>14705</v>
      </c>
    </row>
    <row r="13" spans="1:8" x14ac:dyDescent="0.3">
      <c r="A13" s="144" t="s">
        <v>77</v>
      </c>
      <c r="B13" s="144"/>
      <c r="C13" s="144"/>
      <c r="D13" s="144"/>
      <c r="E13" s="144"/>
      <c r="F13" s="144"/>
      <c r="G13" s="144"/>
      <c r="H13" s="144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48" t="s">
        <v>62</v>
      </c>
      <c r="G14" s="149"/>
      <c r="H14" s="150"/>
    </row>
    <row r="15" spans="1:8" x14ac:dyDescent="0.3">
      <c r="A15" s="145"/>
      <c r="B15" s="47" t="s">
        <v>63</v>
      </c>
      <c r="C15" s="48">
        <v>37</v>
      </c>
      <c r="D15" s="49"/>
      <c r="E15" s="55"/>
      <c r="F15" s="146"/>
      <c r="G15" s="151"/>
      <c r="H15" s="147"/>
    </row>
    <row r="16" spans="1:8" x14ac:dyDescent="0.3">
      <c r="A16" s="145"/>
      <c r="B16" s="47" t="s">
        <v>65</v>
      </c>
      <c r="C16" s="48">
        <v>2</v>
      </c>
      <c r="D16" s="50">
        <v>0.1</v>
      </c>
      <c r="E16" s="47" t="s">
        <v>66</v>
      </c>
      <c r="F16" s="146">
        <v>73.59</v>
      </c>
      <c r="G16" s="151"/>
      <c r="H16" s="147"/>
    </row>
    <row r="17" spans="1:8" x14ac:dyDescent="0.3">
      <c r="A17" s="145"/>
      <c r="B17" s="47" t="s">
        <v>67</v>
      </c>
      <c r="C17" s="48"/>
      <c r="D17" s="50">
        <v>0.09</v>
      </c>
      <c r="E17" s="47" t="s">
        <v>68</v>
      </c>
      <c r="F17" s="146">
        <v>72.12</v>
      </c>
      <c r="G17" s="151"/>
      <c r="H17" s="147"/>
    </row>
    <row r="18" spans="1:8" x14ac:dyDescent="0.3">
      <c r="A18" s="145"/>
      <c r="B18" s="47" t="s">
        <v>69</v>
      </c>
      <c r="C18" s="48">
        <v>0</v>
      </c>
      <c r="D18" s="50">
        <v>7.0000000000000007E-2</v>
      </c>
      <c r="E18" s="47" t="s">
        <v>70</v>
      </c>
      <c r="F18" s="146">
        <v>69.349999999999994</v>
      </c>
      <c r="G18" s="151"/>
      <c r="H18" s="147"/>
    </row>
    <row r="19" spans="1:8" x14ac:dyDescent="0.3">
      <c r="A19" s="145"/>
      <c r="B19" s="47" t="s">
        <v>71</v>
      </c>
      <c r="C19" s="48"/>
      <c r="D19" s="50">
        <v>0.05</v>
      </c>
      <c r="E19" s="47" t="s">
        <v>72</v>
      </c>
      <c r="F19" s="146">
        <v>66.760000000000005</v>
      </c>
      <c r="G19" s="151"/>
      <c r="H19" s="147"/>
    </row>
    <row r="20" spans="1:8" x14ac:dyDescent="0.3">
      <c r="A20" s="145"/>
      <c r="B20" s="47" t="s">
        <v>73</v>
      </c>
      <c r="C20" s="48">
        <v>0.35</v>
      </c>
      <c r="D20" s="50">
        <v>0.03</v>
      </c>
      <c r="E20" s="47" t="s">
        <v>74</v>
      </c>
      <c r="F20" s="146">
        <v>64.400000000000006</v>
      </c>
      <c r="G20" s="151"/>
      <c r="H20" s="147"/>
    </row>
    <row r="21" spans="1:8" x14ac:dyDescent="0.3">
      <c r="A21" s="145"/>
      <c r="B21" s="30" t="s">
        <v>75</v>
      </c>
      <c r="C21" s="60">
        <f>SUM(C15:C20)</f>
        <v>39.35</v>
      </c>
      <c r="D21" s="74">
        <v>0.01</v>
      </c>
      <c r="E21" s="59" t="s">
        <v>76</v>
      </c>
      <c r="F21" s="152">
        <v>62.18</v>
      </c>
      <c r="G21" s="153"/>
      <c r="H21" s="154"/>
    </row>
    <row r="23" spans="1:8" x14ac:dyDescent="0.3">
      <c r="A23" s="140" t="s">
        <v>57</v>
      </c>
      <c r="B23" s="140"/>
      <c r="C23" s="140"/>
      <c r="D23" s="140"/>
      <c r="E23" s="140"/>
      <c r="F23" s="140"/>
      <c r="G23" s="54">
        <v>8130</v>
      </c>
    </row>
    <row r="24" spans="1:8" x14ac:dyDescent="0.3">
      <c r="A24" s="144" t="s">
        <v>77</v>
      </c>
      <c r="B24" s="144"/>
      <c r="C24" s="144"/>
      <c r="D24" s="144"/>
      <c r="E24" s="144"/>
      <c r="F24" s="144"/>
      <c r="G24" s="144"/>
    </row>
    <row r="25" spans="1:8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45" t="s">
        <v>79</v>
      </c>
      <c r="F25" s="139" t="s">
        <v>62</v>
      </c>
      <c r="G25" s="139"/>
    </row>
    <row r="26" spans="1:8" x14ac:dyDescent="0.3">
      <c r="A26" s="145"/>
      <c r="B26" s="47" t="s">
        <v>63</v>
      </c>
      <c r="C26" s="48">
        <v>17.899999999999999</v>
      </c>
      <c r="D26" s="49"/>
      <c r="E26" s="55"/>
      <c r="F26" s="146"/>
      <c r="G26" s="147"/>
    </row>
    <row r="27" spans="1:8" x14ac:dyDescent="0.3">
      <c r="A27" s="145"/>
      <c r="B27" s="47" t="s">
        <v>65</v>
      </c>
      <c r="C27" s="48">
        <v>1</v>
      </c>
      <c r="D27" s="50">
        <v>0.15</v>
      </c>
      <c r="E27" s="47" t="s">
        <v>136</v>
      </c>
      <c r="F27" s="146">
        <v>40.090000000000003</v>
      </c>
      <c r="G27" s="147"/>
    </row>
    <row r="28" spans="1:8" x14ac:dyDescent="0.3">
      <c r="A28" s="145"/>
      <c r="B28" s="47" t="s">
        <v>67</v>
      </c>
      <c r="C28" s="48"/>
      <c r="D28" s="50">
        <v>0.13</v>
      </c>
      <c r="E28" s="47" t="s">
        <v>68</v>
      </c>
      <c r="F28" s="146">
        <v>38.35</v>
      </c>
      <c r="G28" s="147"/>
    </row>
    <row r="29" spans="1:8" x14ac:dyDescent="0.3">
      <c r="A29" s="145"/>
      <c r="B29" s="47" t="s">
        <v>69</v>
      </c>
      <c r="C29" s="48">
        <v>0</v>
      </c>
      <c r="D29" s="50">
        <v>0.11</v>
      </c>
      <c r="E29" s="47" t="s">
        <v>70</v>
      </c>
      <c r="F29" s="146">
        <v>36.75</v>
      </c>
      <c r="G29" s="147"/>
    </row>
    <row r="30" spans="1:8" x14ac:dyDescent="0.3">
      <c r="A30" s="145"/>
      <c r="B30" s="47" t="s">
        <v>71</v>
      </c>
      <c r="C30" s="48"/>
      <c r="D30" s="50">
        <v>0.09</v>
      </c>
      <c r="E30" s="47" t="s">
        <v>72</v>
      </c>
      <c r="F30" s="146">
        <v>35.28</v>
      </c>
      <c r="G30" s="147"/>
    </row>
    <row r="31" spans="1:8" x14ac:dyDescent="0.3">
      <c r="A31" s="145"/>
      <c r="B31" s="47" t="s">
        <v>73</v>
      </c>
      <c r="C31" s="48">
        <v>0.35</v>
      </c>
      <c r="D31" s="50">
        <v>7.0000000000000007E-2</v>
      </c>
      <c r="E31" s="47" t="s">
        <v>74</v>
      </c>
      <c r="F31" s="146">
        <v>33.93</v>
      </c>
      <c r="G31" s="147"/>
    </row>
    <row r="32" spans="1:8" x14ac:dyDescent="0.3">
      <c r="A32" s="145"/>
      <c r="B32" s="51" t="s">
        <v>75</v>
      </c>
      <c r="C32" s="52">
        <f>SUM(C26:C31)</f>
        <v>19.25</v>
      </c>
      <c r="D32" s="74">
        <v>0.05</v>
      </c>
      <c r="E32" s="47" t="s">
        <v>76</v>
      </c>
      <c r="F32" s="146">
        <v>32.67</v>
      </c>
      <c r="G32" s="147"/>
    </row>
    <row r="34" spans="1:7" x14ac:dyDescent="0.3">
      <c r="A34" s="140" t="s">
        <v>57</v>
      </c>
      <c r="B34" s="140"/>
      <c r="C34" s="140"/>
      <c r="D34" s="140"/>
      <c r="E34" s="140"/>
      <c r="F34" s="140"/>
      <c r="G34" s="54">
        <v>18885</v>
      </c>
    </row>
    <row r="35" spans="1:7" x14ac:dyDescent="0.3">
      <c r="A35" s="144" t="s">
        <v>77</v>
      </c>
      <c r="B35" s="144"/>
      <c r="C35" s="144"/>
      <c r="D35" s="144"/>
      <c r="E35" s="144"/>
      <c r="F35" s="144"/>
      <c r="G35" s="144"/>
    </row>
    <row r="36" spans="1:7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45" t="s">
        <v>79</v>
      </c>
      <c r="F36" s="139" t="s">
        <v>62</v>
      </c>
      <c r="G36" s="139"/>
    </row>
    <row r="37" spans="1:7" x14ac:dyDescent="0.3">
      <c r="A37" s="145"/>
      <c r="B37" s="47" t="s">
        <v>63</v>
      </c>
      <c r="C37" s="48">
        <v>23</v>
      </c>
      <c r="D37" s="49"/>
      <c r="E37" s="55"/>
      <c r="F37" s="146"/>
      <c r="G37" s="147"/>
    </row>
    <row r="38" spans="1:7" x14ac:dyDescent="0.3">
      <c r="A38" s="145"/>
      <c r="B38" s="47" t="s">
        <v>65</v>
      </c>
      <c r="C38" s="48">
        <v>1</v>
      </c>
      <c r="D38" s="50"/>
      <c r="E38" s="47"/>
      <c r="F38" s="146"/>
      <c r="G38" s="147"/>
    </row>
    <row r="39" spans="1:7" x14ac:dyDescent="0.3">
      <c r="A39" s="145"/>
      <c r="B39" s="47" t="s">
        <v>67</v>
      </c>
      <c r="C39" s="48"/>
      <c r="D39" s="50">
        <v>0.13</v>
      </c>
      <c r="E39" s="47" t="s">
        <v>68</v>
      </c>
      <c r="F39" s="146">
        <v>48.51</v>
      </c>
      <c r="G39" s="147"/>
    </row>
    <row r="40" spans="1:7" x14ac:dyDescent="0.3">
      <c r="A40" s="145"/>
      <c r="B40" s="47" t="s">
        <v>69</v>
      </c>
      <c r="C40" s="48">
        <v>0</v>
      </c>
      <c r="D40" s="50">
        <v>0.11</v>
      </c>
      <c r="E40" s="47" t="s">
        <v>70</v>
      </c>
      <c r="F40" s="146">
        <v>46.49</v>
      </c>
      <c r="G40" s="147"/>
    </row>
    <row r="41" spans="1:7" x14ac:dyDescent="0.3">
      <c r="A41" s="145"/>
      <c r="B41" s="47" t="s">
        <v>71</v>
      </c>
      <c r="C41" s="48"/>
      <c r="D41" s="50">
        <v>0.09</v>
      </c>
      <c r="E41" s="47" t="s">
        <v>72</v>
      </c>
      <c r="F41" s="146">
        <v>44.63</v>
      </c>
      <c r="G41" s="147"/>
    </row>
    <row r="42" spans="1:7" x14ac:dyDescent="0.3">
      <c r="A42" s="145"/>
      <c r="B42" s="47" t="s">
        <v>73</v>
      </c>
      <c r="C42" s="48">
        <v>0.35</v>
      </c>
      <c r="D42" s="50">
        <v>7.0000000000000007E-2</v>
      </c>
      <c r="E42" s="47" t="s">
        <v>74</v>
      </c>
      <c r="F42" s="146">
        <v>42.92</v>
      </c>
      <c r="G42" s="147"/>
    </row>
    <row r="43" spans="1:7" x14ac:dyDescent="0.3">
      <c r="A43" s="145"/>
      <c r="B43" s="51" t="s">
        <v>75</v>
      </c>
      <c r="C43" s="52">
        <f>SUM(C37:C42)</f>
        <v>24.35</v>
      </c>
      <c r="D43" s="74">
        <v>0.05</v>
      </c>
      <c r="E43" s="47" t="s">
        <v>76</v>
      </c>
      <c r="F43" s="146">
        <v>41.33</v>
      </c>
      <c r="G43" s="147"/>
    </row>
    <row r="45" spans="1:7" x14ac:dyDescent="0.3">
      <c r="A45" s="140" t="s">
        <v>57</v>
      </c>
      <c r="B45" s="140"/>
      <c r="C45" s="140"/>
      <c r="D45" s="140"/>
      <c r="E45" s="140"/>
      <c r="F45" s="140"/>
      <c r="G45" s="54">
        <v>18885</v>
      </c>
    </row>
    <row r="46" spans="1:7" x14ac:dyDescent="0.3">
      <c r="A46" s="144" t="s">
        <v>77</v>
      </c>
      <c r="B46" s="144"/>
      <c r="C46" s="144"/>
      <c r="D46" s="144"/>
      <c r="E46" s="144"/>
      <c r="F46" s="144"/>
      <c r="G46" s="144"/>
    </row>
    <row r="47" spans="1:7" x14ac:dyDescent="0.3">
      <c r="A47" s="45" t="s">
        <v>60</v>
      </c>
      <c r="B47" s="45" t="s">
        <v>41</v>
      </c>
      <c r="C47" s="45" t="s">
        <v>61</v>
      </c>
      <c r="D47" s="45" t="s">
        <v>80</v>
      </c>
      <c r="E47" s="45" t="s">
        <v>79</v>
      </c>
      <c r="F47" s="139" t="s">
        <v>62</v>
      </c>
      <c r="G47" s="139"/>
    </row>
    <row r="48" spans="1:7" x14ac:dyDescent="0.3">
      <c r="A48" s="145"/>
      <c r="B48" s="47" t="s">
        <v>63</v>
      </c>
      <c r="C48" s="48">
        <v>8.5</v>
      </c>
      <c r="D48" s="49"/>
      <c r="E48" s="55"/>
      <c r="F48" s="146"/>
      <c r="G48" s="147"/>
    </row>
    <row r="49" spans="1:7" x14ac:dyDescent="0.3">
      <c r="A49" s="145"/>
      <c r="B49" s="47" t="s">
        <v>65</v>
      </c>
      <c r="C49" s="48">
        <v>1</v>
      </c>
      <c r="D49" s="50"/>
      <c r="E49" s="47"/>
      <c r="F49" s="146"/>
      <c r="G49" s="147"/>
    </row>
    <row r="50" spans="1:7" x14ac:dyDescent="0.3">
      <c r="A50" s="145"/>
      <c r="B50" s="47" t="s">
        <v>67</v>
      </c>
      <c r="C50" s="48"/>
      <c r="D50" s="50">
        <v>0.17</v>
      </c>
      <c r="E50" s="47" t="s">
        <v>68</v>
      </c>
      <c r="F50" s="146">
        <v>21.49</v>
      </c>
      <c r="G50" s="147"/>
    </row>
    <row r="51" spans="1:7" x14ac:dyDescent="0.3">
      <c r="A51" s="145"/>
      <c r="B51" s="47" t="s">
        <v>69</v>
      </c>
      <c r="C51" s="48">
        <v>0</v>
      </c>
      <c r="D51" s="50">
        <v>0.15</v>
      </c>
      <c r="E51" s="47" t="s">
        <v>70</v>
      </c>
      <c r="F51" s="146">
        <v>20.51</v>
      </c>
      <c r="G51" s="147"/>
    </row>
    <row r="52" spans="1:7" x14ac:dyDescent="0.3">
      <c r="A52" s="145"/>
      <c r="B52" s="47" t="s">
        <v>71</v>
      </c>
      <c r="C52" s="48"/>
      <c r="D52" s="50">
        <v>0.13</v>
      </c>
      <c r="E52" s="47" t="s">
        <v>72</v>
      </c>
      <c r="F52" s="146">
        <v>19.62</v>
      </c>
      <c r="G52" s="147"/>
    </row>
    <row r="53" spans="1:7" x14ac:dyDescent="0.3">
      <c r="A53" s="145"/>
      <c r="B53" s="47" t="s">
        <v>73</v>
      </c>
      <c r="C53" s="48">
        <v>0.35</v>
      </c>
      <c r="D53" s="50">
        <v>0.11</v>
      </c>
      <c r="E53" s="47" t="s">
        <v>74</v>
      </c>
      <c r="F53" s="146">
        <v>18.8</v>
      </c>
      <c r="G53" s="147"/>
    </row>
    <row r="54" spans="1:7" x14ac:dyDescent="0.3">
      <c r="A54" s="145"/>
      <c r="B54" s="51" t="s">
        <v>75</v>
      </c>
      <c r="C54" s="52">
        <f>SUM(C48:C53)</f>
        <v>9.85</v>
      </c>
      <c r="D54" s="50">
        <v>0.09</v>
      </c>
      <c r="E54" s="47" t="s">
        <v>76</v>
      </c>
      <c r="F54" s="146">
        <v>18.05</v>
      </c>
      <c r="G54" s="147"/>
    </row>
    <row r="56" spans="1:7" x14ac:dyDescent="0.3">
      <c r="A56" s="140" t="s">
        <v>57</v>
      </c>
      <c r="B56" s="140"/>
      <c r="C56" s="140"/>
      <c r="D56" s="140"/>
      <c r="E56" s="140"/>
      <c r="F56" s="140"/>
      <c r="G56" s="54">
        <v>1442</v>
      </c>
    </row>
    <row r="57" spans="1:7" x14ac:dyDescent="0.3">
      <c r="A57" s="144" t="s">
        <v>77</v>
      </c>
      <c r="B57" s="144"/>
      <c r="C57" s="144"/>
      <c r="D57" s="144"/>
      <c r="E57" s="144"/>
      <c r="F57" s="144"/>
      <c r="G57" s="144"/>
    </row>
    <row r="58" spans="1:7" x14ac:dyDescent="0.3">
      <c r="A58" s="45" t="s">
        <v>60</v>
      </c>
      <c r="B58" s="45" t="s">
        <v>41</v>
      </c>
      <c r="C58" s="45" t="s">
        <v>61</v>
      </c>
      <c r="D58" s="45" t="s">
        <v>80</v>
      </c>
      <c r="E58" s="45" t="s">
        <v>79</v>
      </c>
      <c r="F58" s="139" t="s">
        <v>62</v>
      </c>
      <c r="G58" s="139"/>
    </row>
    <row r="59" spans="1:7" x14ac:dyDescent="0.3">
      <c r="A59" s="145"/>
      <c r="B59" s="47" t="s">
        <v>63</v>
      </c>
      <c r="C59" s="48">
        <v>14.5</v>
      </c>
      <c r="D59" s="49"/>
      <c r="E59" s="55"/>
      <c r="F59" s="146"/>
      <c r="G59" s="147"/>
    </row>
    <row r="60" spans="1:7" x14ac:dyDescent="0.3">
      <c r="A60" s="145"/>
      <c r="B60" s="47" t="s">
        <v>65</v>
      </c>
      <c r="C60" s="48">
        <v>2</v>
      </c>
      <c r="D60" s="50"/>
      <c r="E60" s="47"/>
      <c r="F60" s="146"/>
      <c r="G60" s="147"/>
    </row>
    <row r="61" spans="1:7" x14ac:dyDescent="0.3">
      <c r="A61" s="145"/>
      <c r="B61" s="47" t="s">
        <v>67</v>
      </c>
      <c r="C61" s="48"/>
      <c r="D61" s="50">
        <v>0.13</v>
      </c>
      <c r="E61" s="47" t="s">
        <v>68</v>
      </c>
      <c r="F61" s="146">
        <v>33.57</v>
      </c>
      <c r="G61" s="147"/>
    </row>
    <row r="62" spans="1:7" x14ac:dyDescent="0.3">
      <c r="A62" s="145"/>
      <c r="B62" s="47" t="s">
        <v>69</v>
      </c>
      <c r="C62" s="48">
        <v>0</v>
      </c>
      <c r="D62" s="50">
        <v>0.11</v>
      </c>
      <c r="E62" s="47" t="s">
        <v>70</v>
      </c>
      <c r="F62" s="146">
        <v>32.17</v>
      </c>
      <c r="G62" s="147"/>
    </row>
    <row r="63" spans="1:7" x14ac:dyDescent="0.3">
      <c r="A63" s="145"/>
      <c r="B63" s="47" t="s">
        <v>71</v>
      </c>
      <c r="C63" s="48"/>
      <c r="D63" s="50">
        <v>0.09</v>
      </c>
      <c r="E63" s="47" t="s">
        <v>72</v>
      </c>
      <c r="F63" s="146">
        <v>30.88</v>
      </c>
      <c r="G63" s="147"/>
    </row>
    <row r="64" spans="1:7" x14ac:dyDescent="0.3">
      <c r="A64" s="145"/>
      <c r="B64" s="47" t="s">
        <v>73</v>
      </c>
      <c r="C64" s="48">
        <v>0.35</v>
      </c>
      <c r="D64" s="50">
        <v>7.0000000000000007E-2</v>
      </c>
      <c r="E64" s="47" t="s">
        <v>74</v>
      </c>
      <c r="F64" s="146">
        <v>29.7</v>
      </c>
      <c r="G64" s="147"/>
    </row>
    <row r="65" spans="1:7" x14ac:dyDescent="0.3">
      <c r="A65" s="145"/>
      <c r="B65" s="51" t="s">
        <v>75</v>
      </c>
      <c r="C65" s="52">
        <f>SUM(C59:C64)</f>
        <v>16.850000000000001</v>
      </c>
      <c r="D65" s="74">
        <v>0.05</v>
      </c>
      <c r="E65" s="47" t="s">
        <v>76</v>
      </c>
      <c r="F65" s="146">
        <v>28.6</v>
      </c>
      <c r="G65" s="147"/>
    </row>
    <row r="67" spans="1:7" x14ac:dyDescent="0.3">
      <c r="A67" s="140" t="s">
        <v>57</v>
      </c>
      <c r="B67" s="140"/>
      <c r="C67" s="140"/>
      <c r="D67" s="140"/>
      <c r="E67" s="140"/>
      <c r="F67" s="140"/>
      <c r="G67" s="54">
        <v>15070</v>
      </c>
    </row>
    <row r="68" spans="1:7" x14ac:dyDescent="0.3">
      <c r="A68" s="144" t="s">
        <v>77</v>
      </c>
      <c r="B68" s="144"/>
      <c r="C68" s="144"/>
      <c r="D68" s="144"/>
      <c r="E68" s="144"/>
      <c r="F68" s="144"/>
      <c r="G68" s="144"/>
    </row>
    <row r="69" spans="1:7" x14ac:dyDescent="0.3">
      <c r="A69" s="45" t="s">
        <v>60</v>
      </c>
      <c r="B69" s="45" t="s">
        <v>41</v>
      </c>
      <c r="C69" s="45" t="s">
        <v>61</v>
      </c>
      <c r="D69" s="45" t="s">
        <v>80</v>
      </c>
      <c r="E69" s="45" t="s">
        <v>79</v>
      </c>
      <c r="F69" s="139" t="s">
        <v>62</v>
      </c>
      <c r="G69" s="139"/>
    </row>
    <row r="70" spans="1:7" x14ac:dyDescent="0.3">
      <c r="A70" s="145"/>
      <c r="B70" s="47" t="s">
        <v>63</v>
      </c>
      <c r="C70" s="48">
        <v>14.99</v>
      </c>
      <c r="D70" s="49"/>
      <c r="E70" s="55"/>
      <c r="F70" s="146"/>
      <c r="G70" s="147"/>
    </row>
    <row r="71" spans="1:7" x14ac:dyDescent="0.3">
      <c r="A71" s="145"/>
      <c r="B71" s="47" t="s">
        <v>65</v>
      </c>
      <c r="C71" s="48">
        <v>2</v>
      </c>
      <c r="D71" s="50"/>
      <c r="E71" s="47"/>
      <c r="F71" s="146"/>
      <c r="G71" s="147"/>
    </row>
    <row r="72" spans="1:7" x14ac:dyDescent="0.3">
      <c r="A72" s="145"/>
      <c r="B72" s="47" t="s">
        <v>67</v>
      </c>
      <c r="C72" s="48"/>
      <c r="D72" s="50">
        <v>0.13</v>
      </c>
      <c r="E72" s="47" t="s">
        <v>68</v>
      </c>
      <c r="F72" s="146">
        <v>54.48</v>
      </c>
      <c r="G72" s="147"/>
    </row>
    <row r="73" spans="1:7" x14ac:dyDescent="0.3">
      <c r="A73" s="145"/>
      <c r="B73" s="47" t="s">
        <v>69</v>
      </c>
      <c r="C73" s="48">
        <v>0</v>
      </c>
      <c r="D73" s="50">
        <v>0.11</v>
      </c>
      <c r="E73" s="47" t="s">
        <v>70</v>
      </c>
      <c r="F73" s="146">
        <v>52.21</v>
      </c>
      <c r="G73" s="147"/>
    </row>
    <row r="74" spans="1:7" x14ac:dyDescent="0.3">
      <c r="A74" s="145"/>
      <c r="B74" s="47" t="s">
        <v>71</v>
      </c>
      <c r="C74" s="48"/>
      <c r="D74" s="50">
        <v>0.09</v>
      </c>
      <c r="E74" s="47" t="s">
        <v>72</v>
      </c>
      <c r="F74" s="146">
        <v>50.13</v>
      </c>
      <c r="G74" s="147"/>
    </row>
    <row r="75" spans="1:7" x14ac:dyDescent="0.3">
      <c r="A75" s="145"/>
      <c r="B75" s="47" t="s">
        <v>73</v>
      </c>
      <c r="C75" s="48">
        <v>0.35</v>
      </c>
      <c r="D75" s="50">
        <v>7.0000000000000007E-2</v>
      </c>
      <c r="E75" s="47" t="s">
        <v>74</v>
      </c>
      <c r="F75" s="146">
        <v>48.2</v>
      </c>
      <c r="G75" s="147"/>
    </row>
    <row r="76" spans="1:7" x14ac:dyDescent="0.3">
      <c r="A76" s="145"/>
      <c r="B76" s="51" t="s">
        <v>75</v>
      </c>
      <c r="C76" s="52">
        <f>SUM(C70:C75)</f>
        <v>17.340000000000003</v>
      </c>
      <c r="D76" s="74">
        <v>0.05</v>
      </c>
      <c r="E76" s="47" t="s">
        <v>76</v>
      </c>
      <c r="F76" s="146">
        <v>46.42</v>
      </c>
      <c r="G76" s="147"/>
    </row>
    <row r="78" spans="1:7" x14ac:dyDescent="0.3">
      <c r="A78" s="140" t="s">
        <v>57</v>
      </c>
      <c r="B78" s="140"/>
      <c r="C78" s="140"/>
      <c r="D78" s="140"/>
      <c r="E78" s="140"/>
      <c r="F78" s="140"/>
      <c r="G78" s="54">
        <v>12095</v>
      </c>
    </row>
    <row r="79" spans="1:7" x14ac:dyDescent="0.3">
      <c r="A79" s="144" t="s">
        <v>77</v>
      </c>
      <c r="B79" s="144"/>
      <c r="C79" s="144"/>
      <c r="D79" s="144"/>
      <c r="E79" s="144"/>
      <c r="F79" s="144"/>
      <c r="G79" s="144"/>
    </row>
    <row r="80" spans="1:7" x14ac:dyDescent="0.3">
      <c r="A80" s="45" t="s">
        <v>60</v>
      </c>
      <c r="B80" s="45" t="s">
        <v>41</v>
      </c>
      <c r="C80" s="45" t="s">
        <v>61</v>
      </c>
      <c r="D80" s="45" t="s">
        <v>80</v>
      </c>
      <c r="E80" s="45" t="s">
        <v>79</v>
      </c>
      <c r="F80" s="139" t="s">
        <v>62</v>
      </c>
      <c r="G80" s="139"/>
    </row>
    <row r="81" spans="1:8" x14ac:dyDescent="0.3">
      <c r="A81" s="145"/>
      <c r="B81" s="47" t="s">
        <v>63</v>
      </c>
      <c r="C81" s="48">
        <v>25</v>
      </c>
      <c r="D81" s="49"/>
      <c r="E81" s="55"/>
      <c r="F81" s="146"/>
      <c r="G81" s="147"/>
    </row>
    <row r="82" spans="1:8" x14ac:dyDescent="0.3">
      <c r="A82" s="145"/>
      <c r="B82" s="47" t="s">
        <v>65</v>
      </c>
      <c r="C82" s="48">
        <v>2</v>
      </c>
      <c r="D82" s="50">
        <v>0.11</v>
      </c>
      <c r="E82" s="47" t="s">
        <v>66</v>
      </c>
      <c r="F82" s="146">
        <v>52.51</v>
      </c>
      <c r="G82" s="147"/>
    </row>
    <row r="83" spans="1:8" x14ac:dyDescent="0.3">
      <c r="A83" s="145"/>
      <c r="B83" s="47" t="s">
        <v>67</v>
      </c>
      <c r="C83" s="48"/>
      <c r="D83" s="50">
        <v>0.09</v>
      </c>
      <c r="E83" s="47" t="s">
        <v>68</v>
      </c>
      <c r="F83" s="146">
        <v>50.13</v>
      </c>
      <c r="G83" s="147"/>
    </row>
    <row r="84" spans="1:8" x14ac:dyDescent="0.3">
      <c r="A84" s="145"/>
      <c r="B84" s="47" t="s">
        <v>69</v>
      </c>
      <c r="C84" s="48">
        <v>0</v>
      </c>
      <c r="D84" s="50">
        <v>7.0000000000000007E-2</v>
      </c>
      <c r="E84" s="47" t="s">
        <v>70</v>
      </c>
      <c r="F84" s="146">
        <v>48.2</v>
      </c>
      <c r="G84" s="147"/>
    </row>
    <row r="85" spans="1:8" x14ac:dyDescent="0.3">
      <c r="A85" s="145"/>
      <c r="B85" s="47" t="s">
        <v>71</v>
      </c>
      <c r="C85" s="48"/>
      <c r="D85" s="74">
        <v>0.05</v>
      </c>
      <c r="E85" s="47" t="s">
        <v>72</v>
      </c>
      <c r="F85" s="146">
        <v>46.42</v>
      </c>
      <c r="G85" s="147"/>
    </row>
    <row r="86" spans="1:8" x14ac:dyDescent="0.3">
      <c r="A86" s="145"/>
      <c r="B86" s="47" t="s">
        <v>73</v>
      </c>
      <c r="C86" s="48">
        <v>0.35</v>
      </c>
      <c r="D86" s="50">
        <v>0.03</v>
      </c>
      <c r="E86" s="47" t="s">
        <v>74</v>
      </c>
      <c r="F86" s="146">
        <v>44.76</v>
      </c>
      <c r="G86" s="147"/>
    </row>
    <row r="87" spans="1:8" x14ac:dyDescent="0.3">
      <c r="A87" s="145"/>
      <c r="B87" s="51" t="s">
        <v>75</v>
      </c>
      <c r="C87" s="52">
        <f>SUM(C81:C86)</f>
        <v>27.35</v>
      </c>
      <c r="D87" s="74">
        <v>0.01</v>
      </c>
      <c r="E87" s="47" t="s">
        <v>76</v>
      </c>
      <c r="F87" s="146">
        <v>42.22</v>
      </c>
      <c r="G87" s="147"/>
    </row>
    <row r="89" spans="1:8" x14ac:dyDescent="0.3">
      <c r="A89" s="140" t="s">
        <v>77</v>
      </c>
      <c r="B89" s="140"/>
      <c r="C89" s="140"/>
      <c r="D89" s="140"/>
      <c r="E89" s="140"/>
      <c r="F89" s="140"/>
      <c r="G89" s="54" t="s">
        <v>58</v>
      </c>
      <c r="H89" s="54">
        <v>18814</v>
      </c>
    </row>
    <row r="90" spans="1:8" x14ac:dyDescent="0.3">
      <c r="A90" s="144" t="s">
        <v>77</v>
      </c>
      <c r="B90" s="144"/>
      <c r="C90" s="144"/>
      <c r="D90" s="144"/>
      <c r="E90" s="144"/>
      <c r="F90" s="144"/>
      <c r="G90" s="144"/>
      <c r="H90" s="144"/>
    </row>
    <row r="91" spans="1:8" x14ac:dyDescent="0.3">
      <c r="A91" s="45" t="s">
        <v>60</v>
      </c>
      <c r="B91" s="45" t="s">
        <v>41</v>
      </c>
      <c r="C91" s="45" t="s">
        <v>61</v>
      </c>
      <c r="D91" s="45" t="s">
        <v>80</v>
      </c>
      <c r="E91" s="45" t="s">
        <v>79</v>
      </c>
      <c r="F91" s="127" t="s">
        <v>62</v>
      </c>
      <c r="G91" s="128"/>
      <c r="H91" s="129"/>
    </row>
    <row r="92" spans="1:8" x14ac:dyDescent="0.3">
      <c r="A92" s="145"/>
      <c r="B92" s="47" t="s">
        <v>63</v>
      </c>
      <c r="C92" s="48">
        <v>2.7</v>
      </c>
      <c r="D92" s="49">
        <v>0.17</v>
      </c>
      <c r="E92" s="55" t="s">
        <v>148</v>
      </c>
      <c r="F92" s="146">
        <v>11.34</v>
      </c>
      <c r="G92" s="151"/>
      <c r="H92" s="147"/>
    </row>
    <row r="93" spans="1:8" x14ac:dyDescent="0.3">
      <c r="A93" s="145"/>
      <c r="B93" s="47" t="s">
        <v>65</v>
      </c>
      <c r="C93" s="48">
        <v>2</v>
      </c>
      <c r="D93" s="50">
        <v>0.15</v>
      </c>
      <c r="E93" s="47" t="s">
        <v>66</v>
      </c>
      <c r="F93" s="146">
        <v>10.86</v>
      </c>
      <c r="G93" s="151"/>
      <c r="H93" s="147"/>
    </row>
    <row r="94" spans="1:8" x14ac:dyDescent="0.3">
      <c r="A94" s="145"/>
      <c r="B94" s="47" t="s">
        <v>67</v>
      </c>
      <c r="C94" s="48">
        <v>0.5</v>
      </c>
      <c r="D94" s="50">
        <v>0.13</v>
      </c>
      <c r="E94" s="47" t="s">
        <v>68</v>
      </c>
      <c r="F94" s="146">
        <v>10.36</v>
      </c>
      <c r="G94" s="151"/>
      <c r="H94" s="147"/>
    </row>
    <row r="95" spans="1:8" x14ac:dyDescent="0.3">
      <c r="A95" s="145"/>
      <c r="B95" s="47" t="s">
        <v>69</v>
      </c>
      <c r="C95" s="48">
        <v>0</v>
      </c>
      <c r="D95" s="50">
        <v>0.11</v>
      </c>
      <c r="E95" s="47" t="s">
        <v>70</v>
      </c>
      <c r="F95" s="146">
        <v>9.93</v>
      </c>
      <c r="G95" s="151"/>
      <c r="H95" s="147"/>
    </row>
    <row r="96" spans="1:8" x14ac:dyDescent="0.3">
      <c r="A96" s="145"/>
      <c r="B96" s="47" t="s">
        <v>71</v>
      </c>
      <c r="C96" s="48"/>
      <c r="D96" s="50">
        <v>0.09</v>
      </c>
      <c r="E96" s="47" t="s">
        <v>72</v>
      </c>
      <c r="F96" s="146">
        <v>9.5299999999999994</v>
      </c>
      <c r="G96" s="151"/>
      <c r="H96" s="147"/>
    </row>
    <row r="97" spans="1:8" x14ac:dyDescent="0.3">
      <c r="A97" s="145"/>
      <c r="B97" s="47" t="s">
        <v>73</v>
      </c>
      <c r="C97" s="48"/>
      <c r="D97" s="50">
        <v>7.0000000000000007E-2</v>
      </c>
      <c r="E97" s="47" t="s">
        <v>74</v>
      </c>
      <c r="F97" s="146">
        <v>9.16</v>
      </c>
      <c r="G97" s="151"/>
      <c r="H97" s="147"/>
    </row>
    <row r="98" spans="1:8" x14ac:dyDescent="0.3">
      <c r="A98" s="145"/>
      <c r="B98" s="75" t="s">
        <v>75</v>
      </c>
      <c r="C98" s="76">
        <f>SUM(C92:C97)</f>
        <v>5.2</v>
      </c>
      <c r="D98" s="74">
        <v>0.05</v>
      </c>
      <c r="E98" s="73" t="s">
        <v>76</v>
      </c>
      <c r="F98" s="152">
        <v>8.83</v>
      </c>
      <c r="G98" s="153"/>
      <c r="H98" s="154"/>
    </row>
    <row r="100" spans="1:8" x14ac:dyDescent="0.3">
      <c r="A100" s="140" t="s">
        <v>77</v>
      </c>
      <c r="B100" s="140"/>
      <c r="C100" s="140"/>
      <c r="D100" s="140"/>
      <c r="E100" s="140"/>
      <c r="F100" s="140"/>
      <c r="G100" s="54" t="s">
        <v>58</v>
      </c>
      <c r="H100" s="54">
        <v>8059</v>
      </c>
    </row>
    <row r="101" spans="1:8" x14ac:dyDescent="0.3">
      <c r="A101" s="144" t="s">
        <v>77</v>
      </c>
      <c r="B101" s="144"/>
      <c r="C101" s="144"/>
      <c r="D101" s="144"/>
      <c r="E101" s="144"/>
      <c r="F101" s="144"/>
      <c r="G101" s="144"/>
      <c r="H101" s="144"/>
    </row>
    <row r="102" spans="1:8" x14ac:dyDescent="0.3">
      <c r="A102" s="45" t="s">
        <v>60</v>
      </c>
      <c r="B102" s="45" t="s">
        <v>41</v>
      </c>
      <c r="C102" s="45" t="s">
        <v>61</v>
      </c>
      <c r="D102" s="45" t="s">
        <v>80</v>
      </c>
      <c r="E102" s="45" t="s">
        <v>79</v>
      </c>
      <c r="F102" s="127" t="s">
        <v>62</v>
      </c>
      <c r="G102" s="128"/>
      <c r="H102" s="129"/>
    </row>
    <row r="103" spans="1:8" x14ac:dyDescent="0.3">
      <c r="A103" s="145"/>
      <c r="B103" s="47" t="s">
        <v>63</v>
      </c>
      <c r="C103" s="48">
        <v>6.9</v>
      </c>
      <c r="D103" s="49">
        <v>0.17</v>
      </c>
      <c r="E103" s="55" t="s">
        <v>148</v>
      </c>
      <c r="F103" s="146">
        <v>20.51</v>
      </c>
      <c r="G103" s="151"/>
      <c r="H103" s="147"/>
    </row>
    <row r="104" spans="1:8" x14ac:dyDescent="0.3">
      <c r="A104" s="145"/>
      <c r="B104" s="47" t="s">
        <v>65</v>
      </c>
      <c r="C104" s="48">
        <v>2</v>
      </c>
      <c r="D104" s="50">
        <v>0.15</v>
      </c>
      <c r="E104" s="47" t="s">
        <v>66</v>
      </c>
      <c r="F104" s="146">
        <v>19.579999999999998</v>
      </c>
      <c r="G104" s="151"/>
      <c r="H104" s="147"/>
    </row>
    <row r="105" spans="1:8" x14ac:dyDescent="0.3">
      <c r="A105" s="145"/>
      <c r="B105" s="47" t="s">
        <v>67</v>
      </c>
      <c r="C105" s="48">
        <v>0.5</v>
      </c>
      <c r="D105" s="50">
        <v>0.13</v>
      </c>
      <c r="E105" s="47" t="s">
        <v>68</v>
      </c>
      <c r="F105" s="146">
        <v>18.73</v>
      </c>
      <c r="G105" s="151"/>
      <c r="H105" s="147"/>
    </row>
    <row r="106" spans="1:8" x14ac:dyDescent="0.3">
      <c r="A106" s="145"/>
      <c r="B106" s="47" t="s">
        <v>69</v>
      </c>
      <c r="C106" s="48">
        <v>0</v>
      </c>
      <c r="D106" s="50">
        <v>0.11</v>
      </c>
      <c r="E106" s="47" t="s">
        <v>70</v>
      </c>
      <c r="F106" s="146">
        <v>17.95</v>
      </c>
      <c r="G106" s="151"/>
      <c r="H106" s="147"/>
    </row>
    <row r="107" spans="1:8" x14ac:dyDescent="0.3">
      <c r="A107" s="145"/>
      <c r="B107" s="47" t="s">
        <v>71</v>
      </c>
      <c r="C107" s="48"/>
      <c r="D107" s="50">
        <v>0.09</v>
      </c>
      <c r="E107" s="47" t="s">
        <v>72</v>
      </c>
      <c r="F107" s="146">
        <v>17.23</v>
      </c>
      <c r="G107" s="151"/>
      <c r="H107" s="147"/>
    </row>
    <row r="108" spans="1:8" x14ac:dyDescent="0.3">
      <c r="A108" s="145"/>
      <c r="B108" s="47" t="s">
        <v>73</v>
      </c>
      <c r="C108" s="48"/>
      <c r="D108" s="50">
        <v>7.0000000000000007E-2</v>
      </c>
      <c r="E108" s="47" t="s">
        <v>74</v>
      </c>
      <c r="F108" s="146">
        <v>16.57</v>
      </c>
      <c r="G108" s="151"/>
      <c r="H108" s="147"/>
    </row>
    <row r="109" spans="1:8" x14ac:dyDescent="0.3">
      <c r="A109" s="145"/>
      <c r="B109" s="75" t="s">
        <v>75</v>
      </c>
      <c r="C109" s="76">
        <f>SUM(C103:C108)</f>
        <v>9.4</v>
      </c>
      <c r="D109" s="74">
        <v>0.05</v>
      </c>
      <c r="E109" s="73" t="s">
        <v>76</v>
      </c>
      <c r="F109" s="152">
        <v>15.95</v>
      </c>
      <c r="G109" s="153"/>
      <c r="H109" s="154"/>
    </row>
    <row r="111" spans="1:8" x14ac:dyDescent="0.3">
      <c r="A111" s="140" t="s">
        <v>77</v>
      </c>
      <c r="B111" s="140"/>
      <c r="C111" s="140"/>
      <c r="D111" s="140"/>
      <c r="E111" s="140"/>
      <c r="F111" s="140"/>
      <c r="G111" s="54" t="s">
        <v>58</v>
      </c>
      <c r="H111" s="54">
        <v>1093</v>
      </c>
    </row>
    <row r="112" spans="1:8" x14ac:dyDescent="0.3">
      <c r="A112" s="144" t="s">
        <v>77</v>
      </c>
      <c r="B112" s="144"/>
      <c r="C112" s="144"/>
      <c r="D112" s="144"/>
      <c r="E112" s="144"/>
      <c r="F112" s="144"/>
      <c r="G112" s="144"/>
      <c r="H112" s="144"/>
    </row>
    <row r="113" spans="1:8" x14ac:dyDescent="0.3">
      <c r="A113" s="45" t="s">
        <v>60</v>
      </c>
      <c r="B113" s="45" t="s">
        <v>41</v>
      </c>
      <c r="C113" s="45" t="s">
        <v>61</v>
      </c>
      <c r="D113" s="45" t="s">
        <v>80</v>
      </c>
      <c r="E113" s="45" t="s">
        <v>79</v>
      </c>
      <c r="F113" s="127" t="s">
        <v>62</v>
      </c>
      <c r="G113" s="128"/>
      <c r="H113" s="129"/>
    </row>
    <row r="114" spans="1:8" x14ac:dyDescent="0.3">
      <c r="A114" s="145"/>
      <c r="B114" s="47" t="s">
        <v>63</v>
      </c>
      <c r="C114" s="48">
        <v>0.5</v>
      </c>
      <c r="D114" s="49"/>
      <c r="E114" s="55"/>
      <c r="F114" s="146"/>
      <c r="G114" s="151"/>
      <c r="H114" s="147"/>
    </row>
    <row r="115" spans="1:8" x14ac:dyDescent="0.3">
      <c r="A115" s="145"/>
      <c r="B115" s="47" t="s">
        <v>65</v>
      </c>
      <c r="C115" s="48">
        <v>1</v>
      </c>
      <c r="D115" s="50"/>
      <c r="E115" s="47"/>
      <c r="F115" s="146"/>
      <c r="G115" s="151"/>
      <c r="H115" s="147"/>
    </row>
    <row r="116" spans="1:8" x14ac:dyDescent="0.3">
      <c r="A116" s="145"/>
      <c r="B116" s="47" t="s">
        <v>67</v>
      </c>
      <c r="C116" s="48">
        <v>0</v>
      </c>
      <c r="D116" s="50">
        <v>0.13</v>
      </c>
      <c r="E116" s="47" t="s">
        <v>68</v>
      </c>
      <c r="F116" s="146">
        <v>4.18</v>
      </c>
      <c r="G116" s="151"/>
      <c r="H116" s="147"/>
    </row>
    <row r="117" spans="1:8" x14ac:dyDescent="0.3">
      <c r="A117" s="145"/>
      <c r="B117" s="47" t="s">
        <v>69</v>
      </c>
      <c r="C117" s="48">
        <v>0</v>
      </c>
      <c r="D117" s="50">
        <v>0.11</v>
      </c>
      <c r="E117" s="47" t="s">
        <v>70</v>
      </c>
      <c r="F117" s="146">
        <v>4.01</v>
      </c>
      <c r="G117" s="151"/>
      <c r="H117" s="147"/>
    </row>
    <row r="118" spans="1:8" x14ac:dyDescent="0.3">
      <c r="A118" s="145"/>
      <c r="B118" s="47" t="s">
        <v>71</v>
      </c>
      <c r="C118" s="48"/>
      <c r="D118" s="50">
        <v>0.09</v>
      </c>
      <c r="E118" s="47" t="s">
        <v>72</v>
      </c>
      <c r="F118" s="146">
        <v>3.85</v>
      </c>
      <c r="G118" s="151"/>
      <c r="H118" s="147"/>
    </row>
    <row r="119" spans="1:8" x14ac:dyDescent="0.3">
      <c r="A119" s="145"/>
      <c r="B119" s="47" t="s">
        <v>73</v>
      </c>
      <c r="C119" s="48">
        <v>0.1</v>
      </c>
      <c r="D119" s="50">
        <v>7.0000000000000007E-2</v>
      </c>
      <c r="E119" s="47" t="s">
        <v>74</v>
      </c>
      <c r="F119" s="146">
        <v>3.7</v>
      </c>
      <c r="G119" s="151"/>
      <c r="H119" s="147"/>
    </row>
    <row r="120" spans="1:8" x14ac:dyDescent="0.3">
      <c r="A120" s="145"/>
      <c r="B120" s="75" t="s">
        <v>75</v>
      </c>
      <c r="C120" s="76">
        <f>SUM(C114:C119)</f>
        <v>1.6</v>
      </c>
      <c r="D120" s="74">
        <v>0.05</v>
      </c>
      <c r="E120" s="73" t="s">
        <v>76</v>
      </c>
      <c r="F120" s="152">
        <v>3.56</v>
      </c>
      <c r="G120" s="153"/>
      <c r="H120" s="154"/>
    </row>
    <row r="122" spans="1:8" x14ac:dyDescent="0.3">
      <c r="A122" s="140" t="s">
        <v>77</v>
      </c>
      <c r="B122" s="140"/>
      <c r="C122" s="140"/>
      <c r="D122" s="140"/>
      <c r="E122" s="140"/>
      <c r="F122" s="140"/>
      <c r="G122" s="54" t="s">
        <v>58</v>
      </c>
      <c r="H122" s="54">
        <v>8029</v>
      </c>
    </row>
    <row r="123" spans="1:8" x14ac:dyDescent="0.3">
      <c r="A123" s="144" t="s">
        <v>77</v>
      </c>
      <c r="B123" s="144"/>
      <c r="C123" s="144"/>
      <c r="D123" s="144"/>
      <c r="E123" s="144"/>
      <c r="F123" s="144"/>
      <c r="G123" s="144"/>
      <c r="H123" s="144"/>
    </row>
    <row r="124" spans="1:8" x14ac:dyDescent="0.3">
      <c r="A124" s="45" t="s">
        <v>60</v>
      </c>
      <c r="B124" s="45" t="s">
        <v>41</v>
      </c>
      <c r="C124" s="45" t="s">
        <v>61</v>
      </c>
      <c r="D124" s="45" t="s">
        <v>80</v>
      </c>
      <c r="E124" s="45" t="s">
        <v>79</v>
      </c>
      <c r="F124" s="127" t="s">
        <v>62</v>
      </c>
      <c r="G124" s="128"/>
      <c r="H124" s="129"/>
    </row>
    <row r="125" spans="1:8" x14ac:dyDescent="0.3">
      <c r="A125" s="145"/>
      <c r="B125" s="47" t="s">
        <v>63</v>
      </c>
      <c r="C125" s="48">
        <v>15.5</v>
      </c>
      <c r="D125" s="49"/>
      <c r="E125" s="55"/>
      <c r="F125" s="146"/>
      <c r="G125" s="151"/>
      <c r="H125" s="147"/>
    </row>
    <row r="126" spans="1:8" x14ac:dyDescent="0.3">
      <c r="A126" s="145"/>
      <c r="B126" s="47" t="s">
        <v>65</v>
      </c>
      <c r="C126" s="48">
        <v>3</v>
      </c>
      <c r="D126" s="50"/>
      <c r="E126" s="47"/>
      <c r="F126" s="146"/>
      <c r="G126" s="151"/>
      <c r="H126" s="147"/>
    </row>
    <row r="127" spans="1:8" x14ac:dyDescent="0.3">
      <c r="A127" s="145"/>
      <c r="B127" s="47" t="s">
        <v>67</v>
      </c>
      <c r="C127" s="48">
        <v>0</v>
      </c>
      <c r="D127" s="50">
        <v>0.15</v>
      </c>
      <c r="E127" s="47" t="s">
        <v>68</v>
      </c>
      <c r="F127" s="146">
        <v>38.729999999999997</v>
      </c>
      <c r="G127" s="151"/>
      <c r="H127" s="147"/>
    </row>
    <row r="128" spans="1:8" x14ac:dyDescent="0.3">
      <c r="A128" s="145"/>
      <c r="B128" s="47" t="s">
        <v>69</v>
      </c>
      <c r="C128" s="48">
        <v>0</v>
      </c>
      <c r="D128" s="50">
        <v>0.13</v>
      </c>
      <c r="E128" s="47" t="s">
        <v>70</v>
      </c>
      <c r="F128" s="146">
        <v>37.049999999999997</v>
      </c>
      <c r="G128" s="151"/>
      <c r="H128" s="147"/>
    </row>
    <row r="129" spans="1:8" x14ac:dyDescent="0.3">
      <c r="A129" s="145"/>
      <c r="B129" s="47" t="s">
        <v>71</v>
      </c>
      <c r="C129" s="48"/>
      <c r="D129" s="50">
        <v>0.11</v>
      </c>
      <c r="E129" s="47" t="s">
        <v>72</v>
      </c>
      <c r="F129" s="146">
        <v>35.51</v>
      </c>
      <c r="G129" s="151"/>
      <c r="H129" s="147"/>
    </row>
    <row r="130" spans="1:8" x14ac:dyDescent="0.3">
      <c r="A130" s="145"/>
      <c r="B130" s="47" t="s">
        <v>73</v>
      </c>
      <c r="C130" s="48">
        <v>0.1</v>
      </c>
      <c r="D130" s="50">
        <v>0.09</v>
      </c>
      <c r="E130" s="47" t="s">
        <v>74</v>
      </c>
      <c r="F130" s="146">
        <v>34.090000000000003</v>
      </c>
      <c r="G130" s="151"/>
      <c r="H130" s="147"/>
    </row>
    <row r="131" spans="1:8" x14ac:dyDescent="0.3">
      <c r="A131" s="145"/>
      <c r="B131" s="75" t="s">
        <v>75</v>
      </c>
      <c r="C131" s="76">
        <f>SUM(C125:C130)</f>
        <v>18.600000000000001</v>
      </c>
      <c r="D131" s="74">
        <v>7.0000000000000007E-2</v>
      </c>
      <c r="E131" s="73" t="s">
        <v>76</v>
      </c>
      <c r="F131" s="152">
        <v>32.78</v>
      </c>
      <c r="G131" s="153"/>
      <c r="H131" s="154"/>
    </row>
    <row r="133" spans="1:8" x14ac:dyDescent="0.3">
      <c r="A133" s="140" t="s">
        <v>77</v>
      </c>
      <c r="B133" s="140"/>
      <c r="C133" s="140"/>
      <c r="D133" s="140"/>
      <c r="E133" s="140"/>
      <c r="F133" s="140"/>
      <c r="G133" s="54" t="s">
        <v>58</v>
      </c>
      <c r="H133" s="54">
        <v>18858</v>
      </c>
    </row>
    <row r="134" spans="1:8" x14ac:dyDescent="0.3">
      <c r="A134" s="144" t="s">
        <v>77</v>
      </c>
      <c r="B134" s="144"/>
      <c r="C134" s="144"/>
      <c r="D134" s="144"/>
      <c r="E134" s="144"/>
      <c r="F134" s="144"/>
      <c r="G134" s="144"/>
      <c r="H134" s="144"/>
    </row>
    <row r="135" spans="1:8" x14ac:dyDescent="0.3">
      <c r="A135" s="45" t="s">
        <v>60</v>
      </c>
      <c r="B135" s="45" t="s">
        <v>41</v>
      </c>
      <c r="C135" s="45" t="s">
        <v>61</v>
      </c>
      <c r="D135" s="45" t="s">
        <v>80</v>
      </c>
      <c r="E135" s="45" t="s">
        <v>79</v>
      </c>
      <c r="F135" s="127" t="s">
        <v>62</v>
      </c>
      <c r="G135" s="128"/>
      <c r="H135" s="129"/>
    </row>
    <row r="136" spans="1:8" x14ac:dyDescent="0.3">
      <c r="A136" s="145"/>
      <c r="B136" s="47" t="s">
        <v>63</v>
      </c>
      <c r="C136" s="48">
        <v>13.9</v>
      </c>
      <c r="D136" s="49"/>
      <c r="E136" s="55"/>
      <c r="F136" s="146"/>
      <c r="G136" s="151"/>
      <c r="H136" s="147"/>
    </row>
    <row r="137" spans="1:8" x14ac:dyDescent="0.3">
      <c r="A137" s="145"/>
      <c r="B137" s="47" t="s">
        <v>65</v>
      </c>
      <c r="C137" s="48">
        <v>3</v>
      </c>
      <c r="D137" s="50"/>
      <c r="E137" s="47"/>
      <c r="F137" s="146"/>
      <c r="G137" s="151"/>
      <c r="H137" s="147"/>
    </row>
    <row r="138" spans="1:8" x14ac:dyDescent="0.3">
      <c r="A138" s="145"/>
      <c r="B138" s="47" t="s">
        <v>67</v>
      </c>
      <c r="C138" s="48">
        <v>0</v>
      </c>
      <c r="D138" s="50">
        <v>0.15</v>
      </c>
      <c r="E138" s="47" t="s">
        <v>68</v>
      </c>
      <c r="F138" s="146">
        <v>35.4</v>
      </c>
      <c r="G138" s="151"/>
      <c r="H138" s="147"/>
    </row>
    <row r="139" spans="1:8" x14ac:dyDescent="0.3">
      <c r="A139" s="145"/>
      <c r="B139" s="47" t="s">
        <v>69</v>
      </c>
      <c r="C139" s="48">
        <v>0</v>
      </c>
      <c r="D139" s="50">
        <v>0.13</v>
      </c>
      <c r="E139" s="47" t="s">
        <v>70</v>
      </c>
      <c r="F139" s="146">
        <v>33.86</v>
      </c>
      <c r="G139" s="151"/>
      <c r="H139" s="147"/>
    </row>
    <row r="140" spans="1:8" x14ac:dyDescent="0.3">
      <c r="A140" s="145"/>
      <c r="B140" s="47" t="s">
        <v>71</v>
      </c>
      <c r="C140" s="48"/>
      <c r="D140" s="50">
        <v>0.11</v>
      </c>
      <c r="E140" s="47" t="s">
        <v>72</v>
      </c>
      <c r="F140" s="146">
        <v>32.46</v>
      </c>
      <c r="G140" s="151"/>
      <c r="H140" s="147"/>
    </row>
    <row r="141" spans="1:8" x14ac:dyDescent="0.3">
      <c r="A141" s="145"/>
      <c r="B141" s="47" t="s">
        <v>73</v>
      </c>
      <c r="C141" s="48">
        <v>0.1</v>
      </c>
      <c r="D141" s="50">
        <v>0.09</v>
      </c>
      <c r="E141" s="47" t="s">
        <v>74</v>
      </c>
      <c r="F141" s="146">
        <v>31.16</v>
      </c>
      <c r="G141" s="151"/>
      <c r="H141" s="147"/>
    </row>
    <row r="142" spans="1:8" x14ac:dyDescent="0.3">
      <c r="A142" s="145"/>
      <c r="B142" s="75" t="s">
        <v>75</v>
      </c>
      <c r="C142" s="76">
        <f>SUM(C136:C141)</f>
        <v>17</v>
      </c>
      <c r="D142" s="74">
        <v>7.0000000000000007E-2</v>
      </c>
      <c r="E142" s="73" t="s">
        <v>76</v>
      </c>
      <c r="F142" s="152">
        <v>29.96</v>
      </c>
      <c r="G142" s="153"/>
      <c r="H142" s="154"/>
    </row>
    <row r="144" spans="1:8" x14ac:dyDescent="0.3">
      <c r="A144" s="140" t="s">
        <v>77</v>
      </c>
      <c r="B144" s="140"/>
      <c r="C144" s="140"/>
      <c r="D144" s="140"/>
      <c r="E144" s="140"/>
      <c r="F144" s="140"/>
      <c r="G144" s="54" t="s">
        <v>58</v>
      </c>
      <c r="H144" s="54">
        <v>6089</v>
      </c>
    </row>
    <row r="145" spans="1:8" x14ac:dyDescent="0.3">
      <c r="A145" s="144" t="s">
        <v>77</v>
      </c>
      <c r="B145" s="144"/>
      <c r="C145" s="144"/>
      <c r="D145" s="144"/>
      <c r="E145" s="144"/>
      <c r="F145" s="144"/>
      <c r="G145" s="144"/>
      <c r="H145" s="144"/>
    </row>
    <row r="146" spans="1:8" x14ac:dyDescent="0.3">
      <c r="A146" s="45" t="s">
        <v>60</v>
      </c>
      <c r="B146" s="45" t="s">
        <v>41</v>
      </c>
      <c r="C146" s="45" t="s">
        <v>61</v>
      </c>
      <c r="D146" s="45" t="s">
        <v>80</v>
      </c>
      <c r="E146" s="45" t="s">
        <v>79</v>
      </c>
      <c r="F146" s="127" t="s">
        <v>62</v>
      </c>
      <c r="G146" s="128"/>
      <c r="H146" s="129"/>
    </row>
    <row r="147" spans="1:8" x14ac:dyDescent="0.3">
      <c r="A147" s="145"/>
      <c r="B147" s="47" t="s">
        <v>63</v>
      </c>
      <c r="C147" s="48">
        <v>11.9</v>
      </c>
      <c r="D147" s="49"/>
      <c r="E147" s="55"/>
      <c r="F147" s="146"/>
      <c r="G147" s="151"/>
      <c r="H147" s="147"/>
    </row>
    <row r="148" spans="1:8" x14ac:dyDescent="0.3">
      <c r="A148" s="145"/>
      <c r="B148" s="47" t="s">
        <v>65</v>
      </c>
      <c r="C148" s="48">
        <v>3</v>
      </c>
      <c r="D148" s="50"/>
      <c r="E148" s="47"/>
      <c r="F148" s="146"/>
      <c r="G148" s="151"/>
      <c r="H148" s="147"/>
    </row>
    <row r="149" spans="1:8" x14ac:dyDescent="0.3">
      <c r="A149" s="145"/>
      <c r="B149" s="47" t="s">
        <v>67</v>
      </c>
      <c r="C149" s="48">
        <v>0</v>
      </c>
      <c r="D149" s="50">
        <v>0.15</v>
      </c>
      <c r="E149" s="47" t="s">
        <v>68</v>
      </c>
      <c r="F149" s="146">
        <v>31.24</v>
      </c>
      <c r="G149" s="151"/>
      <c r="H149" s="147"/>
    </row>
    <row r="150" spans="1:8" x14ac:dyDescent="0.3">
      <c r="A150" s="145"/>
      <c r="B150" s="47" t="s">
        <v>69</v>
      </c>
      <c r="C150" s="48">
        <v>0</v>
      </c>
      <c r="D150" s="50">
        <v>0.13</v>
      </c>
      <c r="E150" s="47" t="s">
        <v>70</v>
      </c>
      <c r="F150" s="146">
        <v>29.88</v>
      </c>
      <c r="G150" s="151"/>
      <c r="H150" s="147"/>
    </row>
    <row r="151" spans="1:8" x14ac:dyDescent="0.3">
      <c r="A151" s="145"/>
      <c r="B151" s="47" t="s">
        <v>71</v>
      </c>
      <c r="C151" s="48"/>
      <c r="D151" s="50">
        <v>0.11</v>
      </c>
      <c r="E151" s="47" t="s">
        <v>72</v>
      </c>
      <c r="F151" s="146">
        <v>28.64</v>
      </c>
      <c r="G151" s="151"/>
      <c r="H151" s="147"/>
    </row>
    <row r="152" spans="1:8" x14ac:dyDescent="0.3">
      <c r="A152" s="145"/>
      <c r="B152" s="47" t="s">
        <v>73</v>
      </c>
      <c r="C152" s="48">
        <v>0.1</v>
      </c>
      <c r="D152" s="50">
        <v>0.09</v>
      </c>
      <c r="E152" s="47" t="s">
        <v>74</v>
      </c>
      <c r="F152" s="146">
        <v>27.49</v>
      </c>
      <c r="G152" s="151"/>
      <c r="H152" s="147"/>
    </row>
    <row r="153" spans="1:8" x14ac:dyDescent="0.3">
      <c r="A153" s="145"/>
      <c r="B153" s="75" t="s">
        <v>75</v>
      </c>
      <c r="C153" s="76">
        <f>SUM(C147:C152)</f>
        <v>15</v>
      </c>
      <c r="D153" s="74">
        <v>7.0000000000000007E-2</v>
      </c>
      <c r="E153" s="73" t="s">
        <v>76</v>
      </c>
      <c r="F153" s="152">
        <v>26.44</v>
      </c>
      <c r="G153" s="153"/>
      <c r="H153" s="154"/>
    </row>
  </sheetData>
  <mergeCells count="154">
    <mergeCell ref="A144:F144"/>
    <mergeCell ref="A145:H145"/>
    <mergeCell ref="F146:H146"/>
    <mergeCell ref="A147:A153"/>
    <mergeCell ref="F147:H147"/>
    <mergeCell ref="F148:H148"/>
    <mergeCell ref="F149:H149"/>
    <mergeCell ref="F150:H150"/>
    <mergeCell ref="F151:H151"/>
    <mergeCell ref="F152:H152"/>
    <mergeCell ref="F153:H153"/>
    <mergeCell ref="A133:F133"/>
    <mergeCell ref="A134:H134"/>
    <mergeCell ref="F135:H135"/>
    <mergeCell ref="A136:A142"/>
    <mergeCell ref="F136:H136"/>
    <mergeCell ref="F137:H137"/>
    <mergeCell ref="F138:H138"/>
    <mergeCell ref="F139:H139"/>
    <mergeCell ref="F140:H140"/>
    <mergeCell ref="F141:H141"/>
    <mergeCell ref="F142:H142"/>
    <mergeCell ref="A122:F122"/>
    <mergeCell ref="A123:H123"/>
    <mergeCell ref="F124:H124"/>
    <mergeCell ref="A125:A131"/>
    <mergeCell ref="F125:H125"/>
    <mergeCell ref="F126:H126"/>
    <mergeCell ref="F127:H127"/>
    <mergeCell ref="F128:H128"/>
    <mergeCell ref="F129:H129"/>
    <mergeCell ref="F130:H130"/>
    <mergeCell ref="F131:H131"/>
    <mergeCell ref="A111:F111"/>
    <mergeCell ref="A112:H112"/>
    <mergeCell ref="F113:H113"/>
    <mergeCell ref="A114:A120"/>
    <mergeCell ref="F114:H114"/>
    <mergeCell ref="F115:H115"/>
    <mergeCell ref="F116:H116"/>
    <mergeCell ref="F117:H117"/>
    <mergeCell ref="F118:H118"/>
    <mergeCell ref="F119:H119"/>
    <mergeCell ref="F120:H120"/>
    <mergeCell ref="A100:F100"/>
    <mergeCell ref="A101:H101"/>
    <mergeCell ref="F102:H102"/>
    <mergeCell ref="A103:A109"/>
    <mergeCell ref="F103:H103"/>
    <mergeCell ref="F104:H104"/>
    <mergeCell ref="F105:H105"/>
    <mergeCell ref="F106:H106"/>
    <mergeCell ref="F107:H107"/>
    <mergeCell ref="F108:H108"/>
    <mergeCell ref="F109:H109"/>
    <mergeCell ref="A89:F89"/>
    <mergeCell ref="A90:H90"/>
    <mergeCell ref="F91:H91"/>
    <mergeCell ref="A92:A98"/>
    <mergeCell ref="F92:H92"/>
    <mergeCell ref="F93:H93"/>
    <mergeCell ref="F94:H94"/>
    <mergeCell ref="F95:H95"/>
    <mergeCell ref="F96:H96"/>
    <mergeCell ref="F97:H97"/>
    <mergeCell ref="F98:H98"/>
    <mergeCell ref="A78:F78"/>
    <mergeCell ref="A79:G79"/>
    <mergeCell ref="F80:G80"/>
    <mergeCell ref="A81:A87"/>
    <mergeCell ref="F81:G81"/>
    <mergeCell ref="F82:G82"/>
    <mergeCell ref="F83:G83"/>
    <mergeCell ref="F84:G84"/>
    <mergeCell ref="F85:G85"/>
    <mergeCell ref="F86:G86"/>
    <mergeCell ref="F87:G87"/>
    <mergeCell ref="A67:F67"/>
    <mergeCell ref="A68:G68"/>
    <mergeCell ref="F69:G69"/>
    <mergeCell ref="A70:A76"/>
    <mergeCell ref="F70:G70"/>
    <mergeCell ref="F71:G71"/>
    <mergeCell ref="F72:G72"/>
    <mergeCell ref="F73:G73"/>
    <mergeCell ref="F74:G74"/>
    <mergeCell ref="F75:G75"/>
    <mergeCell ref="F76:G76"/>
    <mergeCell ref="A56:F56"/>
    <mergeCell ref="A57:G57"/>
    <mergeCell ref="F58:G58"/>
    <mergeCell ref="A59:A65"/>
    <mergeCell ref="F59:G59"/>
    <mergeCell ref="F60:G60"/>
    <mergeCell ref="F61:G61"/>
    <mergeCell ref="F62:G62"/>
    <mergeCell ref="F63:G63"/>
    <mergeCell ref="F64:G64"/>
    <mergeCell ref="F65:G65"/>
    <mergeCell ref="F20:H20"/>
    <mergeCell ref="E9:G9"/>
    <mergeCell ref="A1:F1"/>
    <mergeCell ref="A2:H2"/>
    <mergeCell ref="E3:G3"/>
    <mergeCell ref="E7:G7"/>
    <mergeCell ref="F21:H21"/>
    <mergeCell ref="E10:G10"/>
    <mergeCell ref="A12:F12"/>
    <mergeCell ref="A13:H13"/>
    <mergeCell ref="F14:H14"/>
    <mergeCell ref="A15:A21"/>
    <mergeCell ref="F15:H15"/>
    <mergeCell ref="F16:H16"/>
    <mergeCell ref="F17:H17"/>
    <mergeCell ref="F18:H18"/>
    <mergeCell ref="F19:H19"/>
    <mergeCell ref="A4:A10"/>
    <mergeCell ref="E4:G4"/>
    <mergeCell ref="E5:G5"/>
    <mergeCell ref="E6:G6"/>
    <mergeCell ref="E8:G8"/>
    <mergeCell ref="A23:F23"/>
    <mergeCell ref="A24:G24"/>
    <mergeCell ref="F25:G25"/>
    <mergeCell ref="A26:A32"/>
    <mergeCell ref="F26:G26"/>
    <mergeCell ref="F27:G27"/>
    <mergeCell ref="F28:G28"/>
    <mergeCell ref="F29:G29"/>
    <mergeCell ref="F30:G30"/>
    <mergeCell ref="F31:G31"/>
    <mergeCell ref="F32:G32"/>
    <mergeCell ref="A34:F34"/>
    <mergeCell ref="A35:G35"/>
    <mergeCell ref="F36:G36"/>
    <mergeCell ref="A37:A43"/>
    <mergeCell ref="F37:G37"/>
    <mergeCell ref="F38:G38"/>
    <mergeCell ref="F39:G39"/>
    <mergeCell ref="F40:G40"/>
    <mergeCell ref="F41:G41"/>
    <mergeCell ref="F42:G42"/>
    <mergeCell ref="F43:G43"/>
    <mergeCell ref="A45:F45"/>
    <mergeCell ref="A46:G46"/>
    <mergeCell ref="F47:G47"/>
    <mergeCell ref="A48:A54"/>
    <mergeCell ref="F48:G48"/>
    <mergeCell ref="F49:G49"/>
    <mergeCell ref="F50:G50"/>
    <mergeCell ref="F51:G51"/>
    <mergeCell ref="F52:G52"/>
    <mergeCell ref="F53:G53"/>
    <mergeCell ref="F54:G54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6D8D-9F0C-4597-89EC-BAE779717B59}">
  <dimension ref="A1:H21"/>
  <sheetViews>
    <sheetView workbookViewId="0">
      <selection activeCell="L19" sqref="L19"/>
    </sheetView>
  </sheetViews>
  <sheetFormatPr defaultRowHeight="14.4" x14ac:dyDescent="0.3"/>
  <cols>
    <col min="1" max="1" width="24.44140625" customWidth="1"/>
    <col min="2" max="2" width="21.88671875" customWidth="1"/>
    <col min="4" max="4" width="27" customWidth="1"/>
    <col min="5" max="5" width="18.5546875" customWidth="1"/>
    <col min="7" max="8" width="9.109375" customWidth="1"/>
  </cols>
  <sheetData>
    <row r="1" spans="1:8" x14ac:dyDescent="0.3">
      <c r="A1" s="140" t="s">
        <v>57</v>
      </c>
      <c r="B1" s="140"/>
      <c r="C1" s="140"/>
      <c r="D1" s="140"/>
      <c r="E1" s="140"/>
      <c r="F1" s="140"/>
      <c r="G1" s="54" t="s">
        <v>58</v>
      </c>
      <c r="H1" s="54">
        <v>6100</v>
      </c>
    </row>
    <row r="2" spans="1:8" x14ac:dyDescent="0.3">
      <c r="A2" s="144" t="s">
        <v>77</v>
      </c>
      <c r="B2" s="144"/>
      <c r="C2" s="144"/>
      <c r="D2" s="144"/>
      <c r="E2" s="144"/>
      <c r="F2" s="144"/>
      <c r="G2" s="144"/>
      <c r="H2" s="144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48" t="s">
        <v>62</v>
      </c>
      <c r="G3" s="149"/>
      <c r="H3" s="150"/>
    </row>
    <row r="4" spans="1:8" x14ac:dyDescent="0.3">
      <c r="A4" s="145"/>
      <c r="B4" s="47" t="s">
        <v>63</v>
      </c>
      <c r="C4" s="48">
        <v>11.5</v>
      </c>
      <c r="D4" s="49">
        <v>0.17</v>
      </c>
      <c r="E4" s="55" t="s">
        <v>64</v>
      </c>
      <c r="F4" s="146">
        <v>29</v>
      </c>
      <c r="G4" s="151"/>
      <c r="H4" s="147"/>
    </row>
    <row r="5" spans="1:8" x14ac:dyDescent="0.3">
      <c r="A5" s="145"/>
      <c r="B5" s="47" t="s">
        <v>65</v>
      </c>
      <c r="C5" s="48">
        <v>2</v>
      </c>
      <c r="D5" s="50">
        <v>0.15</v>
      </c>
      <c r="E5" s="47" t="s">
        <v>66</v>
      </c>
      <c r="F5" s="146">
        <v>27.75</v>
      </c>
      <c r="G5" s="151"/>
      <c r="H5" s="147"/>
    </row>
    <row r="6" spans="1:8" x14ac:dyDescent="0.3">
      <c r="A6" s="145"/>
      <c r="B6" s="47" t="s">
        <v>67</v>
      </c>
      <c r="C6" s="48">
        <v>0.5</v>
      </c>
      <c r="D6" s="50">
        <v>0.13</v>
      </c>
      <c r="E6" s="47" t="s">
        <v>68</v>
      </c>
      <c r="F6" s="146">
        <v>26.6</v>
      </c>
      <c r="G6" s="151"/>
      <c r="H6" s="147"/>
    </row>
    <row r="7" spans="1:8" x14ac:dyDescent="0.3">
      <c r="A7" s="145"/>
      <c r="B7" s="47" t="s">
        <v>69</v>
      </c>
      <c r="C7" s="48"/>
      <c r="D7" s="50">
        <v>0.11</v>
      </c>
      <c r="E7" s="47" t="s">
        <v>70</v>
      </c>
      <c r="F7" s="146">
        <v>25.54</v>
      </c>
      <c r="G7" s="151"/>
      <c r="H7" s="147"/>
    </row>
    <row r="8" spans="1:8" x14ac:dyDescent="0.3">
      <c r="A8" s="145"/>
      <c r="B8" s="47" t="s">
        <v>71</v>
      </c>
      <c r="C8" s="48"/>
      <c r="D8" s="50">
        <v>0.09</v>
      </c>
      <c r="E8" s="47" t="s">
        <v>72</v>
      </c>
      <c r="F8" s="146">
        <v>24.57</v>
      </c>
      <c r="G8" s="151"/>
      <c r="H8" s="147"/>
    </row>
    <row r="9" spans="1:8" x14ac:dyDescent="0.3">
      <c r="A9" s="145"/>
      <c r="B9" s="47" t="s">
        <v>73</v>
      </c>
      <c r="C9" s="48"/>
      <c r="D9" s="50">
        <v>7.0000000000000007E-2</v>
      </c>
      <c r="E9" s="47" t="s">
        <v>74</v>
      </c>
      <c r="F9" s="146">
        <v>23.66</v>
      </c>
      <c r="G9" s="151"/>
      <c r="H9" s="147"/>
    </row>
    <row r="10" spans="1:8" x14ac:dyDescent="0.3">
      <c r="A10" s="145"/>
      <c r="B10" s="75" t="s">
        <v>75</v>
      </c>
      <c r="C10" s="76">
        <f>SUM(C4:C9)</f>
        <v>14</v>
      </c>
      <c r="D10" s="74">
        <v>0.05</v>
      </c>
      <c r="E10" s="73" t="s">
        <v>76</v>
      </c>
      <c r="F10" s="152">
        <v>22.82</v>
      </c>
      <c r="G10" s="153"/>
      <c r="H10" s="154"/>
    </row>
    <row r="11" spans="1:8" x14ac:dyDescent="0.3">
      <c r="A11" s="61"/>
      <c r="B11" s="61"/>
      <c r="C11" s="61"/>
      <c r="D11" s="61"/>
      <c r="E11" s="61"/>
      <c r="F11" s="61"/>
      <c r="G11" s="61"/>
      <c r="H11" s="61"/>
    </row>
    <row r="12" spans="1:8" x14ac:dyDescent="0.3">
      <c r="A12" s="140" t="s">
        <v>57</v>
      </c>
      <c r="B12" s="140"/>
      <c r="C12" s="140"/>
      <c r="D12" s="140"/>
      <c r="E12" s="140"/>
      <c r="F12" s="140"/>
      <c r="G12" s="54" t="s">
        <v>58</v>
      </c>
      <c r="H12" s="54">
        <v>6104</v>
      </c>
    </row>
    <row r="13" spans="1:8" x14ac:dyDescent="0.3">
      <c r="A13" s="144" t="s">
        <v>77</v>
      </c>
      <c r="B13" s="144"/>
      <c r="C13" s="144"/>
      <c r="D13" s="144"/>
      <c r="E13" s="144"/>
      <c r="F13" s="144"/>
      <c r="G13" s="144"/>
      <c r="H13" s="144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27" t="s">
        <v>62</v>
      </c>
      <c r="G14" s="128"/>
      <c r="H14" s="129"/>
    </row>
    <row r="15" spans="1:8" x14ac:dyDescent="0.3">
      <c r="A15" s="145"/>
      <c r="B15" s="47" t="s">
        <v>63</v>
      </c>
      <c r="C15" s="48">
        <v>7.5</v>
      </c>
      <c r="D15" s="49">
        <v>0.17</v>
      </c>
      <c r="E15" s="55" t="s">
        <v>64</v>
      </c>
      <c r="F15" s="146">
        <v>20.72</v>
      </c>
      <c r="G15" s="151"/>
      <c r="H15" s="147"/>
    </row>
    <row r="16" spans="1:8" x14ac:dyDescent="0.3">
      <c r="A16" s="145"/>
      <c r="B16" s="47" t="s">
        <v>65</v>
      </c>
      <c r="C16" s="48">
        <v>2</v>
      </c>
      <c r="D16" s="50">
        <v>0.15</v>
      </c>
      <c r="E16" s="47" t="s">
        <v>66</v>
      </c>
      <c r="F16" s="146">
        <v>19.82</v>
      </c>
      <c r="G16" s="151"/>
      <c r="H16" s="147"/>
    </row>
    <row r="17" spans="1:8" x14ac:dyDescent="0.3">
      <c r="A17" s="145"/>
      <c r="B17" s="47" t="s">
        <v>67</v>
      </c>
      <c r="C17" s="48">
        <v>0.5</v>
      </c>
      <c r="D17" s="50">
        <v>0.13</v>
      </c>
      <c r="E17" s="47" t="s">
        <v>68</v>
      </c>
      <c r="F17" s="146">
        <v>19</v>
      </c>
      <c r="G17" s="151"/>
      <c r="H17" s="147"/>
    </row>
    <row r="18" spans="1:8" x14ac:dyDescent="0.3">
      <c r="A18" s="145"/>
      <c r="B18" s="47" t="s">
        <v>69</v>
      </c>
      <c r="C18" s="48"/>
      <c r="D18" s="50">
        <v>0.11</v>
      </c>
      <c r="E18" s="47" t="s">
        <v>70</v>
      </c>
      <c r="F18" s="146">
        <v>18.239999999999998</v>
      </c>
      <c r="G18" s="151"/>
      <c r="H18" s="147"/>
    </row>
    <row r="19" spans="1:8" x14ac:dyDescent="0.3">
      <c r="A19" s="145"/>
      <c r="B19" s="47" t="s">
        <v>71</v>
      </c>
      <c r="C19" s="48"/>
      <c r="D19" s="50">
        <v>0.09</v>
      </c>
      <c r="E19" s="47" t="s">
        <v>72</v>
      </c>
      <c r="F19" s="146">
        <v>17.55</v>
      </c>
      <c r="G19" s="151"/>
      <c r="H19" s="147"/>
    </row>
    <row r="20" spans="1:8" x14ac:dyDescent="0.3">
      <c r="A20" s="145"/>
      <c r="B20" s="47" t="s">
        <v>73</v>
      </c>
      <c r="C20" s="48"/>
      <c r="D20" s="50">
        <v>7.0000000000000007E-2</v>
      </c>
      <c r="E20" s="47" t="s">
        <v>74</v>
      </c>
      <c r="F20" s="146">
        <v>16.899999999999999</v>
      </c>
      <c r="G20" s="151"/>
      <c r="H20" s="147"/>
    </row>
    <row r="21" spans="1:8" x14ac:dyDescent="0.3">
      <c r="A21" s="145"/>
      <c r="B21" s="75" t="s">
        <v>75</v>
      </c>
      <c r="C21" s="76">
        <f>SUM(C15:C20)</f>
        <v>10</v>
      </c>
      <c r="D21" s="74">
        <v>0.05</v>
      </c>
      <c r="E21" s="73" t="s">
        <v>76</v>
      </c>
      <c r="F21" s="152">
        <v>16.3</v>
      </c>
      <c r="G21" s="153"/>
      <c r="H21" s="154"/>
    </row>
  </sheetData>
  <mergeCells count="22">
    <mergeCell ref="F14:H14"/>
    <mergeCell ref="A15:A21"/>
    <mergeCell ref="F15:H15"/>
    <mergeCell ref="F16:H16"/>
    <mergeCell ref="F17:H17"/>
    <mergeCell ref="F18:H18"/>
    <mergeCell ref="F19:H19"/>
    <mergeCell ref="F20:H20"/>
    <mergeCell ref="F21:H21"/>
    <mergeCell ref="A1:F1"/>
    <mergeCell ref="A2:H2"/>
    <mergeCell ref="A4:A10"/>
    <mergeCell ref="F10:H10"/>
    <mergeCell ref="A12:F12"/>
    <mergeCell ref="A13:H13"/>
    <mergeCell ref="F3:H3"/>
    <mergeCell ref="F4:H4"/>
    <mergeCell ref="F5:H5"/>
    <mergeCell ref="F6:H6"/>
    <mergeCell ref="F7:H7"/>
    <mergeCell ref="F8:H8"/>
    <mergeCell ref="F9:H9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DFAF-3597-445E-A645-3F0E4471B8DE}">
  <dimension ref="A1:H189"/>
  <sheetViews>
    <sheetView topLeftCell="A4" workbookViewId="0">
      <selection activeCell="G194" sqref="G194"/>
    </sheetView>
  </sheetViews>
  <sheetFormatPr defaultRowHeight="14.4" x14ac:dyDescent="0.3"/>
  <cols>
    <col min="1" max="1" width="20.109375" customWidth="1"/>
    <col min="2" max="2" width="17.5546875" customWidth="1"/>
    <col min="4" max="4" width="26.33203125" customWidth="1"/>
    <col min="5" max="5" width="19.6640625" customWidth="1"/>
    <col min="8" max="8" width="17.6640625" customWidth="1"/>
  </cols>
  <sheetData>
    <row r="1" spans="1:8" x14ac:dyDescent="0.3">
      <c r="A1" s="140" t="s">
        <v>57</v>
      </c>
      <c r="B1" s="140"/>
      <c r="C1" s="140"/>
      <c r="D1" s="140"/>
      <c r="E1" s="140"/>
      <c r="F1" s="140"/>
      <c r="G1" s="54" t="s">
        <v>58</v>
      </c>
      <c r="H1" s="54">
        <v>4061</v>
      </c>
    </row>
    <row r="2" spans="1:8" x14ac:dyDescent="0.3">
      <c r="A2" s="144" t="s">
        <v>77</v>
      </c>
      <c r="B2" s="144"/>
      <c r="C2" s="144"/>
      <c r="D2" s="144"/>
      <c r="E2" s="144"/>
      <c r="F2" s="144"/>
      <c r="G2" s="144"/>
      <c r="H2" s="144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27" t="s">
        <v>62</v>
      </c>
      <c r="G3" s="128"/>
      <c r="H3" s="129"/>
    </row>
    <row r="4" spans="1:8" x14ac:dyDescent="0.3">
      <c r="A4" s="145"/>
      <c r="B4" s="47" t="s">
        <v>63</v>
      </c>
      <c r="C4" s="48">
        <v>48.9</v>
      </c>
      <c r="D4" s="49">
        <v>0.17</v>
      </c>
      <c r="E4" s="55" t="s">
        <v>64</v>
      </c>
      <c r="F4" s="146">
        <v>113.22</v>
      </c>
      <c r="G4" s="151"/>
      <c r="H4" s="147"/>
    </row>
    <row r="5" spans="1:8" x14ac:dyDescent="0.3">
      <c r="A5" s="145"/>
      <c r="B5" s="47" t="s">
        <v>92</v>
      </c>
      <c r="C5" s="48">
        <v>2.5</v>
      </c>
      <c r="D5" s="50">
        <v>0.15</v>
      </c>
      <c r="E5" s="47" t="s">
        <v>66</v>
      </c>
      <c r="F5" s="146">
        <v>108.8</v>
      </c>
      <c r="G5" s="151"/>
      <c r="H5" s="147"/>
    </row>
    <row r="6" spans="1:8" x14ac:dyDescent="0.3">
      <c r="A6" s="145"/>
      <c r="B6" s="47" t="s">
        <v>67</v>
      </c>
      <c r="C6" s="48">
        <v>0.5</v>
      </c>
      <c r="D6" s="50">
        <v>0.13</v>
      </c>
      <c r="E6" s="47" t="s">
        <v>68</v>
      </c>
      <c r="F6" s="146">
        <v>103.38</v>
      </c>
      <c r="G6" s="151"/>
      <c r="H6" s="147"/>
    </row>
    <row r="7" spans="1:8" x14ac:dyDescent="0.3">
      <c r="A7" s="145"/>
      <c r="B7" s="47" t="s">
        <v>69</v>
      </c>
      <c r="C7" s="48"/>
      <c r="D7" s="50">
        <v>0.11</v>
      </c>
      <c r="E7" s="47" t="s">
        <v>70</v>
      </c>
      <c r="F7" s="146">
        <v>99.8</v>
      </c>
      <c r="G7" s="151"/>
      <c r="H7" s="147"/>
    </row>
    <row r="8" spans="1:8" x14ac:dyDescent="0.3">
      <c r="A8" s="145"/>
      <c r="B8" s="47" t="s">
        <v>71</v>
      </c>
      <c r="C8" s="48"/>
      <c r="D8" s="50">
        <v>0.09</v>
      </c>
      <c r="E8" s="47" t="s">
        <v>72</v>
      </c>
      <c r="F8" s="146">
        <v>95.12</v>
      </c>
      <c r="G8" s="151"/>
      <c r="H8" s="147"/>
    </row>
    <row r="9" spans="1:8" x14ac:dyDescent="0.3">
      <c r="A9" s="145"/>
      <c r="B9" s="47" t="s">
        <v>73</v>
      </c>
      <c r="C9" s="48"/>
      <c r="D9" s="50">
        <v>7.0000000000000007E-2</v>
      </c>
      <c r="E9" s="47" t="s">
        <v>74</v>
      </c>
      <c r="F9" s="146">
        <v>91.47</v>
      </c>
      <c r="G9" s="151"/>
      <c r="H9" s="147"/>
    </row>
    <row r="10" spans="1:8" x14ac:dyDescent="0.3">
      <c r="A10" s="145"/>
      <c r="B10" s="75" t="s">
        <v>75</v>
      </c>
      <c r="C10" s="76">
        <f>SUM(C4:C9)</f>
        <v>51.9</v>
      </c>
      <c r="D10" s="74">
        <v>0.05</v>
      </c>
      <c r="E10" s="73" t="s">
        <v>76</v>
      </c>
      <c r="F10" s="152">
        <v>88.08</v>
      </c>
      <c r="G10" s="153"/>
      <c r="H10" s="154"/>
    </row>
    <row r="11" spans="1:8" x14ac:dyDescent="0.3">
      <c r="A11" s="61"/>
      <c r="B11" s="66"/>
      <c r="C11" s="68"/>
      <c r="D11" s="77"/>
      <c r="E11" s="61"/>
      <c r="F11" s="72"/>
      <c r="G11" s="72"/>
      <c r="H11" s="72"/>
    </row>
    <row r="12" spans="1:8" x14ac:dyDescent="0.3">
      <c r="A12" s="61"/>
      <c r="B12" s="61"/>
      <c r="C12" s="61"/>
      <c r="D12" s="61"/>
      <c r="E12" s="61"/>
      <c r="F12" s="61"/>
      <c r="G12" s="61"/>
      <c r="H12" s="61"/>
    </row>
    <row r="13" spans="1:8" x14ac:dyDescent="0.3">
      <c r="A13" s="140" t="s">
        <v>57</v>
      </c>
      <c r="B13" s="140"/>
      <c r="C13" s="140"/>
      <c r="D13" s="140"/>
      <c r="E13" s="140"/>
      <c r="F13" s="140"/>
      <c r="G13" s="54" t="s">
        <v>58</v>
      </c>
      <c r="H13" s="54">
        <v>6073</v>
      </c>
    </row>
    <row r="14" spans="1:8" x14ac:dyDescent="0.3">
      <c r="A14" s="144" t="s">
        <v>77</v>
      </c>
      <c r="B14" s="144"/>
      <c r="C14" s="144"/>
      <c r="D14" s="144"/>
      <c r="E14" s="144"/>
      <c r="F14" s="144"/>
      <c r="G14" s="144"/>
      <c r="H14" s="144"/>
    </row>
    <row r="15" spans="1:8" x14ac:dyDescent="0.3">
      <c r="A15" s="45" t="s">
        <v>60</v>
      </c>
      <c r="B15" s="45" t="s">
        <v>41</v>
      </c>
      <c r="C15" s="45" t="s">
        <v>61</v>
      </c>
      <c r="D15" s="45" t="s">
        <v>80</v>
      </c>
      <c r="E15" s="45" t="s">
        <v>79</v>
      </c>
      <c r="F15" s="127" t="s">
        <v>62</v>
      </c>
      <c r="G15" s="128"/>
      <c r="H15" s="129"/>
    </row>
    <row r="16" spans="1:8" x14ac:dyDescent="0.3">
      <c r="A16" s="145"/>
      <c r="B16" s="47" t="s">
        <v>63</v>
      </c>
      <c r="C16" s="48">
        <v>27.9</v>
      </c>
      <c r="D16" s="49"/>
      <c r="E16" s="55"/>
      <c r="F16" s="146"/>
      <c r="G16" s="151"/>
      <c r="H16" s="147"/>
    </row>
    <row r="17" spans="1:8" x14ac:dyDescent="0.3">
      <c r="A17" s="145"/>
      <c r="B17" s="47" t="s">
        <v>92</v>
      </c>
      <c r="C17" s="48">
        <v>2.5</v>
      </c>
      <c r="D17" s="50">
        <v>0.15</v>
      </c>
      <c r="E17" s="47" t="s">
        <v>66</v>
      </c>
      <c r="F17" s="146">
        <v>64.349999999999994</v>
      </c>
      <c r="G17" s="151"/>
      <c r="H17" s="147"/>
    </row>
    <row r="18" spans="1:8" x14ac:dyDescent="0.3">
      <c r="A18" s="145"/>
      <c r="B18" s="47" t="s">
        <v>67</v>
      </c>
      <c r="C18" s="48">
        <v>0.5</v>
      </c>
      <c r="D18" s="50">
        <v>0.13</v>
      </c>
      <c r="E18" s="47" t="s">
        <v>68</v>
      </c>
      <c r="F18" s="146">
        <v>61.55</v>
      </c>
      <c r="G18" s="151"/>
      <c r="H18" s="147"/>
    </row>
    <row r="19" spans="1:8" x14ac:dyDescent="0.3">
      <c r="A19" s="145"/>
      <c r="B19" s="47" t="s">
        <v>69</v>
      </c>
      <c r="C19" s="48"/>
      <c r="D19" s="50">
        <v>0.11</v>
      </c>
      <c r="E19" s="47" t="s">
        <v>70</v>
      </c>
      <c r="F19" s="146">
        <v>58.99</v>
      </c>
      <c r="G19" s="151"/>
      <c r="H19" s="147"/>
    </row>
    <row r="20" spans="1:8" x14ac:dyDescent="0.3">
      <c r="A20" s="145"/>
      <c r="B20" s="47" t="s">
        <v>71</v>
      </c>
      <c r="C20" s="48"/>
      <c r="D20" s="50">
        <v>0.09</v>
      </c>
      <c r="E20" s="47" t="s">
        <v>72</v>
      </c>
      <c r="F20" s="146">
        <v>56.63</v>
      </c>
      <c r="G20" s="151"/>
      <c r="H20" s="147"/>
    </row>
    <row r="21" spans="1:8" x14ac:dyDescent="0.3">
      <c r="A21" s="145"/>
      <c r="B21" s="47" t="s">
        <v>73</v>
      </c>
      <c r="C21" s="48"/>
      <c r="D21" s="50">
        <v>7.0000000000000007E-2</v>
      </c>
      <c r="E21" s="47" t="s">
        <v>74</v>
      </c>
      <c r="F21" s="146">
        <v>54.46</v>
      </c>
      <c r="G21" s="151"/>
      <c r="H21" s="147"/>
    </row>
    <row r="22" spans="1:8" x14ac:dyDescent="0.3">
      <c r="A22" s="145"/>
      <c r="B22" s="75" t="s">
        <v>75</v>
      </c>
      <c r="C22" s="76">
        <f>SUM(C16:C21)</f>
        <v>30.9</v>
      </c>
      <c r="D22" s="74">
        <v>0.05</v>
      </c>
      <c r="E22" s="73" t="s">
        <v>76</v>
      </c>
      <c r="F22" s="152">
        <v>52.44</v>
      </c>
      <c r="G22" s="153"/>
      <c r="H22" s="154"/>
    </row>
    <row r="23" spans="1:8" x14ac:dyDescent="0.3">
      <c r="A23" s="61"/>
      <c r="B23" s="61"/>
      <c r="C23" s="61"/>
      <c r="D23" s="61"/>
      <c r="E23" s="61"/>
      <c r="F23" s="61"/>
      <c r="G23" s="61"/>
      <c r="H23" s="61"/>
    </row>
    <row r="24" spans="1:8" x14ac:dyDescent="0.3">
      <c r="A24" s="61"/>
      <c r="B24" s="61"/>
      <c r="C24" s="61"/>
      <c r="D24" s="61"/>
      <c r="E24" s="61"/>
      <c r="F24" s="61"/>
      <c r="G24" s="61"/>
      <c r="H24" s="61"/>
    </row>
    <row r="25" spans="1:8" x14ac:dyDescent="0.3">
      <c r="A25" s="140" t="s">
        <v>57</v>
      </c>
      <c r="B25" s="140"/>
      <c r="C25" s="140"/>
      <c r="D25" s="140"/>
      <c r="E25" s="140"/>
      <c r="F25" s="140"/>
      <c r="G25" s="54" t="s">
        <v>58</v>
      </c>
      <c r="H25" s="54">
        <v>18565</v>
      </c>
    </row>
    <row r="26" spans="1:8" x14ac:dyDescent="0.3">
      <c r="A26" s="144" t="s">
        <v>77</v>
      </c>
      <c r="B26" s="144"/>
      <c r="C26" s="144"/>
      <c r="D26" s="144"/>
      <c r="E26" s="144"/>
      <c r="F26" s="144"/>
      <c r="G26" s="144"/>
      <c r="H26" s="144"/>
    </row>
    <row r="27" spans="1:8" x14ac:dyDescent="0.3">
      <c r="A27" s="45" t="s">
        <v>60</v>
      </c>
      <c r="B27" s="45" t="s">
        <v>41</v>
      </c>
      <c r="C27" s="45" t="s">
        <v>61</v>
      </c>
      <c r="D27" s="45" t="s">
        <v>80</v>
      </c>
      <c r="E27" s="45" t="s">
        <v>79</v>
      </c>
      <c r="F27" s="127" t="s">
        <v>62</v>
      </c>
      <c r="G27" s="128"/>
      <c r="H27" s="129"/>
    </row>
    <row r="28" spans="1:8" x14ac:dyDescent="0.3">
      <c r="A28" s="145"/>
      <c r="B28" s="47" t="s">
        <v>63</v>
      </c>
      <c r="C28" s="48">
        <v>32</v>
      </c>
      <c r="D28" s="49"/>
      <c r="E28" s="55"/>
      <c r="F28" s="146"/>
      <c r="G28" s="151"/>
      <c r="H28" s="147"/>
    </row>
    <row r="29" spans="1:8" x14ac:dyDescent="0.3">
      <c r="A29" s="145"/>
      <c r="B29" s="47" t="s">
        <v>92</v>
      </c>
      <c r="C29" s="48">
        <v>2.5</v>
      </c>
      <c r="D29" s="50">
        <v>0.15</v>
      </c>
      <c r="E29" s="47" t="s">
        <v>66</v>
      </c>
      <c r="F29" s="146">
        <v>72.89</v>
      </c>
      <c r="G29" s="151"/>
      <c r="H29" s="147"/>
    </row>
    <row r="30" spans="1:8" x14ac:dyDescent="0.3">
      <c r="A30" s="145"/>
      <c r="B30" s="47" t="s">
        <v>67</v>
      </c>
      <c r="C30" s="48">
        <v>0.5</v>
      </c>
      <c r="D30" s="50">
        <v>0.13</v>
      </c>
      <c r="E30" s="47" t="s">
        <v>68</v>
      </c>
      <c r="F30" s="146">
        <v>69.72</v>
      </c>
      <c r="G30" s="151"/>
      <c r="H30" s="147"/>
    </row>
    <row r="31" spans="1:8" x14ac:dyDescent="0.3">
      <c r="A31" s="145"/>
      <c r="B31" s="47" t="s">
        <v>69</v>
      </c>
      <c r="C31" s="48"/>
      <c r="D31" s="50">
        <v>0.11</v>
      </c>
      <c r="E31" s="47" t="s">
        <v>70</v>
      </c>
      <c r="F31" s="146">
        <v>66.819999999999993</v>
      </c>
      <c r="G31" s="151"/>
      <c r="H31" s="147"/>
    </row>
    <row r="32" spans="1:8" x14ac:dyDescent="0.3">
      <c r="A32" s="145"/>
      <c r="B32" s="47" t="s">
        <v>71</v>
      </c>
      <c r="C32" s="48"/>
      <c r="D32" s="50">
        <v>0.09</v>
      </c>
      <c r="E32" s="47" t="s">
        <v>72</v>
      </c>
      <c r="F32" s="146">
        <v>64.150000000000006</v>
      </c>
      <c r="G32" s="151"/>
      <c r="H32" s="147"/>
    </row>
    <row r="33" spans="1:8" x14ac:dyDescent="0.3">
      <c r="A33" s="145"/>
      <c r="B33" s="47" t="s">
        <v>73</v>
      </c>
      <c r="C33" s="48"/>
      <c r="D33" s="50">
        <v>7.0000000000000007E-2</v>
      </c>
      <c r="E33" s="47" t="s">
        <v>74</v>
      </c>
      <c r="F33" s="146">
        <v>61.68</v>
      </c>
      <c r="G33" s="151"/>
      <c r="H33" s="147"/>
    </row>
    <row r="34" spans="1:8" x14ac:dyDescent="0.3">
      <c r="A34" s="145"/>
      <c r="B34" s="75" t="s">
        <v>75</v>
      </c>
      <c r="C34" s="76">
        <f>SUM(C28:C33)</f>
        <v>35</v>
      </c>
      <c r="D34" s="74">
        <v>0.05</v>
      </c>
      <c r="E34" s="73" t="s">
        <v>76</v>
      </c>
      <c r="F34" s="152">
        <v>59.4</v>
      </c>
      <c r="G34" s="153"/>
      <c r="H34" s="154"/>
    </row>
    <row r="35" spans="1:8" x14ac:dyDescent="0.3">
      <c r="A35" s="61"/>
      <c r="B35" s="61"/>
      <c r="C35" s="61"/>
      <c r="D35" s="61"/>
      <c r="E35" s="61"/>
      <c r="F35" s="61"/>
      <c r="G35" s="61"/>
      <c r="H35" s="61"/>
    </row>
    <row r="36" spans="1:8" x14ac:dyDescent="0.3">
      <c r="A36" s="140" t="s">
        <v>57</v>
      </c>
      <c r="B36" s="140"/>
      <c r="C36" s="140"/>
      <c r="D36" s="140"/>
      <c r="E36" s="140"/>
      <c r="F36" s="140"/>
      <c r="G36" s="54" t="s">
        <v>58</v>
      </c>
      <c r="H36" s="54">
        <v>8298</v>
      </c>
    </row>
    <row r="37" spans="1:8" x14ac:dyDescent="0.3">
      <c r="A37" s="144" t="s">
        <v>77</v>
      </c>
      <c r="B37" s="144"/>
      <c r="C37" s="144"/>
      <c r="D37" s="144"/>
      <c r="E37" s="144"/>
      <c r="F37" s="144"/>
      <c r="G37" s="144"/>
      <c r="H37" s="144"/>
    </row>
    <row r="38" spans="1:8" x14ac:dyDescent="0.3">
      <c r="A38" s="45" t="s">
        <v>60</v>
      </c>
      <c r="B38" s="45" t="s">
        <v>41</v>
      </c>
      <c r="C38" s="45" t="s">
        <v>61</v>
      </c>
      <c r="D38" s="45" t="s">
        <v>80</v>
      </c>
      <c r="E38" s="45" t="s">
        <v>79</v>
      </c>
      <c r="F38" s="127" t="s">
        <v>62</v>
      </c>
      <c r="G38" s="128"/>
      <c r="H38" s="129"/>
    </row>
    <row r="39" spans="1:8" x14ac:dyDescent="0.3">
      <c r="A39" s="145"/>
      <c r="B39" s="47" t="s">
        <v>63</v>
      </c>
      <c r="C39" s="48">
        <v>37.9</v>
      </c>
      <c r="D39" s="49"/>
      <c r="E39" s="55"/>
      <c r="F39" s="146"/>
      <c r="G39" s="151"/>
      <c r="H39" s="147"/>
    </row>
    <row r="40" spans="1:8" x14ac:dyDescent="0.3">
      <c r="A40" s="145"/>
      <c r="B40" s="47" t="s">
        <v>92</v>
      </c>
      <c r="C40" s="48">
        <v>2.5</v>
      </c>
      <c r="D40" s="50">
        <v>0.15</v>
      </c>
      <c r="E40" s="47" t="s">
        <v>66</v>
      </c>
      <c r="F40" s="146">
        <v>85.17</v>
      </c>
      <c r="G40" s="151"/>
      <c r="H40" s="147"/>
    </row>
    <row r="41" spans="1:8" x14ac:dyDescent="0.3">
      <c r="A41" s="145"/>
      <c r="B41" s="47" t="s">
        <v>67</v>
      </c>
      <c r="C41" s="48">
        <v>0.5</v>
      </c>
      <c r="D41" s="50">
        <v>0.13</v>
      </c>
      <c r="E41" s="47" t="s">
        <v>68</v>
      </c>
      <c r="F41" s="146">
        <v>81.47</v>
      </c>
      <c r="G41" s="151"/>
      <c r="H41" s="147"/>
    </row>
    <row r="42" spans="1:8" x14ac:dyDescent="0.3">
      <c r="A42" s="145"/>
      <c r="B42" s="47" t="s">
        <v>69</v>
      </c>
      <c r="C42" s="48"/>
      <c r="D42" s="50">
        <v>0.11</v>
      </c>
      <c r="E42" s="47" t="s">
        <v>70</v>
      </c>
      <c r="F42" s="146">
        <v>78.08</v>
      </c>
      <c r="G42" s="151"/>
      <c r="H42" s="147"/>
    </row>
    <row r="43" spans="1:8" x14ac:dyDescent="0.3">
      <c r="A43" s="145"/>
      <c r="B43" s="47" t="s">
        <v>71</v>
      </c>
      <c r="C43" s="48"/>
      <c r="D43" s="50">
        <v>0.09</v>
      </c>
      <c r="E43" s="47" t="s">
        <v>72</v>
      </c>
      <c r="F43" s="146">
        <v>74.959999999999994</v>
      </c>
      <c r="G43" s="151"/>
      <c r="H43" s="147"/>
    </row>
    <row r="44" spans="1:8" x14ac:dyDescent="0.3">
      <c r="A44" s="145"/>
      <c r="B44" s="47" t="s">
        <v>73</v>
      </c>
      <c r="C44" s="48"/>
      <c r="D44" s="50">
        <v>7.0000000000000007E-2</v>
      </c>
      <c r="E44" s="47" t="s">
        <v>74</v>
      </c>
      <c r="F44" s="146">
        <v>72.08</v>
      </c>
      <c r="G44" s="151"/>
      <c r="H44" s="147"/>
    </row>
    <row r="45" spans="1:8" x14ac:dyDescent="0.3">
      <c r="A45" s="145"/>
      <c r="B45" s="75" t="s">
        <v>75</v>
      </c>
      <c r="C45" s="76">
        <f>SUM(C39:C44)</f>
        <v>40.9</v>
      </c>
      <c r="D45" s="74">
        <v>0.05</v>
      </c>
      <c r="E45" s="73" t="s">
        <v>76</v>
      </c>
      <c r="F45" s="152">
        <v>69.42</v>
      </c>
      <c r="G45" s="153"/>
      <c r="H45" s="154"/>
    </row>
    <row r="47" spans="1:8" x14ac:dyDescent="0.3">
      <c r="A47" s="140" t="s">
        <v>57</v>
      </c>
      <c r="B47" s="140"/>
      <c r="C47" s="140"/>
      <c r="D47" s="140"/>
      <c r="E47" s="140"/>
      <c r="F47" s="140"/>
      <c r="G47" s="54" t="s">
        <v>58</v>
      </c>
      <c r="H47" s="54">
        <v>5048</v>
      </c>
    </row>
    <row r="48" spans="1:8" x14ac:dyDescent="0.3">
      <c r="A48" s="144" t="s">
        <v>77</v>
      </c>
      <c r="B48" s="144"/>
      <c r="C48" s="144"/>
      <c r="D48" s="144"/>
      <c r="E48" s="144"/>
      <c r="F48" s="144"/>
      <c r="G48" s="144"/>
      <c r="H48" s="144"/>
    </row>
    <row r="49" spans="1:8" x14ac:dyDescent="0.3">
      <c r="A49" s="45" t="s">
        <v>60</v>
      </c>
      <c r="B49" s="45" t="s">
        <v>41</v>
      </c>
      <c r="C49" s="45" t="s">
        <v>61</v>
      </c>
      <c r="D49" s="45" t="s">
        <v>80</v>
      </c>
      <c r="E49" s="45" t="s">
        <v>79</v>
      </c>
      <c r="F49" s="127" t="s">
        <v>62</v>
      </c>
      <c r="G49" s="128"/>
      <c r="H49" s="129"/>
    </row>
    <row r="50" spans="1:8" x14ac:dyDescent="0.3">
      <c r="A50" s="145"/>
      <c r="B50" s="47" t="s">
        <v>63</v>
      </c>
      <c r="C50" s="48">
        <v>29.9</v>
      </c>
      <c r="D50" s="49"/>
      <c r="E50" s="55"/>
      <c r="F50" s="146"/>
      <c r="G50" s="151"/>
      <c r="H50" s="147"/>
    </row>
    <row r="51" spans="1:8" x14ac:dyDescent="0.3">
      <c r="A51" s="145"/>
      <c r="B51" s="47" t="s">
        <v>65</v>
      </c>
      <c r="C51" s="48">
        <v>2.5</v>
      </c>
      <c r="D51" s="50">
        <v>0.15</v>
      </c>
      <c r="E51" s="47" t="s">
        <v>66</v>
      </c>
      <c r="F51" s="146">
        <v>68.510000000000005</v>
      </c>
      <c r="G51" s="151"/>
      <c r="H51" s="147"/>
    </row>
    <row r="52" spans="1:8" x14ac:dyDescent="0.3">
      <c r="A52" s="145"/>
      <c r="B52" s="47" t="s">
        <v>67</v>
      </c>
      <c r="C52" s="48">
        <v>0.5</v>
      </c>
      <c r="D52" s="50">
        <v>0.13</v>
      </c>
      <c r="E52" s="47" t="s">
        <v>68</v>
      </c>
      <c r="F52" s="146">
        <v>65.540000000000006</v>
      </c>
      <c r="G52" s="151"/>
      <c r="H52" s="147"/>
    </row>
    <row r="53" spans="1:8" x14ac:dyDescent="0.3">
      <c r="A53" s="145"/>
      <c r="B53" s="47" t="s">
        <v>69</v>
      </c>
      <c r="C53" s="48"/>
      <c r="D53" s="50">
        <v>0.11</v>
      </c>
      <c r="E53" s="47" t="s">
        <v>70</v>
      </c>
      <c r="F53" s="146">
        <v>62.81</v>
      </c>
      <c r="G53" s="151"/>
      <c r="H53" s="147"/>
    </row>
    <row r="54" spans="1:8" x14ac:dyDescent="0.3">
      <c r="A54" s="145"/>
      <c r="B54" s="47" t="s">
        <v>71</v>
      </c>
      <c r="C54" s="48"/>
      <c r="D54" s="50">
        <v>0.09</v>
      </c>
      <c r="E54" s="47" t="s">
        <v>72</v>
      </c>
      <c r="F54" s="146">
        <v>60.3</v>
      </c>
      <c r="G54" s="151"/>
      <c r="H54" s="147"/>
    </row>
    <row r="55" spans="1:8" x14ac:dyDescent="0.3">
      <c r="A55" s="145"/>
      <c r="B55" s="47" t="s">
        <v>73</v>
      </c>
      <c r="C55" s="48"/>
      <c r="D55" s="50">
        <v>7.0000000000000007E-2</v>
      </c>
      <c r="E55" s="47" t="s">
        <v>74</v>
      </c>
      <c r="F55" s="146">
        <v>57.98</v>
      </c>
      <c r="G55" s="151"/>
      <c r="H55" s="147"/>
    </row>
    <row r="56" spans="1:8" x14ac:dyDescent="0.3">
      <c r="A56" s="145"/>
      <c r="B56" s="30" t="s">
        <v>75</v>
      </c>
      <c r="C56" s="60">
        <f>SUM(C50:C55)</f>
        <v>32.9</v>
      </c>
      <c r="D56" s="58">
        <v>0.05</v>
      </c>
      <c r="E56" s="59" t="s">
        <v>76</v>
      </c>
      <c r="F56" s="152">
        <v>55.84</v>
      </c>
      <c r="G56" s="153"/>
      <c r="H56" s="154"/>
    </row>
    <row r="58" spans="1:8" x14ac:dyDescent="0.3">
      <c r="A58" s="140" t="s">
        <v>57</v>
      </c>
      <c r="B58" s="140"/>
      <c r="C58" s="140"/>
      <c r="D58" s="140"/>
      <c r="E58" s="140"/>
      <c r="F58" s="140"/>
      <c r="G58" s="54" t="s">
        <v>58</v>
      </c>
      <c r="H58" s="54">
        <v>8024</v>
      </c>
    </row>
    <row r="59" spans="1:8" x14ac:dyDescent="0.3">
      <c r="A59" s="144" t="s">
        <v>77</v>
      </c>
      <c r="B59" s="144"/>
      <c r="C59" s="144"/>
      <c r="D59" s="144"/>
      <c r="E59" s="144"/>
      <c r="F59" s="144"/>
      <c r="G59" s="144"/>
      <c r="H59" s="144"/>
    </row>
    <row r="60" spans="1:8" x14ac:dyDescent="0.3">
      <c r="A60" s="45" t="s">
        <v>60</v>
      </c>
      <c r="B60" s="45" t="s">
        <v>41</v>
      </c>
      <c r="C60" s="45" t="s">
        <v>61</v>
      </c>
      <c r="D60" s="45" t="s">
        <v>80</v>
      </c>
      <c r="E60" s="45" t="s">
        <v>79</v>
      </c>
      <c r="F60" s="127" t="s">
        <v>62</v>
      </c>
      <c r="G60" s="128"/>
      <c r="H60" s="129"/>
    </row>
    <row r="61" spans="1:8" x14ac:dyDescent="0.3">
      <c r="A61" s="145"/>
      <c r="B61" s="47" t="s">
        <v>63</v>
      </c>
      <c r="C61" s="48">
        <v>24.9</v>
      </c>
      <c r="D61" s="49"/>
      <c r="E61" s="55"/>
      <c r="F61" s="146"/>
      <c r="G61" s="151"/>
      <c r="H61" s="147"/>
    </row>
    <row r="62" spans="1:8" x14ac:dyDescent="0.3">
      <c r="A62" s="145"/>
      <c r="B62" s="47" t="s">
        <v>65</v>
      </c>
      <c r="C62" s="48">
        <v>2</v>
      </c>
      <c r="D62" s="50">
        <v>0.15</v>
      </c>
      <c r="E62" s="47" t="s">
        <v>66</v>
      </c>
      <c r="F62" s="146">
        <v>57.06</v>
      </c>
      <c r="G62" s="151"/>
      <c r="H62" s="147"/>
    </row>
    <row r="63" spans="1:8" x14ac:dyDescent="0.3">
      <c r="A63" s="145"/>
      <c r="B63" s="47" t="s">
        <v>67</v>
      </c>
      <c r="C63" s="48">
        <v>0.5</v>
      </c>
      <c r="D63" s="50">
        <v>0.13</v>
      </c>
      <c r="E63" s="47" t="s">
        <v>68</v>
      </c>
      <c r="F63" s="146">
        <v>54.58</v>
      </c>
      <c r="G63" s="151"/>
      <c r="H63" s="147"/>
    </row>
    <row r="64" spans="1:8" x14ac:dyDescent="0.3">
      <c r="A64" s="145"/>
      <c r="B64" s="47" t="s">
        <v>69</v>
      </c>
      <c r="C64" s="48"/>
      <c r="D64" s="50">
        <v>0.11</v>
      </c>
      <c r="E64" s="47" t="s">
        <v>70</v>
      </c>
      <c r="F64" s="146">
        <v>52.31</v>
      </c>
      <c r="G64" s="151"/>
      <c r="H64" s="147"/>
    </row>
    <row r="65" spans="1:8" x14ac:dyDescent="0.3">
      <c r="A65" s="145"/>
      <c r="B65" s="47" t="s">
        <v>71</v>
      </c>
      <c r="C65" s="48"/>
      <c r="D65" s="50">
        <v>0.09</v>
      </c>
      <c r="E65" s="47" t="s">
        <v>72</v>
      </c>
      <c r="F65" s="146">
        <v>50.22</v>
      </c>
      <c r="G65" s="151"/>
      <c r="H65" s="147"/>
    </row>
    <row r="66" spans="1:8" x14ac:dyDescent="0.3">
      <c r="A66" s="145"/>
      <c r="B66" s="47" t="s">
        <v>73</v>
      </c>
      <c r="C66" s="48"/>
      <c r="D66" s="50">
        <v>7.0000000000000007E-2</v>
      </c>
      <c r="E66" s="47" t="s">
        <v>74</v>
      </c>
      <c r="F66" s="146">
        <v>48.29</v>
      </c>
      <c r="G66" s="151"/>
      <c r="H66" s="147"/>
    </row>
    <row r="67" spans="1:8" x14ac:dyDescent="0.3">
      <c r="A67" s="145"/>
      <c r="B67" s="30" t="s">
        <v>75</v>
      </c>
      <c r="C67" s="60">
        <f>SUM(C61:C66)</f>
        <v>27.4</v>
      </c>
      <c r="D67" s="58">
        <v>0.05</v>
      </c>
      <c r="E67" s="59" t="s">
        <v>76</v>
      </c>
      <c r="F67" s="152">
        <v>46.5</v>
      </c>
      <c r="G67" s="153"/>
      <c r="H67" s="154"/>
    </row>
    <row r="69" spans="1:8" x14ac:dyDescent="0.3">
      <c r="A69" s="140" t="s">
        <v>57</v>
      </c>
      <c r="B69" s="140"/>
      <c r="C69" s="140"/>
      <c r="D69" s="140"/>
      <c r="E69" s="140"/>
      <c r="F69" s="140"/>
      <c r="G69" s="54" t="s">
        <v>58</v>
      </c>
      <c r="H69" s="54">
        <v>13474</v>
      </c>
    </row>
    <row r="70" spans="1:8" x14ac:dyDescent="0.3">
      <c r="A70" s="144" t="s">
        <v>77</v>
      </c>
      <c r="B70" s="144"/>
      <c r="C70" s="144"/>
      <c r="D70" s="144"/>
      <c r="E70" s="144"/>
      <c r="F70" s="144"/>
      <c r="G70" s="144"/>
      <c r="H70" s="144"/>
    </row>
    <row r="71" spans="1:8" x14ac:dyDescent="0.3">
      <c r="A71" s="45" t="s">
        <v>60</v>
      </c>
      <c r="B71" s="45" t="s">
        <v>41</v>
      </c>
      <c r="C71" s="45" t="s">
        <v>61</v>
      </c>
      <c r="D71" s="45" t="s">
        <v>80</v>
      </c>
      <c r="E71" s="45" t="s">
        <v>79</v>
      </c>
      <c r="F71" s="127" t="s">
        <v>62</v>
      </c>
      <c r="G71" s="128"/>
      <c r="H71" s="129"/>
    </row>
    <row r="72" spans="1:8" x14ac:dyDescent="0.3">
      <c r="A72" s="145"/>
      <c r="B72" s="47" t="s">
        <v>63</v>
      </c>
      <c r="C72" s="48">
        <v>51.5</v>
      </c>
      <c r="D72" s="49">
        <v>0.17</v>
      </c>
      <c r="E72" s="55" t="s">
        <v>64</v>
      </c>
      <c r="F72" s="146">
        <v>117.8</v>
      </c>
      <c r="G72" s="151"/>
      <c r="H72" s="147"/>
    </row>
    <row r="73" spans="1:8" x14ac:dyDescent="0.3">
      <c r="A73" s="145"/>
      <c r="B73" s="47" t="s">
        <v>65</v>
      </c>
      <c r="C73" s="48">
        <v>2</v>
      </c>
      <c r="D73" s="50">
        <v>0.15</v>
      </c>
      <c r="E73" s="47" t="s">
        <v>66</v>
      </c>
      <c r="F73" s="146">
        <v>112.45</v>
      </c>
      <c r="G73" s="151"/>
      <c r="H73" s="147"/>
    </row>
    <row r="74" spans="1:8" x14ac:dyDescent="0.3">
      <c r="A74" s="145"/>
      <c r="B74" s="47" t="s">
        <v>67</v>
      </c>
      <c r="C74" s="48">
        <v>0.5</v>
      </c>
      <c r="D74" s="50">
        <v>0.13</v>
      </c>
      <c r="E74" s="47" t="s">
        <v>68</v>
      </c>
      <c r="F74" s="146">
        <v>107.57</v>
      </c>
      <c r="G74" s="151"/>
      <c r="H74" s="147"/>
    </row>
    <row r="75" spans="1:8" x14ac:dyDescent="0.3">
      <c r="A75" s="145"/>
      <c r="B75" s="47" t="s">
        <v>69</v>
      </c>
      <c r="C75" s="48"/>
      <c r="D75" s="50">
        <v>0.11</v>
      </c>
      <c r="E75" s="47" t="s">
        <v>70</v>
      </c>
      <c r="F75" s="146">
        <v>103.9</v>
      </c>
      <c r="G75" s="151"/>
      <c r="H75" s="147"/>
    </row>
    <row r="76" spans="1:8" x14ac:dyDescent="0.3">
      <c r="A76" s="145"/>
      <c r="B76" s="47" t="s">
        <v>71</v>
      </c>
      <c r="C76" s="48"/>
      <c r="D76" s="50">
        <v>0.09</v>
      </c>
      <c r="E76" s="47" t="s">
        <v>72</v>
      </c>
      <c r="F76" s="146">
        <v>98.97</v>
      </c>
      <c r="G76" s="151"/>
      <c r="H76" s="147"/>
    </row>
    <row r="77" spans="1:8" x14ac:dyDescent="0.3">
      <c r="A77" s="145"/>
      <c r="B77" s="47" t="s">
        <v>73</v>
      </c>
      <c r="C77" s="48"/>
      <c r="D77" s="50">
        <v>7.0000000000000007E-2</v>
      </c>
      <c r="E77" s="47" t="s">
        <v>74</v>
      </c>
      <c r="F77" s="146">
        <v>95.17</v>
      </c>
      <c r="G77" s="151"/>
      <c r="H77" s="147"/>
    </row>
    <row r="78" spans="1:8" x14ac:dyDescent="0.3">
      <c r="A78" s="145"/>
      <c r="B78" s="30" t="s">
        <v>75</v>
      </c>
      <c r="C78" s="60">
        <f>SUM(C72:C77)</f>
        <v>54</v>
      </c>
      <c r="D78" s="58">
        <v>0.05</v>
      </c>
      <c r="E78" s="59" t="s">
        <v>76</v>
      </c>
      <c r="F78" s="152">
        <v>91.65</v>
      </c>
      <c r="G78" s="153"/>
      <c r="H78" s="154"/>
    </row>
    <row r="80" spans="1:8" x14ac:dyDescent="0.3">
      <c r="A80" s="140" t="s">
        <v>57</v>
      </c>
      <c r="B80" s="140"/>
      <c r="C80" s="140"/>
      <c r="D80" s="140"/>
      <c r="E80" s="140"/>
      <c r="F80" s="140"/>
      <c r="G80" s="54" t="s">
        <v>58</v>
      </c>
      <c r="H80" s="54">
        <v>12614</v>
      </c>
    </row>
    <row r="81" spans="1:8" x14ac:dyDescent="0.3">
      <c r="A81" s="144" t="s">
        <v>77</v>
      </c>
      <c r="B81" s="144"/>
      <c r="C81" s="144"/>
      <c r="D81" s="144"/>
      <c r="E81" s="144"/>
      <c r="F81" s="144"/>
      <c r="G81" s="144"/>
      <c r="H81" s="144"/>
    </row>
    <row r="82" spans="1:8" x14ac:dyDescent="0.3">
      <c r="A82" s="45" t="s">
        <v>60</v>
      </c>
      <c r="B82" s="45" t="s">
        <v>41</v>
      </c>
      <c r="C82" s="45" t="s">
        <v>61</v>
      </c>
      <c r="D82" s="45" t="s">
        <v>80</v>
      </c>
      <c r="E82" s="45" t="s">
        <v>79</v>
      </c>
      <c r="F82" s="127" t="s">
        <v>62</v>
      </c>
      <c r="G82" s="128"/>
      <c r="H82" s="129"/>
    </row>
    <row r="83" spans="1:8" x14ac:dyDescent="0.3">
      <c r="A83" s="145"/>
      <c r="B83" s="47" t="s">
        <v>63</v>
      </c>
      <c r="C83" s="48">
        <v>7.99</v>
      </c>
      <c r="D83" s="49"/>
      <c r="E83" s="55"/>
      <c r="F83" s="146"/>
      <c r="G83" s="151"/>
      <c r="H83" s="147"/>
    </row>
    <row r="84" spans="1:8" x14ac:dyDescent="0.3">
      <c r="A84" s="145"/>
      <c r="B84" s="47" t="s">
        <v>65</v>
      </c>
      <c r="C84" s="48">
        <v>2</v>
      </c>
      <c r="D84" s="50">
        <v>0.15</v>
      </c>
      <c r="E84" s="47" t="s">
        <v>66</v>
      </c>
      <c r="F84" s="146">
        <v>21.85</v>
      </c>
      <c r="G84" s="151"/>
      <c r="H84" s="147"/>
    </row>
    <row r="85" spans="1:8" x14ac:dyDescent="0.3">
      <c r="A85" s="145"/>
      <c r="B85" s="47" t="s">
        <v>67</v>
      </c>
      <c r="C85" s="48">
        <v>0.5</v>
      </c>
      <c r="D85" s="50">
        <v>0.13</v>
      </c>
      <c r="E85" s="47" t="s">
        <v>68</v>
      </c>
      <c r="F85" s="146">
        <v>20.9</v>
      </c>
      <c r="G85" s="151"/>
      <c r="H85" s="147"/>
    </row>
    <row r="86" spans="1:8" x14ac:dyDescent="0.3">
      <c r="A86" s="145"/>
      <c r="B86" s="47" t="s">
        <v>69</v>
      </c>
      <c r="C86" s="48"/>
      <c r="D86" s="50">
        <v>0.11</v>
      </c>
      <c r="E86" s="47" t="s">
        <v>70</v>
      </c>
      <c r="F86" s="146">
        <v>20.03</v>
      </c>
      <c r="G86" s="151"/>
      <c r="H86" s="147"/>
    </row>
    <row r="87" spans="1:8" x14ac:dyDescent="0.3">
      <c r="A87" s="145"/>
      <c r="B87" s="47" t="s">
        <v>71</v>
      </c>
      <c r="C87" s="48"/>
      <c r="D87" s="50">
        <v>0.09</v>
      </c>
      <c r="E87" s="47" t="s">
        <v>72</v>
      </c>
      <c r="F87" s="146">
        <v>19.23</v>
      </c>
      <c r="G87" s="151"/>
      <c r="H87" s="147"/>
    </row>
    <row r="88" spans="1:8" x14ac:dyDescent="0.3">
      <c r="A88" s="145"/>
      <c r="B88" s="47" t="s">
        <v>73</v>
      </c>
      <c r="C88" s="48"/>
      <c r="D88" s="50">
        <v>7.0000000000000007E-2</v>
      </c>
      <c r="E88" s="47" t="s">
        <v>74</v>
      </c>
      <c r="F88" s="146">
        <v>18.489999999999998</v>
      </c>
      <c r="G88" s="151"/>
      <c r="H88" s="147"/>
    </row>
    <row r="89" spans="1:8" x14ac:dyDescent="0.3">
      <c r="A89" s="145"/>
      <c r="B89" s="30" t="s">
        <v>75</v>
      </c>
      <c r="C89" s="60">
        <f>SUM(C83:C88)</f>
        <v>10.49</v>
      </c>
      <c r="D89" s="58">
        <v>0.05</v>
      </c>
      <c r="E89" s="59" t="s">
        <v>76</v>
      </c>
      <c r="F89" s="152">
        <v>17.8</v>
      </c>
      <c r="G89" s="153"/>
      <c r="H89" s="154"/>
    </row>
    <row r="91" spans="1:8" x14ac:dyDescent="0.3">
      <c r="A91" s="140" t="s">
        <v>57</v>
      </c>
      <c r="B91" s="140"/>
      <c r="C91" s="140"/>
      <c r="D91" s="140"/>
      <c r="E91" s="140"/>
      <c r="F91" s="140"/>
      <c r="G91" s="54" t="s">
        <v>58</v>
      </c>
      <c r="H91" s="54">
        <v>8120</v>
      </c>
    </row>
    <row r="92" spans="1:8" x14ac:dyDescent="0.3">
      <c r="A92" s="144" t="s">
        <v>77</v>
      </c>
      <c r="B92" s="144"/>
      <c r="C92" s="144"/>
      <c r="D92" s="144"/>
      <c r="E92" s="144"/>
      <c r="F92" s="144"/>
      <c r="G92" s="144"/>
      <c r="H92" s="144"/>
    </row>
    <row r="93" spans="1:8" x14ac:dyDescent="0.3">
      <c r="A93" s="45" t="s">
        <v>60</v>
      </c>
      <c r="B93" s="45" t="s">
        <v>41</v>
      </c>
      <c r="C93" s="45" t="s">
        <v>61</v>
      </c>
      <c r="D93" s="45" t="s">
        <v>80</v>
      </c>
      <c r="E93" s="45" t="s">
        <v>79</v>
      </c>
      <c r="F93" s="127" t="s">
        <v>62</v>
      </c>
      <c r="G93" s="128"/>
      <c r="H93" s="129"/>
    </row>
    <row r="94" spans="1:8" x14ac:dyDescent="0.3">
      <c r="A94" s="145"/>
      <c r="B94" s="47" t="s">
        <v>63</v>
      </c>
      <c r="C94" s="48">
        <v>22.9</v>
      </c>
      <c r="D94" s="49"/>
      <c r="E94" s="55"/>
      <c r="F94" s="146"/>
      <c r="G94" s="151"/>
      <c r="H94" s="147"/>
    </row>
    <row r="95" spans="1:8" x14ac:dyDescent="0.3">
      <c r="A95" s="145"/>
      <c r="B95" s="47" t="s">
        <v>65</v>
      </c>
      <c r="C95" s="48">
        <v>2</v>
      </c>
      <c r="D95" s="50">
        <v>0.15</v>
      </c>
      <c r="E95" s="47" t="s">
        <v>66</v>
      </c>
      <c r="F95" s="146">
        <v>52.89</v>
      </c>
      <c r="G95" s="151"/>
      <c r="H95" s="147"/>
    </row>
    <row r="96" spans="1:8" x14ac:dyDescent="0.3">
      <c r="A96" s="145"/>
      <c r="B96" s="47" t="s">
        <v>67</v>
      </c>
      <c r="C96" s="48">
        <v>0.5</v>
      </c>
      <c r="D96" s="50">
        <v>0.13</v>
      </c>
      <c r="E96" s="47" t="s">
        <v>68</v>
      </c>
      <c r="F96" s="146">
        <v>50.5</v>
      </c>
      <c r="G96" s="151"/>
      <c r="H96" s="147"/>
    </row>
    <row r="97" spans="1:8" x14ac:dyDescent="0.3">
      <c r="A97" s="145"/>
      <c r="B97" s="47" t="s">
        <v>69</v>
      </c>
      <c r="C97" s="48"/>
      <c r="D97" s="50">
        <v>0.11</v>
      </c>
      <c r="E97" s="47" t="s">
        <v>70</v>
      </c>
      <c r="F97" s="146">
        <v>48.49</v>
      </c>
      <c r="G97" s="151"/>
      <c r="H97" s="147"/>
    </row>
    <row r="98" spans="1:8" x14ac:dyDescent="0.3">
      <c r="A98" s="145"/>
      <c r="B98" s="47" t="s">
        <v>71</v>
      </c>
      <c r="C98" s="48"/>
      <c r="D98" s="50">
        <v>0.09</v>
      </c>
      <c r="E98" s="47" t="s">
        <v>72</v>
      </c>
      <c r="F98" s="146">
        <v>46.55</v>
      </c>
      <c r="G98" s="151"/>
      <c r="H98" s="147"/>
    </row>
    <row r="99" spans="1:8" x14ac:dyDescent="0.3">
      <c r="A99" s="145"/>
      <c r="B99" s="47" t="s">
        <v>73</v>
      </c>
      <c r="C99" s="48"/>
      <c r="D99" s="50">
        <v>7.0000000000000007E-2</v>
      </c>
      <c r="E99" s="47" t="s">
        <v>74</v>
      </c>
      <c r="F99" s="146">
        <v>44.77</v>
      </c>
      <c r="G99" s="151"/>
      <c r="H99" s="147"/>
    </row>
    <row r="100" spans="1:8" x14ac:dyDescent="0.3">
      <c r="A100" s="145"/>
      <c r="B100" s="30" t="s">
        <v>75</v>
      </c>
      <c r="C100" s="60">
        <f>SUM(C94:C99)</f>
        <v>25.4</v>
      </c>
      <c r="D100" s="58">
        <v>0.05</v>
      </c>
      <c r="E100" s="59" t="s">
        <v>76</v>
      </c>
      <c r="F100" s="152">
        <v>43.11</v>
      </c>
      <c r="G100" s="153"/>
      <c r="H100" s="154"/>
    </row>
    <row r="102" spans="1:8" x14ac:dyDescent="0.3">
      <c r="A102" s="140" t="s">
        <v>57</v>
      </c>
      <c r="B102" s="140"/>
      <c r="C102" s="140"/>
      <c r="D102" s="140"/>
      <c r="E102" s="140"/>
      <c r="F102" s="140"/>
      <c r="G102" s="54" t="s">
        <v>58</v>
      </c>
      <c r="H102" s="54">
        <v>12789</v>
      </c>
    </row>
    <row r="103" spans="1:8" x14ac:dyDescent="0.3">
      <c r="A103" s="144" t="s">
        <v>77</v>
      </c>
      <c r="B103" s="144"/>
      <c r="C103" s="144"/>
      <c r="D103" s="144"/>
      <c r="E103" s="144"/>
      <c r="F103" s="144"/>
      <c r="G103" s="144"/>
      <c r="H103" s="144"/>
    </row>
    <row r="104" spans="1:8" x14ac:dyDescent="0.3">
      <c r="A104" s="45" t="s">
        <v>60</v>
      </c>
      <c r="B104" s="45" t="s">
        <v>41</v>
      </c>
      <c r="C104" s="45" t="s">
        <v>61</v>
      </c>
      <c r="D104" s="45" t="s">
        <v>80</v>
      </c>
      <c r="E104" s="45" t="s">
        <v>79</v>
      </c>
      <c r="F104" s="127" t="s">
        <v>62</v>
      </c>
      <c r="G104" s="128"/>
      <c r="H104" s="129"/>
    </row>
    <row r="105" spans="1:8" x14ac:dyDescent="0.3">
      <c r="A105" s="145"/>
      <c r="B105" s="47" t="s">
        <v>63</v>
      </c>
      <c r="C105" s="48">
        <v>4.99</v>
      </c>
      <c r="D105" s="49"/>
      <c r="E105" s="55"/>
      <c r="F105" s="146"/>
      <c r="G105" s="151"/>
      <c r="H105" s="147"/>
    </row>
    <row r="106" spans="1:8" x14ac:dyDescent="0.3">
      <c r="A106" s="145"/>
      <c r="B106" s="47" t="s">
        <v>65</v>
      </c>
      <c r="C106" s="48">
        <v>2</v>
      </c>
      <c r="D106" s="50"/>
      <c r="E106" s="47"/>
      <c r="F106" s="146"/>
      <c r="G106" s="151"/>
      <c r="H106" s="147"/>
    </row>
    <row r="107" spans="1:8" x14ac:dyDescent="0.3">
      <c r="A107" s="145"/>
      <c r="B107" s="47" t="s">
        <v>67</v>
      </c>
      <c r="C107" s="48">
        <v>0.5</v>
      </c>
      <c r="D107" s="50">
        <v>0.13</v>
      </c>
      <c r="E107" s="47" t="s">
        <v>68</v>
      </c>
      <c r="F107" s="146">
        <v>14.92</v>
      </c>
      <c r="G107" s="151"/>
      <c r="H107" s="147"/>
    </row>
    <row r="108" spans="1:8" x14ac:dyDescent="0.3">
      <c r="A108" s="145"/>
      <c r="B108" s="47" t="s">
        <v>69</v>
      </c>
      <c r="C108" s="48"/>
      <c r="D108" s="50">
        <v>0.11</v>
      </c>
      <c r="E108" s="47" t="s">
        <v>70</v>
      </c>
      <c r="F108" s="146">
        <v>14.3</v>
      </c>
      <c r="G108" s="151"/>
      <c r="H108" s="147"/>
    </row>
    <row r="109" spans="1:8" x14ac:dyDescent="0.3">
      <c r="A109" s="145"/>
      <c r="B109" s="47" t="s">
        <v>71</v>
      </c>
      <c r="C109" s="48"/>
      <c r="D109" s="50">
        <v>0.09</v>
      </c>
      <c r="E109" s="47" t="s">
        <v>72</v>
      </c>
      <c r="F109" s="146">
        <v>13.73</v>
      </c>
      <c r="G109" s="151"/>
      <c r="H109" s="147"/>
    </row>
    <row r="110" spans="1:8" x14ac:dyDescent="0.3">
      <c r="A110" s="145"/>
      <c r="B110" s="47" t="s">
        <v>73</v>
      </c>
      <c r="C110" s="48"/>
      <c r="D110" s="50">
        <v>7.0000000000000007E-2</v>
      </c>
      <c r="E110" s="47" t="s">
        <v>74</v>
      </c>
      <c r="F110" s="146">
        <v>13.2</v>
      </c>
      <c r="G110" s="151"/>
      <c r="H110" s="147"/>
    </row>
    <row r="111" spans="1:8" x14ac:dyDescent="0.3">
      <c r="A111" s="145"/>
      <c r="B111" s="30" t="s">
        <v>75</v>
      </c>
      <c r="C111" s="60">
        <f>SUM(C105:C110)</f>
        <v>7.49</v>
      </c>
      <c r="D111" s="58">
        <v>0.05</v>
      </c>
      <c r="E111" s="59" t="s">
        <v>76</v>
      </c>
      <c r="F111" s="152">
        <v>12.71</v>
      </c>
      <c r="G111" s="153"/>
      <c r="H111" s="154"/>
    </row>
    <row r="113" spans="1:8" x14ac:dyDescent="0.3">
      <c r="A113" s="121" t="s">
        <v>57</v>
      </c>
      <c r="B113" s="122"/>
      <c r="C113" s="122"/>
      <c r="D113" s="122"/>
      <c r="E113" s="122"/>
      <c r="F113" s="123"/>
      <c r="G113" s="46" t="s">
        <v>58</v>
      </c>
      <c r="H113" s="46">
        <v>6029</v>
      </c>
    </row>
    <row r="114" spans="1:8" x14ac:dyDescent="0.3">
      <c r="A114" s="124" t="s">
        <v>59</v>
      </c>
      <c r="B114" s="125"/>
      <c r="C114" s="125"/>
      <c r="D114" s="125"/>
      <c r="E114" s="125"/>
      <c r="F114" s="125"/>
      <c r="G114" s="125"/>
      <c r="H114" s="126"/>
    </row>
    <row r="115" spans="1:8" x14ac:dyDescent="0.3">
      <c r="A115" s="45" t="s">
        <v>60</v>
      </c>
      <c r="B115" s="45" t="s">
        <v>41</v>
      </c>
      <c r="C115" s="45" t="s">
        <v>61</v>
      </c>
      <c r="D115" s="45" t="s">
        <v>80</v>
      </c>
      <c r="E115" s="127" t="s">
        <v>79</v>
      </c>
      <c r="F115" s="128"/>
      <c r="G115" s="129"/>
      <c r="H115" s="45" t="s">
        <v>62</v>
      </c>
    </row>
    <row r="116" spans="1:8" x14ac:dyDescent="0.3">
      <c r="A116" s="130"/>
      <c r="B116" s="47" t="s">
        <v>63</v>
      </c>
      <c r="C116" s="48">
        <v>21.6</v>
      </c>
      <c r="D116" s="49">
        <v>0.17</v>
      </c>
      <c r="E116" s="133" t="s">
        <v>64</v>
      </c>
      <c r="F116" s="134"/>
      <c r="G116" s="135"/>
      <c r="H116" s="48">
        <v>53.66</v>
      </c>
    </row>
    <row r="117" spans="1:8" x14ac:dyDescent="0.3">
      <c r="A117" s="131"/>
      <c r="B117" s="47" t="s">
        <v>65</v>
      </c>
      <c r="C117" s="48">
        <v>2.5</v>
      </c>
      <c r="D117" s="50">
        <v>0.15</v>
      </c>
      <c r="E117" s="133" t="s">
        <v>66</v>
      </c>
      <c r="F117" s="134"/>
      <c r="G117" s="135"/>
      <c r="H117" s="48">
        <v>51.26</v>
      </c>
    </row>
    <row r="118" spans="1:8" x14ac:dyDescent="0.3">
      <c r="A118" s="131"/>
      <c r="B118" s="47" t="s">
        <v>67</v>
      </c>
      <c r="C118" s="48"/>
      <c r="D118" s="50">
        <v>0.13</v>
      </c>
      <c r="E118" s="133" t="s">
        <v>68</v>
      </c>
      <c r="F118" s="134"/>
      <c r="G118" s="135"/>
      <c r="H118" s="48">
        <v>49</v>
      </c>
    </row>
    <row r="119" spans="1:8" x14ac:dyDescent="0.3">
      <c r="A119" s="131"/>
      <c r="B119" s="47" t="s">
        <v>69</v>
      </c>
      <c r="C119" s="48"/>
      <c r="D119" s="50">
        <v>0.11</v>
      </c>
      <c r="E119" s="133" t="s">
        <v>70</v>
      </c>
      <c r="F119" s="134"/>
      <c r="G119" s="135"/>
      <c r="H119" s="48">
        <v>46.6</v>
      </c>
    </row>
    <row r="120" spans="1:8" x14ac:dyDescent="0.3">
      <c r="A120" s="131"/>
      <c r="B120" s="47" t="s">
        <v>71</v>
      </c>
      <c r="C120" s="48"/>
      <c r="D120" s="50">
        <v>0.09</v>
      </c>
      <c r="E120" s="133" t="s">
        <v>72</v>
      </c>
      <c r="F120" s="134"/>
      <c r="G120" s="135"/>
      <c r="H120" s="48">
        <v>45.9</v>
      </c>
    </row>
    <row r="121" spans="1:8" x14ac:dyDescent="0.3">
      <c r="A121" s="131"/>
      <c r="B121" s="47" t="s">
        <v>73</v>
      </c>
      <c r="C121" s="48">
        <v>0.5</v>
      </c>
      <c r="D121" s="50">
        <v>7.0000000000000007E-2</v>
      </c>
      <c r="E121" s="133" t="s">
        <v>74</v>
      </c>
      <c r="F121" s="134"/>
      <c r="G121" s="135"/>
      <c r="H121" s="48">
        <v>43.36</v>
      </c>
    </row>
    <row r="122" spans="1:8" x14ac:dyDescent="0.3">
      <c r="A122" s="132"/>
      <c r="B122" s="51" t="s">
        <v>75</v>
      </c>
      <c r="C122" s="52">
        <f>SUM(C116:C121)</f>
        <v>24.6</v>
      </c>
      <c r="D122" s="50">
        <v>0.05</v>
      </c>
      <c r="E122" s="133" t="s">
        <v>76</v>
      </c>
      <c r="F122" s="134"/>
      <c r="G122" s="135"/>
      <c r="H122" s="48">
        <v>41.75</v>
      </c>
    </row>
    <row r="123" spans="1:8" x14ac:dyDescent="0.3">
      <c r="A123" s="53"/>
      <c r="B123" s="53"/>
      <c r="C123" s="53"/>
      <c r="D123" s="53"/>
      <c r="E123" s="53"/>
      <c r="F123" s="53"/>
      <c r="G123" s="53"/>
      <c r="H123" s="53"/>
    </row>
    <row r="124" spans="1:8" x14ac:dyDescent="0.3">
      <c r="A124" s="121" t="s">
        <v>57</v>
      </c>
      <c r="B124" s="122"/>
      <c r="C124" s="122"/>
      <c r="D124" s="122"/>
      <c r="E124" s="122"/>
      <c r="F124" s="123"/>
      <c r="G124" s="46" t="s">
        <v>58</v>
      </c>
      <c r="H124" s="46">
        <v>12926</v>
      </c>
    </row>
    <row r="125" spans="1:8" x14ac:dyDescent="0.3">
      <c r="A125" s="124" t="s">
        <v>77</v>
      </c>
      <c r="B125" s="125"/>
      <c r="C125" s="125"/>
      <c r="D125" s="125"/>
      <c r="E125" s="125"/>
      <c r="F125" s="125"/>
      <c r="G125" s="125"/>
      <c r="H125" s="126"/>
    </row>
    <row r="126" spans="1:8" x14ac:dyDescent="0.3">
      <c r="A126" s="45" t="s">
        <v>60</v>
      </c>
      <c r="B126" s="45" t="s">
        <v>41</v>
      </c>
      <c r="C126" s="45" t="s">
        <v>61</v>
      </c>
      <c r="D126" s="45" t="s">
        <v>80</v>
      </c>
      <c r="E126" s="127" t="s">
        <v>79</v>
      </c>
      <c r="F126" s="128"/>
      <c r="G126" s="129"/>
      <c r="H126" s="45" t="s">
        <v>62</v>
      </c>
    </row>
    <row r="127" spans="1:8" x14ac:dyDescent="0.3">
      <c r="A127" s="130"/>
      <c r="B127" s="47" t="s">
        <v>63</v>
      </c>
      <c r="C127" s="48">
        <v>16.989999999999998</v>
      </c>
      <c r="D127" s="49">
        <v>0.17</v>
      </c>
      <c r="E127" s="133" t="s">
        <v>64</v>
      </c>
      <c r="F127" s="134"/>
      <c r="G127" s="135"/>
      <c r="H127" s="48">
        <v>43.61</v>
      </c>
    </row>
    <row r="128" spans="1:8" x14ac:dyDescent="0.3">
      <c r="A128" s="131"/>
      <c r="B128" s="47" t="s">
        <v>65</v>
      </c>
      <c r="C128" s="48">
        <v>2.5</v>
      </c>
      <c r="D128" s="50">
        <v>0.15</v>
      </c>
      <c r="E128" s="133" t="s">
        <v>66</v>
      </c>
      <c r="F128" s="134"/>
      <c r="G128" s="135"/>
      <c r="H128" s="48">
        <v>41.63</v>
      </c>
    </row>
    <row r="129" spans="1:8" x14ac:dyDescent="0.3">
      <c r="A129" s="131"/>
      <c r="B129" s="47" t="s">
        <v>67</v>
      </c>
      <c r="C129" s="48">
        <v>0</v>
      </c>
      <c r="D129" s="50">
        <v>0.13</v>
      </c>
      <c r="E129" s="133" t="s">
        <v>68</v>
      </c>
      <c r="F129" s="134"/>
      <c r="G129" s="135"/>
      <c r="H129" s="48">
        <v>39.82</v>
      </c>
    </row>
    <row r="130" spans="1:8" x14ac:dyDescent="0.3">
      <c r="A130" s="131"/>
      <c r="B130" s="47" t="s">
        <v>69</v>
      </c>
      <c r="C130" s="48">
        <v>0</v>
      </c>
      <c r="D130" s="50">
        <v>0.11</v>
      </c>
      <c r="E130" s="133" t="s">
        <v>70</v>
      </c>
      <c r="F130" s="134"/>
      <c r="G130" s="135"/>
      <c r="H130" s="48">
        <v>38.159999999999997</v>
      </c>
    </row>
    <row r="131" spans="1:8" x14ac:dyDescent="0.3">
      <c r="A131" s="131"/>
      <c r="B131" s="47" t="s">
        <v>71</v>
      </c>
      <c r="C131" s="48">
        <v>0</v>
      </c>
      <c r="D131" s="50">
        <v>0.09</v>
      </c>
      <c r="E131" s="133" t="s">
        <v>72</v>
      </c>
      <c r="F131" s="134"/>
      <c r="G131" s="135"/>
      <c r="H131" s="48">
        <v>36.64</v>
      </c>
    </row>
    <row r="132" spans="1:8" x14ac:dyDescent="0.3">
      <c r="A132" s="131"/>
      <c r="B132" s="47" t="s">
        <v>73</v>
      </c>
      <c r="C132" s="48">
        <v>0.5</v>
      </c>
      <c r="D132" s="50">
        <v>7.0000000000000007E-2</v>
      </c>
      <c r="E132" s="133" t="s">
        <v>74</v>
      </c>
      <c r="F132" s="134"/>
      <c r="G132" s="135"/>
      <c r="H132" s="48">
        <v>35.24</v>
      </c>
    </row>
    <row r="133" spans="1:8" x14ac:dyDescent="0.3">
      <c r="A133" s="132"/>
      <c r="B133" s="51" t="s">
        <v>75</v>
      </c>
      <c r="C133" s="52">
        <f>SUM(C127:C132)</f>
        <v>19.989999999999998</v>
      </c>
      <c r="D133" s="50">
        <v>0.05</v>
      </c>
      <c r="E133" s="133" t="s">
        <v>76</v>
      </c>
      <c r="F133" s="134"/>
      <c r="G133" s="135"/>
      <c r="H133" s="48">
        <v>33.93</v>
      </c>
    </row>
    <row r="134" spans="1:8" x14ac:dyDescent="0.3">
      <c r="A134" s="53"/>
      <c r="B134" s="53"/>
      <c r="C134" s="53"/>
      <c r="D134" s="53"/>
      <c r="E134" s="53"/>
      <c r="F134" s="53"/>
      <c r="G134" s="53"/>
      <c r="H134" s="53"/>
    </row>
    <row r="135" spans="1:8" x14ac:dyDescent="0.3">
      <c r="A135" s="121" t="s">
        <v>57</v>
      </c>
      <c r="B135" s="122"/>
      <c r="C135" s="122"/>
      <c r="D135" s="122"/>
      <c r="E135" s="122"/>
      <c r="F135" s="123"/>
      <c r="G135" s="46" t="s">
        <v>58</v>
      </c>
      <c r="H135" s="46">
        <v>4361</v>
      </c>
    </row>
    <row r="136" spans="1:8" x14ac:dyDescent="0.3">
      <c r="A136" s="124" t="s">
        <v>77</v>
      </c>
      <c r="B136" s="125"/>
      <c r="C136" s="125"/>
      <c r="D136" s="125"/>
      <c r="E136" s="125"/>
      <c r="F136" s="125"/>
      <c r="G136" s="125"/>
      <c r="H136" s="126"/>
    </row>
    <row r="137" spans="1:8" x14ac:dyDescent="0.3">
      <c r="A137" s="45" t="s">
        <v>60</v>
      </c>
      <c r="B137" s="45" t="s">
        <v>41</v>
      </c>
      <c r="C137" s="45" t="s">
        <v>61</v>
      </c>
      <c r="D137" s="45" t="s">
        <v>80</v>
      </c>
      <c r="E137" s="127" t="s">
        <v>79</v>
      </c>
      <c r="F137" s="128"/>
      <c r="G137" s="129"/>
      <c r="H137" s="45" t="s">
        <v>62</v>
      </c>
    </row>
    <row r="138" spans="1:8" x14ac:dyDescent="0.3">
      <c r="A138" s="130"/>
      <c r="B138" s="47" t="s">
        <v>63</v>
      </c>
      <c r="C138" s="48">
        <v>33.5</v>
      </c>
      <c r="D138" s="49">
        <v>0.17</v>
      </c>
      <c r="E138" s="133" t="s">
        <v>64</v>
      </c>
      <c r="F138" s="134"/>
      <c r="G138" s="135"/>
      <c r="H138" s="48">
        <v>84.75</v>
      </c>
    </row>
    <row r="139" spans="1:8" x14ac:dyDescent="0.3">
      <c r="A139" s="131"/>
      <c r="B139" s="47" t="s">
        <v>65</v>
      </c>
      <c r="C139" s="48">
        <v>2.5</v>
      </c>
      <c r="D139" s="50">
        <v>0.15</v>
      </c>
      <c r="E139" s="133" t="s">
        <v>66</v>
      </c>
      <c r="F139" s="134"/>
      <c r="G139" s="135"/>
      <c r="H139" s="48">
        <v>80.900000000000006</v>
      </c>
    </row>
    <row r="140" spans="1:8" x14ac:dyDescent="0.3">
      <c r="A140" s="131"/>
      <c r="B140" s="47" t="s">
        <v>67</v>
      </c>
      <c r="C140" s="48">
        <v>0.5</v>
      </c>
      <c r="D140" s="50">
        <v>0.13</v>
      </c>
      <c r="E140" s="133" t="s">
        <v>68</v>
      </c>
      <c r="F140" s="134"/>
      <c r="G140" s="135"/>
      <c r="H140" s="48">
        <v>77.37</v>
      </c>
    </row>
    <row r="141" spans="1:8" x14ac:dyDescent="0.3">
      <c r="A141" s="131"/>
      <c r="B141" s="47" t="s">
        <v>69</v>
      </c>
      <c r="C141" s="48">
        <v>0</v>
      </c>
      <c r="D141" s="50">
        <v>0.11</v>
      </c>
      <c r="E141" s="133" t="s">
        <v>70</v>
      </c>
      <c r="F141" s="134"/>
      <c r="G141" s="135"/>
      <c r="H141" s="48">
        <v>74.17</v>
      </c>
    </row>
    <row r="142" spans="1:8" x14ac:dyDescent="0.3">
      <c r="A142" s="131"/>
      <c r="B142" s="47" t="s">
        <v>71</v>
      </c>
      <c r="C142" s="48">
        <v>2</v>
      </c>
      <c r="D142" s="50">
        <v>0.09</v>
      </c>
      <c r="E142" s="133" t="s">
        <v>72</v>
      </c>
      <c r="F142" s="134"/>
      <c r="G142" s="135"/>
      <c r="H142" s="48">
        <v>71.209999999999994</v>
      </c>
    </row>
    <row r="143" spans="1:8" x14ac:dyDescent="0.3">
      <c r="A143" s="131"/>
      <c r="B143" s="47" t="s">
        <v>73</v>
      </c>
      <c r="C143" s="48">
        <v>0.35</v>
      </c>
      <c r="D143" s="50">
        <v>7.0000000000000007E-2</v>
      </c>
      <c r="E143" s="133" t="s">
        <v>74</v>
      </c>
      <c r="F143" s="134"/>
      <c r="G143" s="135"/>
      <c r="H143" s="48">
        <v>68.47</v>
      </c>
    </row>
    <row r="144" spans="1:8" x14ac:dyDescent="0.3">
      <c r="A144" s="132"/>
      <c r="B144" s="51" t="s">
        <v>75</v>
      </c>
      <c r="C144" s="52">
        <f>SUM(C138:C143)</f>
        <v>38.85</v>
      </c>
      <c r="D144" s="50">
        <v>0.05</v>
      </c>
      <c r="E144" s="133" t="s">
        <v>76</v>
      </c>
      <c r="F144" s="134"/>
      <c r="G144" s="135"/>
      <c r="H144" s="48">
        <v>65.94</v>
      </c>
    </row>
    <row r="145" spans="1:8" x14ac:dyDescent="0.3">
      <c r="A145" s="53"/>
      <c r="B145" s="53"/>
      <c r="C145" s="53"/>
      <c r="D145" s="53"/>
      <c r="E145" s="53"/>
      <c r="F145" s="53"/>
      <c r="G145" s="53"/>
      <c r="H145" s="53"/>
    </row>
    <row r="146" spans="1:8" x14ac:dyDescent="0.3">
      <c r="A146" s="53"/>
      <c r="B146" s="53"/>
      <c r="C146" s="53"/>
      <c r="D146" s="53"/>
      <c r="E146" s="53"/>
      <c r="F146" s="53"/>
      <c r="G146" s="53"/>
      <c r="H146" s="53"/>
    </row>
    <row r="147" spans="1:8" x14ac:dyDescent="0.3">
      <c r="A147" s="121" t="s">
        <v>57</v>
      </c>
      <c r="B147" s="122"/>
      <c r="C147" s="122"/>
      <c r="D147" s="122"/>
      <c r="E147" s="122"/>
      <c r="F147" s="123"/>
      <c r="G147" s="46" t="s">
        <v>58</v>
      </c>
      <c r="H147" s="46">
        <v>1351</v>
      </c>
    </row>
    <row r="148" spans="1:8" x14ac:dyDescent="0.3">
      <c r="A148" s="124" t="s">
        <v>77</v>
      </c>
      <c r="B148" s="125"/>
      <c r="C148" s="125"/>
      <c r="D148" s="125"/>
      <c r="E148" s="125"/>
      <c r="F148" s="125"/>
      <c r="G148" s="125"/>
      <c r="H148" s="126"/>
    </row>
    <row r="149" spans="1:8" x14ac:dyDescent="0.3">
      <c r="A149" s="45" t="s">
        <v>60</v>
      </c>
      <c r="B149" s="45" t="s">
        <v>41</v>
      </c>
      <c r="C149" s="45" t="s">
        <v>61</v>
      </c>
      <c r="D149" s="45" t="s">
        <v>80</v>
      </c>
      <c r="E149" s="127" t="s">
        <v>79</v>
      </c>
      <c r="F149" s="128"/>
      <c r="G149" s="129"/>
      <c r="H149" s="45" t="s">
        <v>62</v>
      </c>
    </row>
    <row r="150" spans="1:8" x14ac:dyDescent="0.3">
      <c r="A150" s="130"/>
      <c r="B150" s="47" t="s">
        <v>63</v>
      </c>
      <c r="C150" s="48">
        <v>52</v>
      </c>
      <c r="D150" s="49">
        <v>0.17</v>
      </c>
      <c r="E150" s="133" t="s">
        <v>64</v>
      </c>
      <c r="F150" s="134"/>
      <c r="G150" s="135"/>
      <c r="H150" s="48">
        <v>125.11</v>
      </c>
    </row>
    <row r="151" spans="1:8" x14ac:dyDescent="0.3">
      <c r="A151" s="131"/>
      <c r="B151" s="47" t="s">
        <v>65</v>
      </c>
      <c r="C151" s="48">
        <v>2.5</v>
      </c>
      <c r="D151" s="50">
        <v>0.15</v>
      </c>
      <c r="E151" s="133" t="s">
        <v>66</v>
      </c>
      <c r="F151" s="134"/>
      <c r="G151" s="135"/>
      <c r="H151" s="48">
        <v>119.43</v>
      </c>
    </row>
    <row r="152" spans="1:8" x14ac:dyDescent="0.3">
      <c r="A152" s="131"/>
      <c r="B152" s="47" t="s">
        <v>67</v>
      </c>
      <c r="C152" s="48">
        <v>0.5</v>
      </c>
      <c r="D152" s="50">
        <v>0.13</v>
      </c>
      <c r="E152" s="133" t="s">
        <v>68</v>
      </c>
      <c r="F152" s="134"/>
      <c r="G152" s="135"/>
      <c r="H152" s="48">
        <v>113.45</v>
      </c>
    </row>
    <row r="153" spans="1:8" x14ac:dyDescent="0.3">
      <c r="A153" s="131"/>
      <c r="B153" s="47" t="s">
        <v>69</v>
      </c>
      <c r="C153" s="48">
        <v>0</v>
      </c>
      <c r="D153" s="50">
        <v>0.11</v>
      </c>
      <c r="E153" s="133" t="s">
        <v>70</v>
      </c>
      <c r="F153" s="134"/>
      <c r="G153" s="135"/>
      <c r="H153" s="48">
        <v>109.41</v>
      </c>
    </row>
    <row r="154" spans="1:8" x14ac:dyDescent="0.3">
      <c r="A154" s="131"/>
      <c r="B154" s="47" t="s">
        <v>71</v>
      </c>
      <c r="C154" s="48">
        <v>2</v>
      </c>
      <c r="D154" s="50">
        <v>0.09</v>
      </c>
      <c r="E154" s="133" t="s">
        <v>72</v>
      </c>
      <c r="F154" s="134"/>
      <c r="G154" s="135"/>
      <c r="H154" s="48">
        <v>105.11</v>
      </c>
    </row>
    <row r="155" spans="1:8" x14ac:dyDescent="0.3">
      <c r="A155" s="131"/>
      <c r="B155" s="47" t="s">
        <v>73</v>
      </c>
      <c r="C155" s="48">
        <v>0.35</v>
      </c>
      <c r="D155" s="50">
        <v>7.0000000000000007E-2</v>
      </c>
      <c r="E155" s="133" t="s">
        <v>74</v>
      </c>
      <c r="F155" s="134"/>
      <c r="G155" s="135"/>
      <c r="H155" s="48">
        <v>101.08</v>
      </c>
    </row>
    <row r="156" spans="1:8" x14ac:dyDescent="0.3">
      <c r="A156" s="132"/>
      <c r="B156" s="51" t="s">
        <v>75</v>
      </c>
      <c r="C156" s="52">
        <f>SUM(C150:C155)</f>
        <v>57.35</v>
      </c>
      <c r="D156" s="50">
        <v>0.05</v>
      </c>
      <c r="E156" s="133" t="s">
        <v>76</v>
      </c>
      <c r="F156" s="134"/>
      <c r="G156" s="135"/>
      <c r="H156" s="48">
        <v>97.34</v>
      </c>
    </row>
    <row r="157" spans="1:8" x14ac:dyDescent="0.3">
      <c r="A157" s="53"/>
      <c r="B157" s="53"/>
      <c r="C157" s="53"/>
      <c r="D157" s="53"/>
      <c r="E157" s="53"/>
      <c r="F157" s="53"/>
      <c r="G157" s="53"/>
      <c r="H157" s="53"/>
    </row>
    <row r="158" spans="1:8" x14ac:dyDescent="0.3">
      <c r="A158" s="121" t="s">
        <v>57</v>
      </c>
      <c r="B158" s="122"/>
      <c r="C158" s="122"/>
      <c r="D158" s="122"/>
      <c r="E158" s="122"/>
      <c r="F158" s="123"/>
      <c r="G158" s="46" t="s">
        <v>58</v>
      </c>
      <c r="H158" s="46">
        <v>4366</v>
      </c>
    </row>
    <row r="159" spans="1:8" x14ac:dyDescent="0.3">
      <c r="A159" s="124" t="s">
        <v>77</v>
      </c>
      <c r="B159" s="125"/>
      <c r="C159" s="125"/>
      <c r="D159" s="125"/>
      <c r="E159" s="125"/>
      <c r="F159" s="125"/>
      <c r="G159" s="125"/>
      <c r="H159" s="126"/>
    </row>
    <row r="160" spans="1:8" x14ac:dyDescent="0.3">
      <c r="A160" s="45" t="s">
        <v>60</v>
      </c>
      <c r="B160" s="45" t="s">
        <v>41</v>
      </c>
      <c r="C160" s="45" t="s">
        <v>61</v>
      </c>
      <c r="D160" s="45" t="s">
        <v>80</v>
      </c>
      <c r="E160" s="127" t="s">
        <v>79</v>
      </c>
      <c r="F160" s="128"/>
      <c r="G160" s="129"/>
      <c r="H160" s="45" t="s">
        <v>62</v>
      </c>
    </row>
    <row r="161" spans="1:8" x14ac:dyDescent="0.3">
      <c r="A161" s="130"/>
      <c r="B161" s="47" t="s">
        <v>63</v>
      </c>
      <c r="C161" s="48">
        <v>62</v>
      </c>
      <c r="D161" s="49">
        <v>0.17</v>
      </c>
      <c r="E161" s="133" t="s">
        <v>64</v>
      </c>
      <c r="F161" s="134"/>
      <c r="G161" s="135"/>
      <c r="H161" s="48">
        <v>135.25</v>
      </c>
    </row>
    <row r="162" spans="1:8" x14ac:dyDescent="0.3">
      <c r="A162" s="131"/>
      <c r="B162" s="47" t="s">
        <v>65</v>
      </c>
      <c r="C162" s="48">
        <v>2.5</v>
      </c>
      <c r="D162" s="50">
        <v>0.15</v>
      </c>
      <c r="E162" s="133" t="s">
        <v>66</v>
      </c>
      <c r="F162" s="134"/>
      <c r="G162" s="135"/>
      <c r="H162" s="48">
        <v>129.11000000000001</v>
      </c>
    </row>
    <row r="163" spans="1:8" x14ac:dyDescent="0.3">
      <c r="A163" s="131"/>
      <c r="B163" s="47" t="s">
        <v>67</v>
      </c>
      <c r="C163" s="48">
        <v>0</v>
      </c>
      <c r="D163" s="50">
        <v>0.13</v>
      </c>
      <c r="E163" s="133" t="s">
        <v>68</v>
      </c>
      <c r="F163" s="134"/>
      <c r="G163" s="135"/>
      <c r="H163" s="48">
        <v>123.51</v>
      </c>
    </row>
    <row r="164" spans="1:8" x14ac:dyDescent="0.3">
      <c r="A164" s="131"/>
      <c r="B164" s="47" t="s">
        <v>69</v>
      </c>
      <c r="C164" s="48">
        <v>0</v>
      </c>
      <c r="D164" s="50">
        <v>0.11</v>
      </c>
      <c r="E164" s="133" t="s">
        <v>70</v>
      </c>
      <c r="F164" s="134"/>
      <c r="G164" s="135"/>
      <c r="H164" s="48">
        <v>118.36</v>
      </c>
    </row>
    <row r="165" spans="1:8" x14ac:dyDescent="0.3">
      <c r="A165" s="131"/>
      <c r="B165" s="47" t="s">
        <v>71</v>
      </c>
      <c r="C165" s="48">
        <v>0</v>
      </c>
      <c r="D165" s="50">
        <v>0.09</v>
      </c>
      <c r="E165" s="133" t="s">
        <v>72</v>
      </c>
      <c r="F165" s="134"/>
      <c r="G165" s="135"/>
      <c r="H165" s="48">
        <v>113.64</v>
      </c>
    </row>
    <row r="166" spans="1:8" x14ac:dyDescent="0.3">
      <c r="A166" s="131"/>
      <c r="B166" s="47" t="s">
        <v>73</v>
      </c>
      <c r="C166" s="48">
        <v>0.5</v>
      </c>
      <c r="D166" s="50">
        <v>7.0000000000000007E-2</v>
      </c>
      <c r="E166" s="133" t="s">
        <v>74</v>
      </c>
      <c r="F166" s="134"/>
      <c r="G166" s="135"/>
      <c r="H166" s="48">
        <v>109.27</v>
      </c>
    </row>
    <row r="167" spans="1:8" x14ac:dyDescent="0.3">
      <c r="A167" s="132"/>
      <c r="B167" s="51" t="s">
        <v>75</v>
      </c>
      <c r="C167" s="52">
        <f>SUM(C161:C166)</f>
        <v>65</v>
      </c>
      <c r="D167" s="50">
        <v>0.05</v>
      </c>
      <c r="E167" s="133" t="s">
        <v>76</v>
      </c>
      <c r="F167" s="134"/>
      <c r="G167" s="135"/>
      <c r="H167" s="48">
        <v>105.23</v>
      </c>
    </row>
    <row r="168" spans="1:8" x14ac:dyDescent="0.3">
      <c r="A168" s="53"/>
      <c r="B168" s="53"/>
      <c r="C168" s="53"/>
      <c r="D168" s="53"/>
      <c r="E168" s="53"/>
      <c r="F168" s="53"/>
      <c r="G168" s="53"/>
      <c r="H168" s="53"/>
    </row>
    <row r="169" spans="1:8" x14ac:dyDescent="0.3">
      <c r="A169" s="121" t="s">
        <v>57</v>
      </c>
      <c r="B169" s="122"/>
      <c r="C169" s="122"/>
      <c r="D169" s="122"/>
      <c r="E169" s="122"/>
      <c r="F169" s="123"/>
      <c r="G169" s="46" t="s">
        <v>58</v>
      </c>
      <c r="H169" s="46">
        <v>6092</v>
      </c>
    </row>
    <row r="170" spans="1:8" x14ac:dyDescent="0.3">
      <c r="A170" s="124" t="s">
        <v>77</v>
      </c>
      <c r="B170" s="125"/>
      <c r="C170" s="125"/>
      <c r="D170" s="125"/>
      <c r="E170" s="125"/>
      <c r="F170" s="125"/>
      <c r="G170" s="125"/>
      <c r="H170" s="126"/>
    </row>
    <row r="171" spans="1:8" x14ac:dyDescent="0.3">
      <c r="A171" s="45" t="s">
        <v>60</v>
      </c>
      <c r="B171" s="45" t="s">
        <v>41</v>
      </c>
      <c r="C171" s="45" t="s">
        <v>61</v>
      </c>
      <c r="D171" s="45" t="s">
        <v>80</v>
      </c>
      <c r="E171" s="127" t="s">
        <v>79</v>
      </c>
      <c r="F171" s="128"/>
      <c r="G171" s="129"/>
      <c r="H171" s="45" t="s">
        <v>62</v>
      </c>
    </row>
    <row r="172" spans="1:8" x14ac:dyDescent="0.3">
      <c r="A172" s="130"/>
      <c r="B172" s="47" t="s">
        <v>63</v>
      </c>
      <c r="C172" s="48">
        <v>35.9</v>
      </c>
      <c r="D172" s="49">
        <v>0.17</v>
      </c>
      <c r="E172" s="133" t="s">
        <v>64</v>
      </c>
      <c r="F172" s="134"/>
      <c r="G172" s="135"/>
      <c r="H172" s="48">
        <v>82.35</v>
      </c>
    </row>
    <row r="173" spans="1:8" x14ac:dyDescent="0.3">
      <c r="A173" s="131"/>
      <c r="B173" s="47" t="s">
        <v>78</v>
      </c>
      <c r="C173" s="48">
        <v>1.5</v>
      </c>
      <c r="D173" s="50">
        <v>0.15</v>
      </c>
      <c r="E173" s="133" t="s">
        <v>66</v>
      </c>
      <c r="F173" s="134"/>
      <c r="G173" s="135"/>
      <c r="H173" s="48">
        <v>78.61</v>
      </c>
    </row>
    <row r="174" spans="1:8" x14ac:dyDescent="0.3">
      <c r="A174" s="131"/>
      <c r="B174" s="47" t="s">
        <v>67</v>
      </c>
      <c r="C174" s="48">
        <v>0</v>
      </c>
      <c r="D174" s="50">
        <v>0.13</v>
      </c>
      <c r="E174" s="133" t="s">
        <v>68</v>
      </c>
      <c r="F174" s="134"/>
      <c r="G174" s="135"/>
      <c r="H174" s="48">
        <v>75.2</v>
      </c>
    </row>
    <row r="175" spans="1:8" x14ac:dyDescent="0.3">
      <c r="A175" s="131"/>
      <c r="B175" s="47" t="s">
        <v>69</v>
      </c>
      <c r="C175" s="48">
        <v>0</v>
      </c>
      <c r="D175" s="50">
        <v>0.11</v>
      </c>
      <c r="E175" s="133" t="s">
        <v>70</v>
      </c>
      <c r="F175" s="134"/>
      <c r="G175" s="135"/>
      <c r="H175" s="48">
        <v>72.069999999999993</v>
      </c>
    </row>
    <row r="176" spans="1:8" x14ac:dyDescent="0.3">
      <c r="A176" s="131"/>
      <c r="B176" s="47" t="s">
        <v>71</v>
      </c>
      <c r="C176" s="48">
        <v>0</v>
      </c>
      <c r="D176" s="50">
        <v>0.09</v>
      </c>
      <c r="E176" s="133" t="s">
        <v>72</v>
      </c>
      <c r="F176" s="134"/>
      <c r="G176" s="135"/>
      <c r="H176" s="48">
        <v>69.19</v>
      </c>
    </row>
    <row r="177" spans="1:8" x14ac:dyDescent="0.3">
      <c r="A177" s="131"/>
      <c r="B177" s="47" t="s">
        <v>73</v>
      </c>
      <c r="C177" s="48">
        <v>0.35</v>
      </c>
      <c r="D177" s="50">
        <v>7.0000000000000007E-2</v>
      </c>
      <c r="E177" s="133" t="s">
        <v>74</v>
      </c>
      <c r="F177" s="134"/>
      <c r="G177" s="135"/>
      <c r="H177" s="48">
        <v>66.53</v>
      </c>
    </row>
    <row r="178" spans="1:8" x14ac:dyDescent="0.3">
      <c r="A178" s="132"/>
      <c r="B178" s="51" t="s">
        <v>75</v>
      </c>
      <c r="C178" s="52">
        <f>SUM(C172:C177)</f>
        <v>37.75</v>
      </c>
      <c r="D178" s="50">
        <v>0.05</v>
      </c>
      <c r="E178" s="133" t="s">
        <v>76</v>
      </c>
      <c r="F178" s="134"/>
      <c r="G178" s="135"/>
      <c r="H178" s="48">
        <v>64.069999999999993</v>
      </c>
    </row>
    <row r="179" spans="1:8" x14ac:dyDescent="0.3">
      <c r="A179" s="53"/>
      <c r="B179" s="53"/>
      <c r="C179" s="53"/>
      <c r="D179" s="53"/>
      <c r="E179" s="53"/>
      <c r="F179" s="53"/>
      <c r="G179" s="53"/>
      <c r="H179" s="53"/>
    </row>
    <row r="180" spans="1:8" x14ac:dyDescent="0.3">
      <c r="A180" s="121" t="s">
        <v>57</v>
      </c>
      <c r="B180" s="122"/>
      <c r="C180" s="122"/>
      <c r="D180" s="122"/>
      <c r="E180" s="122"/>
      <c r="F180" s="123"/>
      <c r="G180" s="46" t="s">
        <v>58</v>
      </c>
      <c r="H180" s="46">
        <v>4359</v>
      </c>
    </row>
    <row r="181" spans="1:8" x14ac:dyDescent="0.3">
      <c r="A181" s="124" t="s">
        <v>77</v>
      </c>
      <c r="B181" s="125"/>
      <c r="C181" s="125"/>
      <c r="D181" s="125"/>
      <c r="E181" s="125"/>
      <c r="F181" s="125"/>
      <c r="G181" s="125"/>
      <c r="H181" s="126"/>
    </row>
    <row r="182" spans="1:8" x14ac:dyDescent="0.3">
      <c r="A182" s="45" t="s">
        <v>60</v>
      </c>
      <c r="B182" s="45" t="s">
        <v>41</v>
      </c>
      <c r="C182" s="45" t="s">
        <v>61</v>
      </c>
      <c r="D182" s="45" t="s">
        <v>80</v>
      </c>
      <c r="E182" s="127" t="s">
        <v>79</v>
      </c>
      <c r="F182" s="128"/>
      <c r="G182" s="129"/>
      <c r="H182" s="45" t="s">
        <v>62</v>
      </c>
    </row>
    <row r="183" spans="1:8" x14ac:dyDescent="0.3">
      <c r="A183" s="130"/>
      <c r="B183" s="47" t="s">
        <v>63</v>
      </c>
      <c r="C183" s="48">
        <v>68</v>
      </c>
      <c r="D183" s="49">
        <v>0.17</v>
      </c>
      <c r="E183" s="133" t="s">
        <v>64</v>
      </c>
      <c r="F183" s="134"/>
      <c r="G183" s="135"/>
      <c r="H183" s="48">
        <v>153.80000000000001</v>
      </c>
    </row>
    <row r="184" spans="1:8" x14ac:dyDescent="0.3">
      <c r="A184" s="131"/>
      <c r="B184" s="47" t="s">
        <v>65</v>
      </c>
      <c r="C184" s="48">
        <v>2</v>
      </c>
      <c r="D184" s="50">
        <v>0.15</v>
      </c>
      <c r="E184" s="133" t="s">
        <v>66</v>
      </c>
      <c r="F184" s="134"/>
      <c r="G184" s="135"/>
      <c r="H184" s="48">
        <v>146.81</v>
      </c>
    </row>
    <row r="185" spans="1:8" x14ac:dyDescent="0.3">
      <c r="A185" s="131"/>
      <c r="B185" s="47" t="s">
        <v>67</v>
      </c>
      <c r="C185" s="48">
        <v>0</v>
      </c>
      <c r="D185" s="50">
        <v>0.13</v>
      </c>
      <c r="E185" s="133" t="s">
        <v>68</v>
      </c>
      <c r="F185" s="134"/>
      <c r="G185" s="135"/>
      <c r="H185" s="48">
        <v>140.44</v>
      </c>
    </row>
    <row r="186" spans="1:8" x14ac:dyDescent="0.3">
      <c r="A186" s="131"/>
      <c r="B186" s="47" t="s">
        <v>69</v>
      </c>
      <c r="C186" s="48">
        <v>0</v>
      </c>
      <c r="D186" s="50">
        <v>0.11</v>
      </c>
      <c r="E186" s="133" t="s">
        <v>70</v>
      </c>
      <c r="F186" s="134"/>
      <c r="G186" s="135"/>
      <c r="H186" s="48">
        <v>134.59</v>
      </c>
    </row>
    <row r="187" spans="1:8" x14ac:dyDescent="0.3">
      <c r="A187" s="131"/>
      <c r="B187" s="47" t="s">
        <v>71</v>
      </c>
      <c r="C187" s="48">
        <v>0</v>
      </c>
      <c r="D187" s="50">
        <v>0.09</v>
      </c>
      <c r="E187" s="133" t="s">
        <v>72</v>
      </c>
      <c r="F187" s="134"/>
      <c r="G187" s="135"/>
      <c r="H187" s="48">
        <v>129.22</v>
      </c>
    </row>
    <row r="188" spans="1:8" x14ac:dyDescent="0.3">
      <c r="A188" s="131"/>
      <c r="B188" s="47" t="s">
        <v>73</v>
      </c>
      <c r="C188" s="48">
        <v>0.5</v>
      </c>
      <c r="D188" s="50">
        <v>7.0000000000000007E-2</v>
      </c>
      <c r="E188" s="133" t="s">
        <v>74</v>
      </c>
      <c r="F188" s="134"/>
      <c r="G188" s="135"/>
      <c r="H188" s="48">
        <v>124.25</v>
      </c>
    </row>
    <row r="189" spans="1:8" x14ac:dyDescent="0.3">
      <c r="A189" s="132"/>
      <c r="B189" s="51" t="s">
        <v>75</v>
      </c>
      <c r="C189" s="52">
        <f>SUM(C183:C188)</f>
        <v>70.5</v>
      </c>
      <c r="D189" s="50">
        <v>0.05</v>
      </c>
      <c r="E189" s="133" t="s">
        <v>76</v>
      </c>
      <c r="F189" s="134"/>
      <c r="G189" s="135"/>
      <c r="H189" s="48">
        <v>119.65</v>
      </c>
    </row>
  </sheetData>
  <mergeCells count="187">
    <mergeCell ref="A113:F113"/>
    <mergeCell ref="A114:H114"/>
    <mergeCell ref="E115:G115"/>
    <mergeCell ref="A116:A122"/>
    <mergeCell ref="E116:G116"/>
    <mergeCell ref="E117:G117"/>
    <mergeCell ref="E118:G118"/>
    <mergeCell ref="E119:G119"/>
    <mergeCell ref="A180:F180"/>
    <mergeCell ref="A172:A178"/>
    <mergeCell ref="E172:G172"/>
    <mergeCell ref="E173:G173"/>
    <mergeCell ref="E174:G174"/>
    <mergeCell ref="E175:G175"/>
    <mergeCell ref="E177:G177"/>
    <mergeCell ref="E178:G178"/>
    <mergeCell ref="E165:G165"/>
    <mergeCell ref="E166:G166"/>
    <mergeCell ref="E167:G167"/>
    <mergeCell ref="A169:F169"/>
    <mergeCell ref="A170:H170"/>
    <mergeCell ref="E171:G171"/>
    <mergeCell ref="A158:F158"/>
    <mergeCell ref="A159:H159"/>
    <mergeCell ref="E189:G189"/>
    <mergeCell ref="A181:H181"/>
    <mergeCell ref="E182:G182"/>
    <mergeCell ref="A183:A189"/>
    <mergeCell ref="E183:G183"/>
    <mergeCell ref="E184:G184"/>
    <mergeCell ref="E185:G185"/>
    <mergeCell ref="E186:G186"/>
    <mergeCell ref="E187:G187"/>
    <mergeCell ref="E188:G188"/>
    <mergeCell ref="E160:G160"/>
    <mergeCell ref="A161:A167"/>
    <mergeCell ref="E161:G161"/>
    <mergeCell ref="E162:G162"/>
    <mergeCell ref="E163:G163"/>
    <mergeCell ref="E164:G164"/>
    <mergeCell ref="E176:G176"/>
    <mergeCell ref="A147:F147"/>
    <mergeCell ref="A148:H148"/>
    <mergeCell ref="E149:G149"/>
    <mergeCell ref="A150:A156"/>
    <mergeCell ref="E150:G150"/>
    <mergeCell ref="E151:G151"/>
    <mergeCell ref="E152:G152"/>
    <mergeCell ref="E153:G153"/>
    <mergeCell ref="E154:G154"/>
    <mergeCell ref="E155:G155"/>
    <mergeCell ref="E156:G156"/>
    <mergeCell ref="A135:F135"/>
    <mergeCell ref="A136:H136"/>
    <mergeCell ref="E137:G137"/>
    <mergeCell ref="A138:A144"/>
    <mergeCell ref="E138:G138"/>
    <mergeCell ref="E139:G139"/>
    <mergeCell ref="E140:G140"/>
    <mergeCell ref="E141:G141"/>
    <mergeCell ref="E142:G142"/>
    <mergeCell ref="E143:G143"/>
    <mergeCell ref="E144:G144"/>
    <mergeCell ref="A127:A133"/>
    <mergeCell ref="E127:G127"/>
    <mergeCell ref="E128:G128"/>
    <mergeCell ref="E129:G129"/>
    <mergeCell ref="E130:G130"/>
    <mergeCell ref="E131:G131"/>
    <mergeCell ref="E132:G132"/>
    <mergeCell ref="E133:G133"/>
    <mergeCell ref="E120:G120"/>
    <mergeCell ref="E121:G121"/>
    <mergeCell ref="E122:G122"/>
    <mergeCell ref="A124:F124"/>
    <mergeCell ref="A125:H125"/>
    <mergeCell ref="E126:G126"/>
    <mergeCell ref="F110:H110"/>
    <mergeCell ref="F111:H111"/>
    <mergeCell ref="F100:H100"/>
    <mergeCell ref="A102:F102"/>
    <mergeCell ref="A103:H103"/>
    <mergeCell ref="F104:H104"/>
    <mergeCell ref="A105:A111"/>
    <mergeCell ref="F105:H105"/>
    <mergeCell ref="F106:H106"/>
    <mergeCell ref="F107:H107"/>
    <mergeCell ref="F108:H108"/>
    <mergeCell ref="F109:H109"/>
    <mergeCell ref="A91:F91"/>
    <mergeCell ref="A92:H92"/>
    <mergeCell ref="F93:H93"/>
    <mergeCell ref="A94:A100"/>
    <mergeCell ref="F94:H94"/>
    <mergeCell ref="F95:H95"/>
    <mergeCell ref="F96:H96"/>
    <mergeCell ref="F97:H97"/>
    <mergeCell ref="F98:H98"/>
    <mergeCell ref="F99:H99"/>
    <mergeCell ref="A69:F69"/>
    <mergeCell ref="A70:H70"/>
    <mergeCell ref="F71:H71"/>
    <mergeCell ref="A72:A78"/>
    <mergeCell ref="F72:H72"/>
    <mergeCell ref="F73:H73"/>
    <mergeCell ref="F74:H74"/>
    <mergeCell ref="F75:H75"/>
    <mergeCell ref="A83:A89"/>
    <mergeCell ref="F83:H83"/>
    <mergeCell ref="F84:H84"/>
    <mergeCell ref="F85:H85"/>
    <mergeCell ref="F86:H86"/>
    <mergeCell ref="F87:H87"/>
    <mergeCell ref="F88:H88"/>
    <mergeCell ref="F89:H89"/>
    <mergeCell ref="F76:H76"/>
    <mergeCell ref="F77:H77"/>
    <mergeCell ref="F78:H78"/>
    <mergeCell ref="A80:F80"/>
    <mergeCell ref="A81:H81"/>
    <mergeCell ref="F82:H82"/>
    <mergeCell ref="A58:F58"/>
    <mergeCell ref="A59:H59"/>
    <mergeCell ref="F60:H60"/>
    <mergeCell ref="A61:A67"/>
    <mergeCell ref="F61:H61"/>
    <mergeCell ref="F62:H62"/>
    <mergeCell ref="F63:H63"/>
    <mergeCell ref="F64:H64"/>
    <mergeCell ref="F65:H65"/>
    <mergeCell ref="F66:H66"/>
    <mergeCell ref="F67:H67"/>
    <mergeCell ref="A47:F47"/>
    <mergeCell ref="A48:H48"/>
    <mergeCell ref="F49:H49"/>
    <mergeCell ref="A50:A56"/>
    <mergeCell ref="F50:H50"/>
    <mergeCell ref="F51:H51"/>
    <mergeCell ref="F52:H52"/>
    <mergeCell ref="F53:H53"/>
    <mergeCell ref="F54:H54"/>
    <mergeCell ref="F55:H55"/>
    <mergeCell ref="F56:H56"/>
    <mergeCell ref="A25:F25"/>
    <mergeCell ref="A26:H26"/>
    <mergeCell ref="F27:H27"/>
    <mergeCell ref="A28:A34"/>
    <mergeCell ref="F28:H28"/>
    <mergeCell ref="F29:H29"/>
    <mergeCell ref="F30:H30"/>
    <mergeCell ref="F31:H31"/>
    <mergeCell ref="A39:A45"/>
    <mergeCell ref="F39:H39"/>
    <mergeCell ref="F40:H40"/>
    <mergeCell ref="F41:H41"/>
    <mergeCell ref="F42:H42"/>
    <mergeCell ref="F43:H43"/>
    <mergeCell ref="F44:H44"/>
    <mergeCell ref="F45:H45"/>
    <mergeCell ref="F32:H32"/>
    <mergeCell ref="F33:H33"/>
    <mergeCell ref="F34:H34"/>
    <mergeCell ref="A36:F36"/>
    <mergeCell ref="A37:H37"/>
    <mergeCell ref="F38:H38"/>
    <mergeCell ref="A13:F13"/>
    <mergeCell ref="A14:H14"/>
    <mergeCell ref="F15:H15"/>
    <mergeCell ref="A16:A22"/>
    <mergeCell ref="F16:H16"/>
    <mergeCell ref="F17:H17"/>
    <mergeCell ref="F18:H18"/>
    <mergeCell ref="F19:H19"/>
    <mergeCell ref="F20:H20"/>
    <mergeCell ref="F21:H21"/>
    <mergeCell ref="F22:H22"/>
    <mergeCell ref="A1:F1"/>
    <mergeCell ref="A2:H2"/>
    <mergeCell ref="F3:H3"/>
    <mergeCell ref="A4:A10"/>
    <mergeCell ref="F4:H4"/>
    <mergeCell ref="F5:H5"/>
    <mergeCell ref="F6:H6"/>
    <mergeCell ref="F7:H7"/>
    <mergeCell ref="F8:H8"/>
    <mergeCell ref="F9:H9"/>
    <mergeCell ref="F10:H10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5FA3-FD03-4447-8AE6-76BCA9004555}">
  <dimension ref="A1:H43"/>
  <sheetViews>
    <sheetView topLeftCell="A26" workbookViewId="0">
      <selection activeCell="A34" sqref="A34:H43"/>
    </sheetView>
  </sheetViews>
  <sheetFormatPr defaultRowHeight="14.4" x14ac:dyDescent="0.3"/>
  <cols>
    <col min="1" max="1" width="17.33203125" customWidth="1"/>
    <col min="2" max="2" width="17.88671875" customWidth="1"/>
    <col min="4" max="4" width="28.88671875" customWidth="1"/>
    <col min="5" max="5" width="17.6640625" customWidth="1"/>
  </cols>
  <sheetData>
    <row r="1" spans="1:8" x14ac:dyDescent="0.3">
      <c r="A1" s="140" t="s">
        <v>57</v>
      </c>
      <c r="B1" s="140"/>
      <c r="C1" s="140"/>
      <c r="D1" s="140"/>
      <c r="E1" s="140"/>
      <c r="F1" s="140"/>
      <c r="G1" s="54" t="s">
        <v>58</v>
      </c>
      <c r="H1" s="54" t="s">
        <v>147</v>
      </c>
    </row>
    <row r="2" spans="1:8" x14ac:dyDescent="0.3">
      <c r="A2" s="144" t="s">
        <v>77</v>
      </c>
      <c r="B2" s="144"/>
      <c r="C2" s="144"/>
      <c r="D2" s="144"/>
      <c r="E2" s="144"/>
      <c r="F2" s="144"/>
      <c r="G2" s="144"/>
      <c r="H2" s="144"/>
    </row>
    <row r="3" spans="1:8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27" t="s">
        <v>62</v>
      </c>
      <c r="G3" s="128"/>
      <c r="H3" s="129"/>
    </row>
    <row r="4" spans="1:8" x14ac:dyDescent="0.3">
      <c r="A4" s="145"/>
      <c r="B4" s="47" t="s">
        <v>63</v>
      </c>
      <c r="C4" s="48">
        <v>24.9</v>
      </c>
      <c r="D4" s="49">
        <v>0.17</v>
      </c>
      <c r="E4" s="55" t="s">
        <v>64</v>
      </c>
      <c r="F4" s="146">
        <v>58.68</v>
      </c>
      <c r="G4" s="151"/>
      <c r="H4" s="147"/>
    </row>
    <row r="5" spans="1:8" x14ac:dyDescent="0.3">
      <c r="A5" s="145"/>
      <c r="B5" s="47" t="s">
        <v>65</v>
      </c>
      <c r="C5" s="48">
        <v>2</v>
      </c>
      <c r="D5" s="50">
        <v>0.15</v>
      </c>
      <c r="E5" s="47" t="s">
        <v>66</v>
      </c>
      <c r="F5" s="146">
        <v>56.09</v>
      </c>
      <c r="G5" s="151"/>
      <c r="H5" s="147"/>
    </row>
    <row r="6" spans="1:8" x14ac:dyDescent="0.3">
      <c r="A6" s="145"/>
      <c r="B6" s="47" t="s">
        <v>67</v>
      </c>
      <c r="C6" s="48">
        <v>0.5</v>
      </c>
      <c r="D6" s="50">
        <v>0.13</v>
      </c>
      <c r="E6" s="47" t="s">
        <v>68</v>
      </c>
      <c r="F6" s="146">
        <v>53.59</v>
      </c>
      <c r="G6" s="151"/>
      <c r="H6" s="147"/>
    </row>
    <row r="7" spans="1:8" x14ac:dyDescent="0.3">
      <c r="A7" s="145"/>
      <c r="B7" s="47" t="s">
        <v>69</v>
      </c>
      <c r="C7" s="48">
        <v>0</v>
      </c>
      <c r="D7" s="50">
        <v>0.11</v>
      </c>
      <c r="E7" s="47" t="s">
        <v>70</v>
      </c>
      <c r="F7" s="146">
        <v>51.36</v>
      </c>
      <c r="G7" s="151"/>
      <c r="H7" s="147"/>
    </row>
    <row r="8" spans="1:8" x14ac:dyDescent="0.3">
      <c r="A8" s="145"/>
      <c r="B8" s="47" t="s">
        <v>71</v>
      </c>
      <c r="C8" s="48"/>
      <c r="D8" s="50">
        <v>0.09</v>
      </c>
      <c r="E8" s="47" t="s">
        <v>72</v>
      </c>
      <c r="F8" s="146">
        <v>49.3</v>
      </c>
      <c r="G8" s="151"/>
      <c r="H8" s="147"/>
    </row>
    <row r="9" spans="1:8" x14ac:dyDescent="0.3">
      <c r="A9" s="145"/>
      <c r="B9" s="47" t="s">
        <v>73</v>
      </c>
      <c r="C9" s="48"/>
      <c r="D9" s="50">
        <v>7.0000000000000007E-2</v>
      </c>
      <c r="E9" s="47" t="s">
        <v>74</v>
      </c>
      <c r="F9" s="146">
        <v>47.41</v>
      </c>
      <c r="G9" s="151"/>
      <c r="H9" s="147"/>
    </row>
    <row r="10" spans="1:8" x14ac:dyDescent="0.3">
      <c r="A10" s="145"/>
      <c r="B10" s="75" t="s">
        <v>75</v>
      </c>
      <c r="C10" s="76">
        <f>SUM(C4:C9)</f>
        <v>27.4</v>
      </c>
      <c r="D10" s="74">
        <v>0.05</v>
      </c>
      <c r="E10" s="73" t="s">
        <v>76</v>
      </c>
      <c r="F10" s="152">
        <v>45.66</v>
      </c>
      <c r="G10" s="153"/>
      <c r="H10" s="154"/>
    </row>
    <row r="11" spans="1:8" x14ac:dyDescent="0.3">
      <c r="A11" s="61"/>
      <c r="B11" s="61"/>
      <c r="C11" s="61"/>
      <c r="D11" s="61"/>
      <c r="E11" s="61"/>
      <c r="F11" s="61"/>
      <c r="G11" s="61"/>
      <c r="H11" s="61"/>
    </row>
    <row r="12" spans="1:8" x14ac:dyDescent="0.3">
      <c r="A12" s="140" t="s">
        <v>57</v>
      </c>
      <c r="B12" s="140"/>
      <c r="C12" s="140"/>
      <c r="D12" s="140"/>
      <c r="E12" s="140"/>
      <c r="F12" s="140"/>
      <c r="G12" s="54" t="s">
        <v>58</v>
      </c>
      <c r="H12" s="54">
        <v>3889</v>
      </c>
    </row>
    <row r="13" spans="1:8" x14ac:dyDescent="0.3">
      <c r="A13" s="144" t="s">
        <v>77</v>
      </c>
      <c r="B13" s="144"/>
      <c r="C13" s="144"/>
      <c r="D13" s="144"/>
      <c r="E13" s="144"/>
      <c r="F13" s="144"/>
      <c r="G13" s="144"/>
      <c r="H13" s="144"/>
    </row>
    <row r="14" spans="1:8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27" t="s">
        <v>62</v>
      </c>
      <c r="G14" s="128"/>
      <c r="H14" s="129"/>
    </row>
    <row r="15" spans="1:8" x14ac:dyDescent="0.3">
      <c r="A15" s="145"/>
      <c r="B15" s="47" t="s">
        <v>63</v>
      </c>
      <c r="C15" s="48">
        <v>10.5</v>
      </c>
      <c r="D15" s="49">
        <v>0.17</v>
      </c>
      <c r="E15" s="55" t="s">
        <v>148</v>
      </c>
      <c r="F15" s="146">
        <v>22.91</v>
      </c>
      <c r="G15" s="151"/>
      <c r="H15" s="147"/>
    </row>
    <row r="16" spans="1:8" x14ac:dyDescent="0.3">
      <c r="A16" s="145"/>
      <c r="B16" s="47" t="s">
        <v>65</v>
      </c>
      <c r="C16" s="48">
        <v>2</v>
      </c>
      <c r="D16" s="50">
        <v>0.15</v>
      </c>
      <c r="E16" s="47" t="s">
        <v>66</v>
      </c>
      <c r="F16" s="146">
        <v>21.87</v>
      </c>
      <c r="G16" s="151"/>
      <c r="H16" s="147"/>
    </row>
    <row r="17" spans="1:8" x14ac:dyDescent="0.3">
      <c r="A17" s="145"/>
      <c r="B17" s="47" t="s">
        <v>67</v>
      </c>
      <c r="C17" s="48">
        <v>0.5</v>
      </c>
      <c r="D17" s="50">
        <v>0.13</v>
      </c>
      <c r="E17" s="47" t="s">
        <v>68</v>
      </c>
      <c r="F17" s="146">
        <v>20.92</v>
      </c>
      <c r="G17" s="151"/>
      <c r="H17" s="147"/>
    </row>
    <row r="18" spans="1:8" x14ac:dyDescent="0.3">
      <c r="A18" s="145"/>
      <c r="B18" s="47" t="s">
        <v>69</v>
      </c>
      <c r="C18" s="48">
        <v>0</v>
      </c>
      <c r="D18" s="50">
        <v>0.11</v>
      </c>
      <c r="E18" s="47" t="s">
        <v>70</v>
      </c>
      <c r="F18" s="146">
        <v>20.05</v>
      </c>
      <c r="G18" s="151"/>
      <c r="H18" s="147"/>
    </row>
    <row r="19" spans="1:8" x14ac:dyDescent="0.3">
      <c r="A19" s="145"/>
      <c r="B19" s="47" t="s">
        <v>71</v>
      </c>
      <c r="C19" s="48"/>
      <c r="D19" s="50">
        <v>0.09</v>
      </c>
      <c r="E19" s="47" t="s">
        <v>72</v>
      </c>
      <c r="F19" s="146">
        <v>19.239999999999998</v>
      </c>
      <c r="G19" s="151"/>
      <c r="H19" s="147"/>
    </row>
    <row r="20" spans="1:8" x14ac:dyDescent="0.3">
      <c r="A20" s="145"/>
      <c r="B20" s="47" t="s">
        <v>73</v>
      </c>
      <c r="C20" s="48"/>
      <c r="D20" s="50">
        <v>7.0000000000000007E-2</v>
      </c>
      <c r="E20" s="47" t="s">
        <v>74</v>
      </c>
      <c r="F20" s="146">
        <v>18.510000000000002</v>
      </c>
      <c r="G20" s="151"/>
      <c r="H20" s="147"/>
    </row>
    <row r="21" spans="1:8" x14ac:dyDescent="0.3">
      <c r="A21" s="145"/>
      <c r="B21" s="75" t="s">
        <v>75</v>
      </c>
      <c r="C21" s="76">
        <f>SUM(C15:C20)</f>
        <v>13</v>
      </c>
      <c r="D21" s="74">
        <v>0.05</v>
      </c>
      <c r="E21" s="73" t="s">
        <v>76</v>
      </c>
      <c r="F21" s="152">
        <v>17.82</v>
      </c>
      <c r="G21" s="153"/>
      <c r="H21" s="154"/>
    </row>
    <row r="23" spans="1:8" x14ac:dyDescent="0.3">
      <c r="A23" s="140" t="s">
        <v>57</v>
      </c>
      <c r="B23" s="140"/>
      <c r="C23" s="140"/>
      <c r="D23" s="140"/>
      <c r="E23" s="140"/>
      <c r="F23" s="140"/>
      <c r="G23" s="54" t="s">
        <v>58</v>
      </c>
      <c r="H23" s="54">
        <v>18640</v>
      </c>
    </row>
    <row r="24" spans="1:8" x14ac:dyDescent="0.3">
      <c r="A24" s="144" t="s">
        <v>77</v>
      </c>
      <c r="B24" s="144"/>
      <c r="C24" s="144"/>
      <c r="D24" s="144"/>
      <c r="E24" s="144"/>
      <c r="F24" s="144"/>
      <c r="G24" s="144"/>
      <c r="H24" s="144"/>
    </row>
    <row r="25" spans="1:8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45" t="s">
        <v>79</v>
      </c>
      <c r="F25" s="127" t="s">
        <v>62</v>
      </c>
      <c r="G25" s="128"/>
      <c r="H25" s="129"/>
    </row>
    <row r="26" spans="1:8" x14ac:dyDescent="0.3">
      <c r="A26" s="145"/>
      <c r="B26" s="47" t="s">
        <v>63</v>
      </c>
      <c r="C26" s="48">
        <v>38.5</v>
      </c>
      <c r="D26" s="49">
        <v>0.17</v>
      </c>
      <c r="E26" s="55" t="s">
        <v>148</v>
      </c>
      <c r="F26" s="146">
        <v>89.11</v>
      </c>
      <c r="G26" s="151"/>
      <c r="H26" s="147"/>
    </row>
    <row r="27" spans="1:8" x14ac:dyDescent="0.3">
      <c r="A27" s="145"/>
      <c r="B27" s="47" t="s">
        <v>65</v>
      </c>
      <c r="C27" s="48">
        <v>2</v>
      </c>
      <c r="D27" s="50">
        <v>0.15</v>
      </c>
      <c r="E27" s="47" t="s">
        <v>66</v>
      </c>
      <c r="F27" s="146">
        <v>85.07</v>
      </c>
      <c r="G27" s="151"/>
      <c r="H27" s="147"/>
    </row>
    <row r="28" spans="1:8" x14ac:dyDescent="0.3">
      <c r="A28" s="145"/>
      <c r="B28" s="47" t="s">
        <v>67</v>
      </c>
      <c r="C28" s="48"/>
      <c r="D28" s="50">
        <v>0.13</v>
      </c>
      <c r="E28" s="47" t="s">
        <v>68</v>
      </c>
      <c r="F28" s="146">
        <v>81.37</v>
      </c>
      <c r="G28" s="151"/>
      <c r="H28" s="147"/>
    </row>
    <row r="29" spans="1:8" x14ac:dyDescent="0.3">
      <c r="A29" s="145"/>
      <c r="B29" s="47" t="s">
        <v>69</v>
      </c>
      <c r="C29" s="48">
        <v>0</v>
      </c>
      <c r="D29" s="50">
        <v>0.11</v>
      </c>
      <c r="E29" s="47" t="s">
        <v>70</v>
      </c>
      <c r="F29" s="146">
        <v>77.989999999999995</v>
      </c>
      <c r="G29" s="151"/>
      <c r="H29" s="147"/>
    </row>
    <row r="30" spans="1:8" x14ac:dyDescent="0.3">
      <c r="A30" s="145"/>
      <c r="B30" s="47" t="s">
        <v>71</v>
      </c>
      <c r="C30" s="48"/>
      <c r="D30" s="50">
        <v>0.09</v>
      </c>
      <c r="E30" s="47" t="s">
        <v>72</v>
      </c>
      <c r="F30" s="146">
        <v>74.87</v>
      </c>
      <c r="G30" s="151"/>
      <c r="H30" s="147"/>
    </row>
    <row r="31" spans="1:8" x14ac:dyDescent="0.3">
      <c r="A31" s="145"/>
      <c r="B31" s="47" t="s">
        <v>73</v>
      </c>
      <c r="C31" s="48"/>
      <c r="D31" s="50">
        <v>7.0000000000000007E-2</v>
      </c>
      <c r="E31" s="47" t="s">
        <v>74</v>
      </c>
      <c r="F31" s="146">
        <v>72</v>
      </c>
      <c r="G31" s="151"/>
      <c r="H31" s="147"/>
    </row>
    <row r="32" spans="1:8" x14ac:dyDescent="0.3">
      <c r="A32" s="145"/>
      <c r="B32" s="75" t="s">
        <v>75</v>
      </c>
      <c r="C32" s="76">
        <f>SUM(C26:C31)</f>
        <v>40.5</v>
      </c>
      <c r="D32" s="74">
        <v>0.05</v>
      </c>
      <c r="E32" s="73" t="s">
        <v>76</v>
      </c>
      <c r="F32" s="152">
        <v>69.33</v>
      </c>
      <c r="G32" s="153"/>
      <c r="H32" s="154"/>
    </row>
    <row r="34" spans="1:8" x14ac:dyDescent="0.3">
      <c r="A34" s="140" t="s">
        <v>57</v>
      </c>
      <c r="B34" s="140"/>
      <c r="C34" s="140"/>
      <c r="D34" s="140"/>
      <c r="E34" s="140"/>
      <c r="F34" s="140"/>
      <c r="G34" s="54" t="s">
        <v>58</v>
      </c>
      <c r="H34" s="54">
        <v>12458</v>
      </c>
    </row>
    <row r="35" spans="1:8" x14ac:dyDescent="0.3">
      <c r="A35" s="144" t="s">
        <v>77</v>
      </c>
      <c r="B35" s="144"/>
      <c r="C35" s="144"/>
      <c r="D35" s="144"/>
      <c r="E35" s="144"/>
      <c r="F35" s="144"/>
      <c r="G35" s="144"/>
      <c r="H35" s="144"/>
    </row>
    <row r="36" spans="1:8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45" t="s">
        <v>79</v>
      </c>
      <c r="F36" s="127" t="s">
        <v>62</v>
      </c>
      <c r="G36" s="128"/>
      <c r="H36" s="129"/>
    </row>
    <row r="37" spans="1:8" x14ac:dyDescent="0.3">
      <c r="A37" s="145"/>
      <c r="B37" s="47" t="s">
        <v>63</v>
      </c>
      <c r="C37" s="48">
        <v>32</v>
      </c>
      <c r="D37" s="49">
        <v>0.17</v>
      </c>
      <c r="E37" s="55" t="s">
        <v>148</v>
      </c>
      <c r="F37" s="146">
        <v>74.17</v>
      </c>
      <c r="G37" s="151"/>
      <c r="H37" s="147"/>
    </row>
    <row r="38" spans="1:8" x14ac:dyDescent="0.3">
      <c r="A38" s="145"/>
      <c r="B38" s="47" t="s">
        <v>65</v>
      </c>
      <c r="C38" s="48">
        <v>2</v>
      </c>
      <c r="D38" s="50">
        <v>0.15</v>
      </c>
      <c r="E38" s="47" t="s">
        <v>66</v>
      </c>
      <c r="F38" s="146">
        <v>70.8</v>
      </c>
      <c r="G38" s="151"/>
      <c r="H38" s="147"/>
    </row>
    <row r="39" spans="1:8" x14ac:dyDescent="0.3">
      <c r="A39" s="145"/>
      <c r="B39" s="47" t="s">
        <v>67</v>
      </c>
      <c r="C39" s="48"/>
      <c r="D39" s="50">
        <v>0.13</v>
      </c>
      <c r="E39" s="47" t="s">
        <v>68</v>
      </c>
      <c r="F39" s="146">
        <v>67.73</v>
      </c>
      <c r="G39" s="151"/>
      <c r="H39" s="147"/>
    </row>
    <row r="40" spans="1:8" x14ac:dyDescent="0.3">
      <c r="A40" s="145"/>
      <c r="B40" s="47" t="s">
        <v>69</v>
      </c>
      <c r="C40" s="48">
        <v>0</v>
      </c>
      <c r="D40" s="50">
        <v>0.11</v>
      </c>
      <c r="E40" s="47" t="s">
        <v>70</v>
      </c>
      <c r="F40" s="146">
        <v>64.91</v>
      </c>
      <c r="G40" s="151"/>
      <c r="H40" s="147"/>
    </row>
    <row r="41" spans="1:8" x14ac:dyDescent="0.3">
      <c r="A41" s="145"/>
      <c r="B41" s="47" t="s">
        <v>71</v>
      </c>
      <c r="C41" s="48"/>
      <c r="D41" s="50">
        <v>0.09</v>
      </c>
      <c r="E41" s="47" t="s">
        <v>72</v>
      </c>
      <c r="F41" s="146">
        <v>62.32</v>
      </c>
      <c r="G41" s="151"/>
      <c r="H41" s="147"/>
    </row>
    <row r="42" spans="1:8" x14ac:dyDescent="0.3">
      <c r="A42" s="145"/>
      <c r="B42" s="47" t="s">
        <v>73</v>
      </c>
      <c r="C42" s="48"/>
      <c r="D42" s="50">
        <v>7.0000000000000007E-2</v>
      </c>
      <c r="E42" s="47" t="s">
        <v>74</v>
      </c>
      <c r="F42" s="146">
        <v>59.92</v>
      </c>
      <c r="G42" s="151"/>
      <c r="H42" s="147"/>
    </row>
    <row r="43" spans="1:8" x14ac:dyDescent="0.3">
      <c r="A43" s="145"/>
      <c r="B43" s="75" t="s">
        <v>75</v>
      </c>
      <c r="C43" s="76">
        <f>SUM(C37:C42)</f>
        <v>34</v>
      </c>
      <c r="D43" s="74">
        <v>0.05</v>
      </c>
      <c r="E43" s="73" t="s">
        <v>76</v>
      </c>
      <c r="F43" s="152">
        <v>57.71</v>
      </c>
      <c r="G43" s="153"/>
      <c r="H43" s="154"/>
    </row>
  </sheetData>
  <mergeCells count="44">
    <mergeCell ref="A37:A43"/>
    <mergeCell ref="F37:H37"/>
    <mergeCell ref="F38:H38"/>
    <mergeCell ref="F39:H39"/>
    <mergeCell ref="F40:H40"/>
    <mergeCell ref="F41:H41"/>
    <mergeCell ref="F42:H42"/>
    <mergeCell ref="F43:H43"/>
    <mergeCell ref="F36:H36"/>
    <mergeCell ref="F20:H20"/>
    <mergeCell ref="F21:H21"/>
    <mergeCell ref="A23:F23"/>
    <mergeCell ref="A24:H24"/>
    <mergeCell ref="F25:H25"/>
    <mergeCell ref="A26:A32"/>
    <mergeCell ref="F26:H26"/>
    <mergeCell ref="F27:H27"/>
    <mergeCell ref="F28:H28"/>
    <mergeCell ref="F29:H29"/>
    <mergeCell ref="F30:H30"/>
    <mergeCell ref="F31:H31"/>
    <mergeCell ref="F32:H32"/>
    <mergeCell ref="A34:F34"/>
    <mergeCell ref="A35:H35"/>
    <mergeCell ref="A12:F12"/>
    <mergeCell ref="A13:H13"/>
    <mergeCell ref="F14:H14"/>
    <mergeCell ref="A15:A21"/>
    <mergeCell ref="F15:H15"/>
    <mergeCell ref="F16:H16"/>
    <mergeCell ref="F17:H17"/>
    <mergeCell ref="F18:H18"/>
    <mergeCell ref="F19:H19"/>
    <mergeCell ref="A1:F1"/>
    <mergeCell ref="A2:H2"/>
    <mergeCell ref="F3:H3"/>
    <mergeCell ref="A4:A10"/>
    <mergeCell ref="F4:H4"/>
    <mergeCell ref="F5:H5"/>
    <mergeCell ref="F6:H6"/>
    <mergeCell ref="F7:H7"/>
    <mergeCell ref="F8:H8"/>
    <mergeCell ref="F9:H9"/>
    <mergeCell ref="F10:H10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5BF6-9A8C-4A6A-B8CC-86B0F8FDA781}">
  <dimension ref="A1:I98"/>
  <sheetViews>
    <sheetView tabSelected="1" topLeftCell="A73" workbookViewId="0">
      <selection activeCell="M86" sqref="M86"/>
    </sheetView>
  </sheetViews>
  <sheetFormatPr defaultRowHeight="14.4" x14ac:dyDescent="0.3"/>
  <cols>
    <col min="1" max="1" width="18.44140625" customWidth="1"/>
    <col min="2" max="2" width="19.6640625" customWidth="1"/>
    <col min="3" max="3" width="11.33203125" customWidth="1"/>
    <col min="4" max="4" width="31.44140625" customWidth="1"/>
    <col min="5" max="5" width="20.109375" customWidth="1"/>
    <col min="6" max="6" width="4.44140625" customWidth="1"/>
  </cols>
  <sheetData>
    <row r="1" spans="1:9" x14ac:dyDescent="0.3">
      <c r="A1" s="140" t="s">
        <v>57</v>
      </c>
      <c r="B1" s="140"/>
      <c r="C1" s="140"/>
      <c r="D1" s="140"/>
      <c r="E1" s="140"/>
      <c r="F1" s="140"/>
      <c r="G1" s="54" t="s">
        <v>58</v>
      </c>
      <c r="H1" s="54"/>
      <c r="I1" s="61"/>
    </row>
    <row r="2" spans="1:9" x14ac:dyDescent="0.3">
      <c r="A2" s="144" t="s">
        <v>77</v>
      </c>
      <c r="B2" s="144"/>
      <c r="C2" s="144"/>
      <c r="D2" s="144"/>
      <c r="E2" s="144"/>
      <c r="F2" s="144"/>
      <c r="G2" s="144"/>
      <c r="H2" s="144"/>
      <c r="I2" s="61"/>
    </row>
    <row r="3" spans="1:9" x14ac:dyDescent="0.3">
      <c r="A3" s="45" t="s">
        <v>60</v>
      </c>
      <c r="B3" s="45" t="s">
        <v>41</v>
      </c>
      <c r="C3" s="45" t="s">
        <v>61</v>
      </c>
      <c r="D3" s="45" t="s">
        <v>80</v>
      </c>
      <c r="E3" s="45" t="s">
        <v>79</v>
      </c>
      <c r="F3" s="127" t="s">
        <v>62</v>
      </c>
      <c r="G3" s="128"/>
      <c r="H3" s="129"/>
      <c r="I3" s="61"/>
    </row>
    <row r="4" spans="1:9" x14ac:dyDescent="0.3">
      <c r="A4" s="145"/>
      <c r="B4" s="47" t="s">
        <v>63</v>
      </c>
      <c r="C4" s="48">
        <v>47.5</v>
      </c>
      <c r="D4" s="49">
        <v>0.13</v>
      </c>
      <c r="E4" s="55" t="s">
        <v>64</v>
      </c>
      <c r="F4" s="146">
        <v>99.3</v>
      </c>
      <c r="G4" s="151"/>
      <c r="H4" s="147"/>
      <c r="I4" s="61"/>
    </row>
    <row r="5" spans="1:9" x14ac:dyDescent="0.3">
      <c r="A5" s="145"/>
      <c r="B5" s="47" t="s">
        <v>65</v>
      </c>
      <c r="C5" s="48">
        <v>2</v>
      </c>
      <c r="D5" s="50">
        <v>0.11</v>
      </c>
      <c r="E5" s="47" t="s">
        <v>66</v>
      </c>
      <c r="F5" s="146">
        <v>95.17</v>
      </c>
      <c r="G5" s="151"/>
      <c r="H5" s="147"/>
      <c r="I5" s="61"/>
    </row>
    <row r="6" spans="1:9" x14ac:dyDescent="0.3">
      <c r="A6" s="145"/>
      <c r="B6" s="47" t="s">
        <v>67</v>
      </c>
      <c r="C6" s="48"/>
      <c r="D6" s="50">
        <v>0.09</v>
      </c>
      <c r="E6" s="47" t="s">
        <v>68</v>
      </c>
      <c r="F6" s="146">
        <v>91.37</v>
      </c>
      <c r="G6" s="151"/>
      <c r="H6" s="147"/>
      <c r="I6" s="61"/>
    </row>
    <row r="7" spans="1:9" x14ac:dyDescent="0.3">
      <c r="A7" s="145"/>
      <c r="B7" s="47" t="s">
        <v>69</v>
      </c>
      <c r="C7" s="48">
        <v>0</v>
      </c>
      <c r="D7" s="50">
        <v>7.0000000000000007E-2</v>
      </c>
      <c r="E7" s="47" t="s">
        <v>70</v>
      </c>
      <c r="F7" s="146">
        <v>87.86</v>
      </c>
      <c r="G7" s="151"/>
      <c r="H7" s="147"/>
      <c r="I7" s="61"/>
    </row>
    <row r="8" spans="1:9" x14ac:dyDescent="0.3">
      <c r="A8" s="145"/>
      <c r="B8" s="47" t="s">
        <v>71</v>
      </c>
      <c r="C8" s="48"/>
      <c r="D8" s="50">
        <v>0.05</v>
      </c>
      <c r="E8" s="47" t="s">
        <v>72</v>
      </c>
      <c r="F8" s="146">
        <v>84.61</v>
      </c>
      <c r="G8" s="151"/>
      <c r="H8" s="147"/>
      <c r="I8" s="61"/>
    </row>
    <row r="9" spans="1:9" x14ac:dyDescent="0.3">
      <c r="A9" s="145"/>
      <c r="B9" s="47" t="s">
        <v>73</v>
      </c>
      <c r="C9" s="48">
        <v>0.35</v>
      </c>
      <c r="D9" s="50">
        <v>0.03</v>
      </c>
      <c r="E9" s="47" t="s">
        <v>74</v>
      </c>
      <c r="F9" s="146">
        <v>81.59</v>
      </c>
      <c r="G9" s="151"/>
      <c r="H9" s="147"/>
      <c r="I9" s="61"/>
    </row>
    <row r="10" spans="1:9" x14ac:dyDescent="0.3">
      <c r="A10" s="145"/>
      <c r="B10" s="75" t="s">
        <v>75</v>
      </c>
      <c r="C10" s="76">
        <f>SUM(C4:C9)</f>
        <v>49.85</v>
      </c>
      <c r="D10" s="74">
        <v>0.01</v>
      </c>
      <c r="E10" s="73" t="s">
        <v>76</v>
      </c>
      <c r="F10" s="152">
        <v>78.78</v>
      </c>
      <c r="G10" s="153"/>
      <c r="H10" s="154"/>
      <c r="I10" s="61"/>
    </row>
    <row r="11" spans="1:9" x14ac:dyDescent="0.3">
      <c r="A11" s="61"/>
      <c r="B11" s="61"/>
      <c r="C11" s="61"/>
      <c r="D11" s="61"/>
      <c r="E11" s="61"/>
      <c r="F11" s="61"/>
      <c r="G11" s="61"/>
      <c r="H11" s="61"/>
      <c r="I11" s="61"/>
    </row>
    <row r="12" spans="1:9" x14ac:dyDescent="0.3">
      <c r="A12" s="140" t="s">
        <v>57</v>
      </c>
      <c r="B12" s="140"/>
      <c r="C12" s="140"/>
      <c r="D12" s="140"/>
      <c r="E12" s="140"/>
      <c r="F12" s="140"/>
      <c r="G12" s="54" t="s">
        <v>58</v>
      </c>
      <c r="H12" s="54">
        <v>7447</v>
      </c>
      <c r="I12" s="61"/>
    </row>
    <row r="13" spans="1:9" x14ac:dyDescent="0.3">
      <c r="A13" s="144" t="s">
        <v>77</v>
      </c>
      <c r="B13" s="144"/>
      <c r="C13" s="144"/>
      <c r="D13" s="144"/>
      <c r="E13" s="144"/>
      <c r="F13" s="144"/>
      <c r="G13" s="144"/>
      <c r="H13" s="144"/>
      <c r="I13" s="61"/>
    </row>
    <row r="14" spans="1:9" x14ac:dyDescent="0.3">
      <c r="A14" s="45" t="s">
        <v>60</v>
      </c>
      <c r="B14" s="45" t="s">
        <v>41</v>
      </c>
      <c r="C14" s="45" t="s">
        <v>61</v>
      </c>
      <c r="D14" s="45" t="s">
        <v>80</v>
      </c>
      <c r="E14" s="45" t="s">
        <v>79</v>
      </c>
      <c r="F14" s="127" t="s">
        <v>62</v>
      </c>
      <c r="G14" s="128"/>
      <c r="H14" s="129"/>
    </row>
    <row r="15" spans="1:9" x14ac:dyDescent="0.3">
      <c r="A15" s="145"/>
      <c r="B15" s="47" t="s">
        <v>63</v>
      </c>
      <c r="C15" s="48">
        <v>18.899999999999999</v>
      </c>
      <c r="D15" s="49"/>
      <c r="E15" s="55"/>
      <c r="F15" s="146"/>
      <c r="G15" s="151"/>
      <c r="H15" s="147"/>
    </row>
    <row r="16" spans="1:9" x14ac:dyDescent="0.3">
      <c r="A16" s="145"/>
      <c r="B16" s="47" t="s">
        <v>65</v>
      </c>
      <c r="C16" s="48">
        <v>2</v>
      </c>
      <c r="D16" s="50">
        <v>0.15</v>
      </c>
      <c r="E16" s="47" t="s">
        <v>66</v>
      </c>
      <c r="F16" s="146">
        <v>44.25</v>
      </c>
      <c r="G16" s="151"/>
      <c r="H16" s="147"/>
    </row>
    <row r="17" spans="1:8" x14ac:dyDescent="0.3">
      <c r="A17" s="145"/>
      <c r="B17" s="47" t="s">
        <v>67</v>
      </c>
      <c r="C17" s="48"/>
      <c r="D17" s="50">
        <v>0.13</v>
      </c>
      <c r="E17" s="47" t="s">
        <v>68</v>
      </c>
      <c r="F17" s="146">
        <v>42.33</v>
      </c>
      <c r="G17" s="151"/>
      <c r="H17" s="147"/>
    </row>
    <row r="18" spans="1:8" x14ac:dyDescent="0.3">
      <c r="A18" s="145"/>
      <c r="B18" s="47" t="s">
        <v>69</v>
      </c>
      <c r="C18" s="48">
        <v>0</v>
      </c>
      <c r="D18" s="50">
        <v>0.11</v>
      </c>
      <c r="E18" s="47" t="s">
        <v>70</v>
      </c>
      <c r="F18" s="146">
        <v>40.57</v>
      </c>
      <c r="G18" s="151"/>
      <c r="H18" s="147"/>
    </row>
    <row r="19" spans="1:8" x14ac:dyDescent="0.3">
      <c r="A19" s="145"/>
      <c r="B19" s="47" t="s">
        <v>71</v>
      </c>
      <c r="C19" s="48"/>
      <c r="D19" s="50">
        <v>0.09</v>
      </c>
      <c r="E19" s="47" t="s">
        <v>72</v>
      </c>
      <c r="F19" s="146">
        <v>38.950000000000003</v>
      </c>
      <c r="G19" s="151"/>
      <c r="H19" s="147"/>
    </row>
    <row r="20" spans="1:8" x14ac:dyDescent="0.3">
      <c r="A20" s="145"/>
      <c r="B20" s="47" t="s">
        <v>73</v>
      </c>
      <c r="C20" s="48">
        <v>0.35</v>
      </c>
      <c r="D20" s="50">
        <v>7.0000000000000007E-2</v>
      </c>
      <c r="E20" s="47" t="s">
        <v>74</v>
      </c>
      <c r="F20" s="146">
        <v>37.450000000000003</v>
      </c>
      <c r="G20" s="151"/>
      <c r="H20" s="147"/>
    </row>
    <row r="21" spans="1:8" x14ac:dyDescent="0.3">
      <c r="A21" s="145"/>
      <c r="B21" s="75" t="s">
        <v>75</v>
      </c>
      <c r="C21" s="76">
        <f>SUM(C15:C20)</f>
        <v>21.25</v>
      </c>
      <c r="D21" s="74">
        <v>0.05</v>
      </c>
      <c r="E21" s="73" t="s">
        <v>76</v>
      </c>
      <c r="F21" s="152">
        <v>36.07</v>
      </c>
      <c r="G21" s="153"/>
      <c r="H21" s="154"/>
    </row>
    <row r="23" spans="1:8" x14ac:dyDescent="0.3">
      <c r="A23" s="140" t="s">
        <v>57</v>
      </c>
      <c r="B23" s="140"/>
      <c r="C23" s="140"/>
      <c r="D23" s="140"/>
      <c r="E23" s="140"/>
      <c r="F23" s="140"/>
      <c r="G23" s="54" t="s">
        <v>58</v>
      </c>
      <c r="H23" s="54">
        <v>2270</v>
      </c>
    </row>
    <row r="24" spans="1:8" x14ac:dyDescent="0.3">
      <c r="A24" s="144" t="s">
        <v>77</v>
      </c>
      <c r="B24" s="144"/>
      <c r="C24" s="144"/>
      <c r="D24" s="144"/>
      <c r="E24" s="144"/>
      <c r="F24" s="144"/>
      <c r="G24" s="144"/>
      <c r="H24" s="144"/>
    </row>
    <row r="25" spans="1:8" x14ac:dyDescent="0.3">
      <c r="A25" s="45" t="s">
        <v>60</v>
      </c>
      <c r="B25" s="45" t="s">
        <v>41</v>
      </c>
      <c r="C25" s="45" t="s">
        <v>61</v>
      </c>
      <c r="D25" s="45" t="s">
        <v>80</v>
      </c>
      <c r="E25" s="45" t="s">
        <v>79</v>
      </c>
      <c r="F25" s="127" t="s">
        <v>62</v>
      </c>
      <c r="G25" s="128"/>
      <c r="H25" s="129"/>
    </row>
    <row r="26" spans="1:8" x14ac:dyDescent="0.3">
      <c r="A26" s="145"/>
      <c r="B26" s="47" t="s">
        <v>63</v>
      </c>
      <c r="C26" s="48">
        <v>45</v>
      </c>
      <c r="D26" s="49"/>
      <c r="E26" s="55"/>
      <c r="F26" s="146"/>
      <c r="G26" s="151"/>
      <c r="H26" s="147"/>
    </row>
    <row r="27" spans="1:8" x14ac:dyDescent="0.3">
      <c r="A27" s="145"/>
      <c r="B27" s="47" t="s">
        <v>65</v>
      </c>
      <c r="C27" s="48">
        <v>2</v>
      </c>
      <c r="D27" s="50">
        <v>0.11</v>
      </c>
      <c r="E27" s="47" t="s">
        <v>66</v>
      </c>
      <c r="F27" s="146">
        <v>90.4</v>
      </c>
      <c r="G27" s="151"/>
      <c r="H27" s="147"/>
    </row>
    <row r="28" spans="1:8" x14ac:dyDescent="0.3">
      <c r="A28" s="145"/>
      <c r="B28" s="47" t="s">
        <v>67</v>
      </c>
      <c r="C28" s="48"/>
      <c r="D28" s="50">
        <v>0.09</v>
      </c>
      <c r="E28" s="47" t="s">
        <v>68</v>
      </c>
      <c r="F28" s="146">
        <v>86.79</v>
      </c>
      <c r="G28" s="151"/>
      <c r="H28" s="147"/>
    </row>
    <row r="29" spans="1:8" x14ac:dyDescent="0.3">
      <c r="A29" s="145"/>
      <c r="B29" s="47" t="s">
        <v>69</v>
      </c>
      <c r="C29" s="48">
        <v>0</v>
      </c>
      <c r="D29" s="50">
        <v>7.0000000000000007E-2</v>
      </c>
      <c r="E29" s="47" t="s">
        <v>70</v>
      </c>
      <c r="F29" s="146">
        <v>83.45</v>
      </c>
      <c r="G29" s="151"/>
      <c r="H29" s="147"/>
    </row>
    <row r="30" spans="1:8" x14ac:dyDescent="0.3">
      <c r="A30" s="145"/>
      <c r="B30" s="47" t="s">
        <v>71</v>
      </c>
      <c r="C30" s="48"/>
      <c r="D30" s="50">
        <v>0.05</v>
      </c>
      <c r="E30" s="47" t="s">
        <v>72</v>
      </c>
      <c r="F30" s="146">
        <v>80.36</v>
      </c>
      <c r="G30" s="151"/>
      <c r="H30" s="147"/>
    </row>
    <row r="31" spans="1:8" x14ac:dyDescent="0.3">
      <c r="A31" s="145"/>
      <c r="B31" s="47" t="s">
        <v>73</v>
      </c>
      <c r="C31" s="48">
        <v>0.35</v>
      </c>
      <c r="D31" s="50">
        <v>0.03</v>
      </c>
      <c r="E31" s="47" t="s">
        <v>74</v>
      </c>
      <c r="F31" s="146">
        <v>77.5</v>
      </c>
      <c r="G31" s="151"/>
      <c r="H31" s="147"/>
    </row>
    <row r="32" spans="1:8" x14ac:dyDescent="0.3">
      <c r="A32" s="145"/>
      <c r="B32" s="75" t="s">
        <v>75</v>
      </c>
      <c r="C32" s="76">
        <f>SUM(C26:C31)</f>
        <v>47.35</v>
      </c>
      <c r="D32" s="74">
        <v>0.01</v>
      </c>
      <c r="E32" s="73" t="s">
        <v>76</v>
      </c>
      <c r="F32" s="152">
        <v>74.83</v>
      </c>
      <c r="G32" s="153"/>
      <c r="H32" s="154"/>
    </row>
    <row r="34" spans="1:8" x14ac:dyDescent="0.3">
      <c r="A34" s="140" t="s">
        <v>57</v>
      </c>
      <c r="B34" s="140"/>
      <c r="C34" s="140"/>
      <c r="D34" s="140"/>
      <c r="E34" s="140"/>
      <c r="F34" s="140"/>
      <c r="G34" s="54" t="s">
        <v>58</v>
      </c>
      <c r="H34" s="54">
        <v>1035</v>
      </c>
    </row>
    <row r="35" spans="1:8" x14ac:dyDescent="0.3">
      <c r="A35" s="144" t="s">
        <v>77</v>
      </c>
      <c r="B35" s="144"/>
      <c r="C35" s="144"/>
      <c r="D35" s="144"/>
      <c r="E35" s="144"/>
      <c r="F35" s="144"/>
      <c r="G35" s="144"/>
      <c r="H35" s="144"/>
    </row>
    <row r="36" spans="1:8" x14ac:dyDescent="0.3">
      <c r="A36" s="45" t="s">
        <v>60</v>
      </c>
      <c r="B36" s="45" t="s">
        <v>41</v>
      </c>
      <c r="C36" s="45" t="s">
        <v>61</v>
      </c>
      <c r="D36" s="45" t="s">
        <v>80</v>
      </c>
      <c r="E36" s="45" t="s">
        <v>79</v>
      </c>
      <c r="F36" s="127" t="s">
        <v>62</v>
      </c>
      <c r="G36" s="128"/>
      <c r="H36" s="129"/>
    </row>
    <row r="37" spans="1:8" x14ac:dyDescent="0.3">
      <c r="A37" s="145"/>
      <c r="B37" s="47" t="s">
        <v>63</v>
      </c>
      <c r="C37" s="48">
        <v>23</v>
      </c>
      <c r="D37" s="49"/>
      <c r="E37" s="55"/>
      <c r="F37" s="146"/>
      <c r="G37" s="151"/>
      <c r="H37" s="147"/>
    </row>
    <row r="38" spans="1:8" x14ac:dyDescent="0.3">
      <c r="A38" s="145"/>
      <c r="B38" s="47" t="s">
        <v>65</v>
      </c>
      <c r="C38" s="48">
        <v>2</v>
      </c>
      <c r="D38" s="50">
        <v>0.15</v>
      </c>
      <c r="E38" s="47" t="s">
        <v>66</v>
      </c>
      <c r="F38" s="146">
        <v>52.79</v>
      </c>
      <c r="G38" s="151"/>
      <c r="H38" s="147"/>
    </row>
    <row r="39" spans="1:8" x14ac:dyDescent="0.3">
      <c r="A39" s="145"/>
      <c r="B39" s="47" t="s">
        <v>67</v>
      </c>
      <c r="C39" s="48"/>
      <c r="D39" s="50">
        <v>0.13</v>
      </c>
      <c r="E39" s="47" t="s">
        <v>68</v>
      </c>
      <c r="F39" s="146">
        <v>50.5</v>
      </c>
      <c r="G39" s="151"/>
      <c r="H39" s="147"/>
    </row>
    <row r="40" spans="1:8" x14ac:dyDescent="0.3">
      <c r="A40" s="145"/>
      <c r="B40" s="47" t="s">
        <v>69</v>
      </c>
      <c r="C40" s="48">
        <v>0</v>
      </c>
      <c r="D40" s="50">
        <v>0.11</v>
      </c>
      <c r="E40" s="47" t="s">
        <v>70</v>
      </c>
      <c r="F40" s="146">
        <v>48.4</v>
      </c>
      <c r="G40" s="151"/>
      <c r="H40" s="147"/>
    </row>
    <row r="41" spans="1:8" x14ac:dyDescent="0.3">
      <c r="A41" s="145"/>
      <c r="B41" s="47" t="s">
        <v>71</v>
      </c>
      <c r="C41" s="48"/>
      <c r="D41" s="50">
        <v>0.09</v>
      </c>
      <c r="E41" s="47" t="s">
        <v>72</v>
      </c>
      <c r="F41" s="146">
        <v>46.46</v>
      </c>
      <c r="G41" s="151"/>
      <c r="H41" s="147"/>
    </row>
    <row r="42" spans="1:8" x14ac:dyDescent="0.3">
      <c r="A42" s="145"/>
      <c r="B42" s="47" t="s">
        <v>73</v>
      </c>
      <c r="C42" s="48">
        <v>0.35</v>
      </c>
      <c r="D42" s="50">
        <v>7.0000000000000007E-2</v>
      </c>
      <c r="E42" s="47" t="s">
        <v>74</v>
      </c>
      <c r="F42" s="146">
        <v>44.68</v>
      </c>
      <c r="G42" s="151"/>
      <c r="H42" s="147"/>
    </row>
    <row r="43" spans="1:8" x14ac:dyDescent="0.3">
      <c r="A43" s="145"/>
      <c r="B43" s="75" t="s">
        <v>75</v>
      </c>
      <c r="C43" s="76">
        <f>SUM(C37:C42)</f>
        <v>25.35</v>
      </c>
      <c r="D43" s="74">
        <v>0.05</v>
      </c>
      <c r="E43" s="73" t="s">
        <v>76</v>
      </c>
      <c r="F43" s="152">
        <v>43.02</v>
      </c>
      <c r="G43" s="153"/>
      <c r="H43" s="154"/>
    </row>
    <row r="45" spans="1:8" x14ac:dyDescent="0.3">
      <c r="A45" s="140" t="s">
        <v>57</v>
      </c>
      <c r="B45" s="140"/>
      <c r="C45" s="140"/>
      <c r="D45" s="140"/>
      <c r="E45" s="140"/>
      <c r="F45" s="140"/>
      <c r="G45" s="54" t="s">
        <v>58</v>
      </c>
      <c r="H45" s="54">
        <v>12222</v>
      </c>
    </row>
    <row r="46" spans="1:8" x14ac:dyDescent="0.3">
      <c r="A46" s="144" t="s">
        <v>77</v>
      </c>
      <c r="B46" s="144"/>
      <c r="C46" s="144"/>
      <c r="D46" s="144"/>
      <c r="E46" s="144"/>
      <c r="F46" s="144"/>
      <c r="G46" s="144"/>
      <c r="H46" s="144"/>
    </row>
    <row r="47" spans="1:8" x14ac:dyDescent="0.3">
      <c r="A47" s="45" t="s">
        <v>60</v>
      </c>
      <c r="B47" s="45" t="s">
        <v>41</v>
      </c>
      <c r="C47" s="45" t="s">
        <v>61</v>
      </c>
      <c r="D47" s="45" t="s">
        <v>80</v>
      </c>
      <c r="E47" s="45" t="s">
        <v>79</v>
      </c>
      <c r="F47" s="127" t="s">
        <v>62</v>
      </c>
      <c r="G47" s="128"/>
      <c r="H47" s="129"/>
    </row>
    <row r="48" spans="1:8" x14ac:dyDescent="0.3">
      <c r="A48" s="145"/>
      <c r="B48" s="47" t="s">
        <v>63</v>
      </c>
      <c r="C48" s="48">
        <v>35</v>
      </c>
      <c r="D48" s="49"/>
      <c r="E48" s="55"/>
      <c r="F48" s="146"/>
      <c r="G48" s="151"/>
      <c r="H48" s="147"/>
    </row>
    <row r="49" spans="1:8" x14ac:dyDescent="0.3">
      <c r="A49" s="145"/>
      <c r="B49" s="47" t="s">
        <v>65</v>
      </c>
      <c r="C49" s="48">
        <v>2</v>
      </c>
      <c r="D49" s="50">
        <v>0.11</v>
      </c>
      <c r="E49" s="47" t="s">
        <v>66</v>
      </c>
      <c r="F49" s="146">
        <v>71.31</v>
      </c>
      <c r="G49" s="151"/>
      <c r="H49" s="147"/>
    </row>
    <row r="50" spans="1:8" x14ac:dyDescent="0.3">
      <c r="A50" s="145"/>
      <c r="B50" s="47" t="s">
        <v>67</v>
      </c>
      <c r="C50" s="48"/>
      <c r="D50" s="50">
        <v>0.09</v>
      </c>
      <c r="E50" s="47" t="s">
        <v>68</v>
      </c>
      <c r="F50" s="146">
        <v>68.459999999999994</v>
      </c>
      <c r="G50" s="151"/>
      <c r="H50" s="147"/>
    </row>
    <row r="51" spans="1:8" x14ac:dyDescent="0.3">
      <c r="A51" s="145"/>
      <c r="B51" s="47" t="s">
        <v>69</v>
      </c>
      <c r="C51" s="48">
        <v>0</v>
      </c>
      <c r="D51" s="50">
        <v>7.0000000000000007E-2</v>
      </c>
      <c r="E51" s="47" t="s">
        <v>70</v>
      </c>
      <c r="F51" s="146">
        <v>65.83</v>
      </c>
      <c r="G51" s="151"/>
      <c r="H51" s="147"/>
    </row>
    <row r="52" spans="1:8" x14ac:dyDescent="0.3">
      <c r="A52" s="145"/>
      <c r="B52" s="47" t="s">
        <v>71</v>
      </c>
      <c r="C52" s="48"/>
      <c r="D52" s="50">
        <v>0.05</v>
      </c>
      <c r="E52" s="47" t="s">
        <v>72</v>
      </c>
      <c r="F52" s="146">
        <v>63.39</v>
      </c>
      <c r="G52" s="151"/>
      <c r="H52" s="147"/>
    </row>
    <row r="53" spans="1:8" x14ac:dyDescent="0.3">
      <c r="A53" s="145"/>
      <c r="B53" s="47" t="s">
        <v>73</v>
      </c>
      <c r="C53" s="48">
        <v>0.35</v>
      </c>
      <c r="D53" s="50">
        <v>0.03</v>
      </c>
      <c r="E53" s="47" t="s">
        <v>74</v>
      </c>
      <c r="F53" s="146">
        <v>61.13</v>
      </c>
      <c r="G53" s="151"/>
      <c r="H53" s="147"/>
    </row>
    <row r="54" spans="1:8" x14ac:dyDescent="0.3">
      <c r="A54" s="145"/>
      <c r="B54" s="75" t="s">
        <v>75</v>
      </c>
      <c r="C54" s="76">
        <f>SUM(C48:C53)</f>
        <v>37.35</v>
      </c>
      <c r="D54" s="74">
        <v>0.01</v>
      </c>
      <c r="E54" s="73" t="s">
        <v>76</v>
      </c>
      <c r="F54" s="152">
        <v>59.02</v>
      </c>
      <c r="G54" s="153"/>
      <c r="H54" s="154"/>
    </row>
    <row r="56" spans="1:8" x14ac:dyDescent="0.3">
      <c r="A56" s="140" t="s">
        <v>57</v>
      </c>
      <c r="B56" s="140"/>
      <c r="C56" s="140"/>
      <c r="D56" s="140"/>
      <c r="E56" s="140"/>
      <c r="F56" s="140"/>
      <c r="G56" s="54" t="s">
        <v>58</v>
      </c>
      <c r="H56" s="54">
        <v>13824</v>
      </c>
    </row>
    <row r="57" spans="1:8" x14ac:dyDescent="0.3">
      <c r="A57" s="144" t="s">
        <v>77</v>
      </c>
      <c r="B57" s="144"/>
      <c r="C57" s="144"/>
      <c r="D57" s="144"/>
      <c r="E57" s="144"/>
      <c r="F57" s="144"/>
      <c r="G57" s="144"/>
      <c r="H57" s="144"/>
    </row>
    <row r="58" spans="1:8" x14ac:dyDescent="0.3">
      <c r="A58" s="45" t="s">
        <v>60</v>
      </c>
      <c r="B58" s="45" t="s">
        <v>41</v>
      </c>
      <c r="C58" s="45" t="s">
        <v>61</v>
      </c>
      <c r="D58" s="45" t="s">
        <v>80</v>
      </c>
      <c r="E58" s="45" t="s">
        <v>79</v>
      </c>
      <c r="F58" s="127" t="s">
        <v>62</v>
      </c>
      <c r="G58" s="128"/>
      <c r="H58" s="129"/>
    </row>
    <row r="59" spans="1:8" x14ac:dyDescent="0.3">
      <c r="A59" s="145"/>
      <c r="B59" s="47" t="s">
        <v>63</v>
      </c>
      <c r="C59" s="48">
        <v>26.85</v>
      </c>
      <c r="D59" s="49"/>
      <c r="E59" s="55"/>
      <c r="F59" s="146"/>
      <c r="G59" s="151"/>
      <c r="H59" s="147"/>
    </row>
    <row r="60" spans="1:8" x14ac:dyDescent="0.3">
      <c r="A60" s="145"/>
      <c r="B60" s="47" t="s">
        <v>65</v>
      </c>
      <c r="C60" s="48">
        <v>2</v>
      </c>
      <c r="D60" s="50">
        <v>0.11</v>
      </c>
      <c r="E60" s="47" t="s">
        <v>66</v>
      </c>
      <c r="F60" s="146">
        <v>55.75</v>
      </c>
      <c r="G60" s="151"/>
      <c r="H60" s="147"/>
    </row>
    <row r="61" spans="1:8" x14ac:dyDescent="0.3">
      <c r="A61" s="145"/>
      <c r="B61" s="47" t="s">
        <v>67</v>
      </c>
      <c r="C61" s="48"/>
      <c r="D61" s="50">
        <v>0.09</v>
      </c>
      <c r="E61" s="47" t="s">
        <v>68</v>
      </c>
      <c r="F61" s="146">
        <v>53.52</v>
      </c>
      <c r="G61" s="151"/>
      <c r="H61" s="147"/>
    </row>
    <row r="62" spans="1:8" x14ac:dyDescent="0.3">
      <c r="A62" s="145"/>
      <c r="B62" s="47" t="s">
        <v>69</v>
      </c>
      <c r="C62" s="48">
        <v>0</v>
      </c>
      <c r="D62" s="50">
        <v>7.0000000000000007E-2</v>
      </c>
      <c r="E62" s="47" t="s">
        <v>70</v>
      </c>
      <c r="F62" s="146">
        <v>51.46</v>
      </c>
      <c r="G62" s="151"/>
      <c r="H62" s="147"/>
    </row>
    <row r="63" spans="1:8" x14ac:dyDescent="0.3">
      <c r="A63" s="145"/>
      <c r="B63" s="47" t="s">
        <v>71</v>
      </c>
      <c r="C63" s="48"/>
      <c r="D63" s="50">
        <v>0.05</v>
      </c>
      <c r="E63" s="47" t="s">
        <v>72</v>
      </c>
      <c r="F63" s="146">
        <v>49.56</v>
      </c>
      <c r="G63" s="151"/>
      <c r="H63" s="147"/>
    </row>
    <row r="64" spans="1:8" x14ac:dyDescent="0.3">
      <c r="A64" s="145"/>
      <c r="B64" s="47" t="s">
        <v>73</v>
      </c>
      <c r="C64" s="48">
        <v>0.35</v>
      </c>
      <c r="D64" s="50">
        <v>0.03</v>
      </c>
      <c r="E64" s="47" t="s">
        <v>74</v>
      </c>
      <c r="F64" s="146">
        <v>47.79</v>
      </c>
      <c r="G64" s="151"/>
      <c r="H64" s="147"/>
    </row>
    <row r="65" spans="1:8" x14ac:dyDescent="0.3">
      <c r="A65" s="145"/>
      <c r="B65" s="75" t="s">
        <v>75</v>
      </c>
      <c r="C65" s="76">
        <f>SUM(C59:C64)</f>
        <v>29.200000000000003</v>
      </c>
      <c r="D65" s="74">
        <v>0.01</v>
      </c>
      <c r="E65" s="73" t="s">
        <v>76</v>
      </c>
      <c r="F65" s="152">
        <v>46.14</v>
      </c>
      <c r="G65" s="153"/>
      <c r="H65" s="154"/>
    </row>
    <row r="67" spans="1:8" x14ac:dyDescent="0.3">
      <c r="A67" s="140" t="s">
        <v>57</v>
      </c>
      <c r="B67" s="140"/>
      <c r="C67" s="140"/>
      <c r="D67" s="140"/>
      <c r="E67" s="140"/>
      <c r="F67" s="140"/>
      <c r="G67" s="54" t="s">
        <v>58</v>
      </c>
      <c r="H67" s="54">
        <v>8148</v>
      </c>
    </row>
    <row r="68" spans="1:8" x14ac:dyDescent="0.3">
      <c r="A68" s="144" t="s">
        <v>77</v>
      </c>
      <c r="B68" s="144"/>
      <c r="C68" s="144"/>
      <c r="D68" s="144"/>
      <c r="E68" s="144"/>
      <c r="F68" s="144"/>
      <c r="G68" s="144"/>
      <c r="H68" s="144"/>
    </row>
    <row r="69" spans="1:8" x14ac:dyDescent="0.3">
      <c r="A69" s="45" t="s">
        <v>60</v>
      </c>
      <c r="B69" s="45" t="s">
        <v>41</v>
      </c>
      <c r="C69" s="45" t="s">
        <v>61</v>
      </c>
      <c r="D69" s="45" t="s">
        <v>80</v>
      </c>
      <c r="E69" s="45" t="s">
        <v>79</v>
      </c>
      <c r="F69" s="127" t="s">
        <v>62</v>
      </c>
      <c r="G69" s="128"/>
      <c r="H69" s="129"/>
    </row>
    <row r="70" spans="1:8" x14ac:dyDescent="0.3">
      <c r="A70" s="145"/>
      <c r="B70" s="47" t="s">
        <v>63</v>
      </c>
      <c r="C70" s="48">
        <v>10.8</v>
      </c>
      <c r="D70" s="49"/>
      <c r="E70" s="55"/>
      <c r="F70" s="146"/>
      <c r="G70" s="151"/>
      <c r="H70" s="147"/>
    </row>
    <row r="71" spans="1:8" x14ac:dyDescent="0.3">
      <c r="A71" s="145"/>
      <c r="B71" s="47" t="s">
        <v>65</v>
      </c>
      <c r="C71" s="48">
        <v>2</v>
      </c>
      <c r="D71" s="50">
        <v>0.15</v>
      </c>
      <c r="E71" s="47" t="s">
        <v>66</v>
      </c>
      <c r="F71" s="146">
        <v>27.39</v>
      </c>
      <c r="G71" s="151"/>
      <c r="H71" s="147"/>
    </row>
    <row r="72" spans="1:8" x14ac:dyDescent="0.3">
      <c r="A72" s="145"/>
      <c r="B72" s="47" t="s">
        <v>67</v>
      </c>
      <c r="C72" s="48"/>
      <c r="D72" s="50">
        <v>0.13</v>
      </c>
      <c r="E72" s="47" t="s">
        <v>68</v>
      </c>
      <c r="F72" s="146">
        <v>26.21</v>
      </c>
      <c r="G72" s="151"/>
      <c r="H72" s="147"/>
    </row>
    <row r="73" spans="1:8" x14ac:dyDescent="0.3">
      <c r="A73" s="145"/>
      <c r="B73" s="47" t="s">
        <v>69</v>
      </c>
      <c r="C73" s="48">
        <v>0</v>
      </c>
      <c r="D73" s="50">
        <v>0.11</v>
      </c>
      <c r="E73" s="47" t="s">
        <v>70</v>
      </c>
      <c r="F73" s="146">
        <v>25.11</v>
      </c>
      <c r="G73" s="151"/>
      <c r="H73" s="147"/>
    </row>
    <row r="74" spans="1:8" x14ac:dyDescent="0.3">
      <c r="A74" s="145"/>
      <c r="B74" s="47" t="s">
        <v>71</v>
      </c>
      <c r="C74" s="48"/>
      <c r="D74" s="50">
        <v>0.09</v>
      </c>
      <c r="E74" s="47" t="s">
        <v>72</v>
      </c>
      <c r="F74" s="146">
        <v>24.11</v>
      </c>
      <c r="G74" s="151"/>
      <c r="H74" s="147"/>
    </row>
    <row r="75" spans="1:8" x14ac:dyDescent="0.3">
      <c r="A75" s="145"/>
      <c r="B75" s="47" t="s">
        <v>73</v>
      </c>
      <c r="C75" s="48">
        <v>0.35</v>
      </c>
      <c r="D75" s="50">
        <v>7.0000000000000007E-2</v>
      </c>
      <c r="E75" s="47" t="s">
        <v>74</v>
      </c>
      <c r="F75" s="146">
        <v>23.18</v>
      </c>
      <c r="G75" s="151"/>
      <c r="H75" s="147"/>
    </row>
    <row r="76" spans="1:8" x14ac:dyDescent="0.3">
      <c r="A76" s="145"/>
      <c r="B76" s="75" t="s">
        <v>75</v>
      </c>
      <c r="C76" s="76">
        <f>SUM(C70:C75)</f>
        <v>13.15</v>
      </c>
      <c r="D76" s="74">
        <v>0.05</v>
      </c>
      <c r="E76" s="73" t="s">
        <v>76</v>
      </c>
      <c r="F76" s="152">
        <v>22.33</v>
      </c>
      <c r="G76" s="153"/>
      <c r="H76" s="154"/>
    </row>
    <row r="78" spans="1:8" x14ac:dyDescent="0.3">
      <c r="A78" s="140" t="s">
        <v>57</v>
      </c>
      <c r="B78" s="140"/>
      <c r="C78" s="140"/>
      <c r="D78" s="140"/>
      <c r="E78" s="140"/>
      <c r="F78" s="140"/>
      <c r="G78" s="54" t="s">
        <v>58</v>
      </c>
      <c r="H78" s="54">
        <v>14542</v>
      </c>
    </row>
    <row r="79" spans="1:8" x14ac:dyDescent="0.3">
      <c r="A79" s="144" t="s">
        <v>77</v>
      </c>
      <c r="B79" s="144"/>
      <c r="C79" s="144"/>
      <c r="D79" s="144"/>
      <c r="E79" s="144"/>
      <c r="F79" s="144"/>
      <c r="G79" s="144"/>
      <c r="H79" s="144"/>
    </row>
    <row r="80" spans="1:8" x14ac:dyDescent="0.3">
      <c r="A80" s="45" t="s">
        <v>60</v>
      </c>
      <c r="B80" s="45" t="s">
        <v>41</v>
      </c>
      <c r="C80" s="45" t="s">
        <v>61</v>
      </c>
      <c r="D80" s="45" t="s">
        <v>80</v>
      </c>
      <c r="E80" s="45" t="s">
        <v>79</v>
      </c>
      <c r="F80" s="127" t="s">
        <v>62</v>
      </c>
      <c r="G80" s="128"/>
      <c r="H80" s="129"/>
    </row>
    <row r="81" spans="1:8" x14ac:dyDescent="0.3">
      <c r="A81" s="145"/>
      <c r="B81" s="47" t="s">
        <v>63</v>
      </c>
      <c r="C81" s="48">
        <v>16.25</v>
      </c>
      <c r="D81" s="49"/>
      <c r="E81" s="55"/>
      <c r="F81" s="146"/>
      <c r="G81" s="151"/>
      <c r="H81" s="147"/>
    </row>
    <row r="82" spans="1:8" x14ac:dyDescent="0.3">
      <c r="A82" s="145"/>
      <c r="B82" s="47" t="s">
        <v>65</v>
      </c>
      <c r="C82" s="48">
        <v>2</v>
      </c>
      <c r="D82" s="50">
        <v>0.15</v>
      </c>
      <c r="E82" s="47" t="s">
        <v>66</v>
      </c>
      <c r="F82" s="146">
        <v>38.729999999999997</v>
      </c>
      <c r="G82" s="151"/>
      <c r="H82" s="147"/>
    </row>
    <row r="83" spans="1:8" x14ac:dyDescent="0.3">
      <c r="A83" s="145"/>
      <c r="B83" s="47" t="s">
        <v>67</v>
      </c>
      <c r="C83" s="48"/>
      <c r="D83" s="50">
        <v>0.13</v>
      </c>
      <c r="E83" s="47" t="s">
        <v>68</v>
      </c>
      <c r="F83" s="146">
        <v>37.049999999999997</v>
      </c>
      <c r="G83" s="151"/>
      <c r="H83" s="147"/>
    </row>
    <row r="84" spans="1:8" x14ac:dyDescent="0.3">
      <c r="A84" s="145"/>
      <c r="B84" s="47" t="s">
        <v>69</v>
      </c>
      <c r="C84" s="48">
        <v>0</v>
      </c>
      <c r="D84" s="50">
        <v>0.11</v>
      </c>
      <c r="E84" s="47" t="s">
        <v>70</v>
      </c>
      <c r="F84" s="146">
        <v>35.51</v>
      </c>
      <c r="G84" s="151"/>
      <c r="H84" s="147"/>
    </row>
    <row r="85" spans="1:8" x14ac:dyDescent="0.3">
      <c r="A85" s="145"/>
      <c r="B85" s="47" t="s">
        <v>71</v>
      </c>
      <c r="C85" s="48"/>
      <c r="D85" s="50">
        <v>0.09</v>
      </c>
      <c r="E85" s="47" t="s">
        <v>72</v>
      </c>
      <c r="F85" s="146">
        <v>30.09</v>
      </c>
      <c r="G85" s="151"/>
      <c r="H85" s="147"/>
    </row>
    <row r="86" spans="1:8" x14ac:dyDescent="0.3">
      <c r="A86" s="145"/>
      <c r="B86" s="47" t="s">
        <v>73</v>
      </c>
      <c r="C86" s="48">
        <v>0.35</v>
      </c>
      <c r="D86" s="50">
        <v>7.0000000000000007E-2</v>
      </c>
      <c r="E86" s="47" t="s">
        <v>74</v>
      </c>
      <c r="F86" s="146">
        <v>32.78</v>
      </c>
      <c r="G86" s="151"/>
      <c r="H86" s="147"/>
    </row>
    <row r="87" spans="1:8" x14ac:dyDescent="0.3">
      <c r="A87" s="145"/>
      <c r="B87" s="75" t="s">
        <v>75</v>
      </c>
      <c r="C87" s="76">
        <f>SUM(C81:C86)</f>
        <v>18.600000000000001</v>
      </c>
      <c r="D87" s="74">
        <v>0.05</v>
      </c>
      <c r="E87" s="73" t="s">
        <v>76</v>
      </c>
      <c r="F87" s="152">
        <v>31.57</v>
      </c>
      <c r="G87" s="153"/>
      <c r="H87" s="154"/>
    </row>
    <row r="89" spans="1:8" x14ac:dyDescent="0.3">
      <c r="A89" s="140" t="s">
        <v>57</v>
      </c>
      <c r="B89" s="140"/>
      <c r="C89" s="140"/>
      <c r="D89" s="140"/>
      <c r="E89" s="140"/>
      <c r="F89" s="140"/>
      <c r="G89" s="54" t="s">
        <v>58</v>
      </c>
      <c r="H89" s="54">
        <v>14653</v>
      </c>
    </row>
    <row r="90" spans="1:8" x14ac:dyDescent="0.3">
      <c r="A90" s="144" t="s">
        <v>77</v>
      </c>
      <c r="B90" s="144"/>
      <c r="C90" s="144"/>
      <c r="D90" s="144"/>
      <c r="E90" s="144"/>
      <c r="F90" s="144"/>
      <c r="G90" s="144"/>
      <c r="H90" s="144"/>
    </row>
    <row r="91" spans="1:8" x14ac:dyDescent="0.3">
      <c r="A91" s="45" t="s">
        <v>60</v>
      </c>
      <c r="B91" s="45" t="s">
        <v>41</v>
      </c>
      <c r="C91" s="45" t="s">
        <v>61</v>
      </c>
      <c r="D91" s="45" t="s">
        <v>80</v>
      </c>
      <c r="E91" s="45" t="s">
        <v>79</v>
      </c>
      <c r="F91" s="127" t="s">
        <v>62</v>
      </c>
      <c r="G91" s="128"/>
      <c r="H91" s="129"/>
    </row>
    <row r="92" spans="1:8" x14ac:dyDescent="0.3">
      <c r="A92" s="145"/>
      <c r="B92" s="47" t="s">
        <v>63</v>
      </c>
      <c r="C92" s="48">
        <v>24</v>
      </c>
      <c r="D92" s="49"/>
      <c r="E92" s="55"/>
      <c r="F92" s="146"/>
      <c r="G92" s="151"/>
      <c r="H92" s="147"/>
    </row>
    <row r="93" spans="1:8" x14ac:dyDescent="0.3">
      <c r="A93" s="145"/>
      <c r="B93" s="47" t="s">
        <v>65</v>
      </c>
      <c r="C93" s="48">
        <v>2</v>
      </c>
      <c r="D93" s="50">
        <v>0.11</v>
      </c>
      <c r="E93" s="47" t="s">
        <v>66</v>
      </c>
      <c r="F93" s="146">
        <v>50.31</v>
      </c>
      <c r="G93" s="151"/>
      <c r="H93" s="147"/>
    </row>
    <row r="94" spans="1:8" x14ac:dyDescent="0.3">
      <c r="A94" s="145"/>
      <c r="B94" s="47" t="s">
        <v>67</v>
      </c>
      <c r="C94" s="48"/>
      <c r="D94" s="50">
        <v>0.09</v>
      </c>
      <c r="E94" s="47" t="s">
        <v>68</v>
      </c>
      <c r="F94" s="146">
        <v>48.3</v>
      </c>
      <c r="G94" s="151"/>
      <c r="H94" s="147"/>
    </row>
    <row r="95" spans="1:8" x14ac:dyDescent="0.3">
      <c r="A95" s="145"/>
      <c r="B95" s="47" t="s">
        <v>69</v>
      </c>
      <c r="C95" s="48">
        <v>0</v>
      </c>
      <c r="D95" s="50">
        <v>7.0000000000000007E-2</v>
      </c>
      <c r="E95" s="47" t="s">
        <v>70</v>
      </c>
      <c r="F95" s="146">
        <v>46.44</v>
      </c>
      <c r="G95" s="151"/>
      <c r="H95" s="147"/>
    </row>
    <row r="96" spans="1:8" x14ac:dyDescent="0.3">
      <c r="A96" s="145"/>
      <c r="B96" s="47" t="s">
        <v>71</v>
      </c>
      <c r="C96" s="48"/>
      <c r="D96" s="50">
        <v>0.05</v>
      </c>
      <c r="E96" s="47" t="s">
        <v>72</v>
      </c>
      <c r="F96" s="146">
        <v>44.72</v>
      </c>
      <c r="G96" s="151"/>
      <c r="H96" s="147"/>
    </row>
    <row r="97" spans="1:8" x14ac:dyDescent="0.3">
      <c r="A97" s="145"/>
      <c r="B97" s="47" t="s">
        <v>73</v>
      </c>
      <c r="C97" s="48">
        <v>0.35</v>
      </c>
      <c r="D97" s="50">
        <v>0.03</v>
      </c>
      <c r="E97" s="47" t="s">
        <v>74</v>
      </c>
      <c r="F97" s="146">
        <v>43.13</v>
      </c>
      <c r="G97" s="151"/>
      <c r="H97" s="147"/>
    </row>
    <row r="98" spans="1:8" x14ac:dyDescent="0.3">
      <c r="A98" s="145"/>
      <c r="B98" s="75" t="s">
        <v>75</v>
      </c>
      <c r="C98" s="76">
        <f>SUM(C92:C97)</f>
        <v>26.35</v>
      </c>
      <c r="D98" s="74">
        <v>0.01</v>
      </c>
      <c r="E98" s="73" t="s">
        <v>76</v>
      </c>
      <c r="F98" s="152">
        <v>41.64</v>
      </c>
      <c r="G98" s="153"/>
      <c r="H98" s="154"/>
    </row>
  </sheetData>
  <mergeCells count="99">
    <mergeCell ref="F98:H98"/>
    <mergeCell ref="A89:F89"/>
    <mergeCell ref="A90:H90"/>
    <mergeCell ref="F91:H91"/>
    <mergeCell ref="A92:A98"/>
    <mergeCell ref="F92:H92"/>
    <mergeCell ref="F93:H93"/>
    <mergeCell ref="F94:H94"/>
    <mergeCell ref="F95:H95"/>
    <mergeCell ref="F96:H96"/>
    <mergeCell ref="F97:H97"/>
    <mergeCell ref="A81:A87"/>
    <mergeCell ref="F81:H81"/>
    <mergeCell ref="F82:H82"/>
    <mergeCell ref="F83:H83"/>
    <mergeCell ref="F84:H84"/>
    <mergeCell ref="F85:H85"/>
    <mergeCell ref="F86:H86"/>
    <mergeCell ref="F87:H87"/>
    <mergeCell ref="F80:H80"/>
    <mergeCell ref="F64:H64"/>
    <mergeCell ref="F65:H65"/>
    <mergeCell ref="A67:F67"/>
    <mergeCell ref="A68:H68"/>
    <mergeCell ref="F69:H69"/>
    <mergeCell ref="A70:A76"/>
    <mergeCell ref="F70:H70"/>
    <mergeCell ref="F71:H71"/>
    <mergeCell ref="F72:H72"/>
    <mergeCell ref="F73:H73"/>
    <mergeCell ref="F74:H74"/>
    <mergeCell ref="F75:H75"/>
    <mergeCell ref="F76:H76"/>
    <mergeCell ref="A78:F78"/>
    <mergeCell ref="A79:H79"/>
    <mergeCell ref="A56:F56"/>
    <mergeCell ref="A57:H57"/>
    <mergeCell ref="F58:H58"/>
    <mergeCell ref="A59:A65"/>
    <mergeCell ref="F59:H59"/>
    <mergeCell ref="F60:H60"/>
    <mergeCell ref="F61:H61"/>
    <mergeCell ref="F62:H62"/>
    <mergeCell ref="F63:H63"/>
    <mergeCell ref="A45:F45"/>
    <mergeCell ref="A46:H46"/>
    <mergeCell ref="F47:H47"/>
    <mergeCell ref="A48:A54"/>
    <mergeCell ref="F48:H48"/>
    <mergeCell ref="F49:H49"/>
    <mergeCell ref="F50:H50"/>
    <mergeCell ref="F51:H51"/>
    <mergeCell ref="F52:H52"/>
    <mergeCell ref="F53:H53"/>
    <mergeCell ref="F54:H54"/>
    <mergeCell ref="A37:A43"/>
    <mergeCell ref="F37:H37"/>
    <mergeCell ref="F38:H38"/>
    <mergeCell ref="F39:H39"/>
    <mergeCell ref="F40:H40"/>
    <mergeCell ref="F41:H41"/>
    <mergeCell ref="F42:H42"/>
    <mergeCell ref="F43:H43"/>
    <mergeCell ref="F36:H36"/>
    <mergeCell ref="F20:H20"/>
    <mergeCell ref="F21:H21"/>
    <mergeCell ref="A23:F23"/>
    <mergeCell ref="A24:H24"/>
    <mergeCell ref="F25:H25"/>
    <mergeCell ref="A26:A32"/>
    <mergeCell ref="F26:H26"/>
    <mergeCell ref="F27:H27"/>
    <mergeCell ref="F28:H28"/>
    <mergeCell ref="F29:H29"/>
    <mergeCell ref="F30:H30"/>
    <mergeCell ref="F31:H31"/>
    <mergeCell ref="F32:H32"/>
    <mergeCell ref="A34:F34"/>
    <mergeCell ref="A35:H35"/>
    <mergeCell ref="A12:F12"/>
    <mergeCell ref="A13:H13"/>
    <mergeCell ref="F14:H14"/>
    <mergeCell ref="A15:A21"/>
    <mergeCell ref="F15:H15"/>
    <mergeCell ref="F16:H16"/>
    <mergeCell ref="F17:H17"/>
    <mergeCell ref="F18:H18"/>
    <mergeCell ref="F19:H19"/>
    <mergeCell ref="A1:F1"/>
    <mergeCell ref="A2:H2"/>
    <mergeCell ref="F3:H3"/>
    <mergeCell ref="A4:A10"/>
    <mergeCell ref="F4:H4"/>
    <mergeCell ref="F5:H5"/>
    <mergeCell ref="F6:H6"/>
    <mergeCell ref="F7:H7"/>
    <mergeCell ref="F8:H8"/>
    <mergeCell ref="F9:H9"/>
    <mergeCell ref="F10:H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Despesas Fixas </vt:lpstr>
      <vt:lpstr>Planilha Calculo Despesas Fixas</vt:lpstr>
      <vt:lpstr>Planilha Markup</vt:lpstr>
      <vt:lpstr>MOCHILAS</vt:lpstr>
      <vt:lpstr>NECESSAIRES</vt:lpstr>
      <vt:lpstr>SQUEEZE.</vt:lpstr>
      <vt:lpstr>SACOLAS</vt:lpstr>
      <vt:lpstr>TÉRMICAS</vt:lpstr>
      <vt:lpstr>PASTAS</vt:lpstr>
      <vt:lpstr>CANETA</vt:lpstr>
      <vt:lpstr>MALAS</vt:lpstr>
      <vt:lpstr>BRINDES MASC.</vt:lpstr>
      <vt:lpstr>BRINDES FEM.</vt:lpstr>
      <vt:lpstr>DIVERSOS</vt:lpstr>
      <vt:lpstr>CADERNETA</vt:lpstr>
      <vt:lpstr>ELETRÔNICOS</vt:lpstr>
      <vt:lpstr>CANECAS</vt:lpstr>
      <vt:lpstr>KITCHURRASPORTAVINHO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Juliana costa de oliveira munhoz</cp:lastModifiedBy>
  <cp:lastPrinted>2014-12-12T17:23:44Z</cp:lastPrinted>
  <dcterms:created xsi:type="dcterms:W3CDTF">2014-07-03T11:33:48Z</dcterms:created>
  <dcterms:modified xsi:type="dcterms:W3CDTF">2025-06-26T19:52:04Z</dcterms:modified>
</cp:coreProperties>
</file>