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rtin/Documents/HTL/Test/"/>
    </mc:Choice>
  </mc:AlternateContent>
  <bookViews>
    <workbookView xWindow="0" yWindow="460" windowWidth="39900" windowHeight="20700" tabRatio="500"/>
  </bookViews>
  <sheets>
    <sheet name="Blat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1" l="1"/>
  <c r="F7" i="1"/>
  <c r="D13" i="1"/>
  <c r="D7" i="1"/>
  <c r="K13" i="1"/>
  <c r="L13" i="1"/>
  <c r="G7" i="1"/>
  <c r="F9" i="1"/>
  <c r="G9" i="1"/>
  <c r="G13" i="1"/>
  <c r="G4" i="1"/>
  <c r="K7" i="1"/>
  <c r="L7" i="1"/>
  <c r="K9" i="1"/>
  <c r="L9" i="1"/>
  <c r="L4" i="1"/>
  <c r="N13" i="1"/>
  <c r="N7" i="1"/>
  <c r="F10" i="1"/>
  <c r="K10" i="1"/>
  <c r="L10" i="1"/>
  <c r="N10" i="1"/>
  <c r="N4" i="1"/>
  <c r="O7" i="1"/>
  <c r="O10" i="1"/>
  <c r="O13" i="1"/>
  <c r="O4" i="1"/>
  <c r="M7" i="1"/>
  <c r="M9" i="1"/>
  <c r="M13" i="1"/>
  <c r="M4" i="1"/>
  <c r="F11" i="1"/>
  <c r="K11" i="1"/>
  <c r="L11" i="1"/>
  <c r="M11" i="1"/>
  <c r="M10" i="1"/>
  <c r="I7" i="1"/>
  <c r="G10" i="1"/>
  <c r="I10" i="1"/>
  <c r="I13" i="1"/>
  <c r="I4" i="1"/>
  <c r="J7" i="1"/>
  <c r="J10" i="1"/>
  <c r="J13" i="1"/>
  <c r="J4" i="1"/>
  <c r="J15" i="1"/>
  <c r="F4" i="1"/>
  <c r="F15" i="1"/>
  <c r="K15" i="1"/>
  <c r="L15" i="1"/>
  <c r="D9" i="1"/>
  <c r="D15" i="1"/>
  <c r="C15" i="1"/>
  <c r="H7" i="1"/>
  <c r="H9" i="1"/>
  <c r="H13" i="1"/>
  <c r="H4" i="1"/>
  <c r="G11" i="1"/>
  <c r="H11" i="1"/>
  <c r="H10" i="1"/>
  <c r="D10" i="1"/>
  <c r="D11" i="1"/>
</calcChain>
</file>

<file path=xl/sharedStrings.xml><?xml version="1.0" encoding="utf-8"?>
<sst xmlns="http://schemas.openxmlformats.org/spreadsheetml/2006/main" count="27" uniqueCount="20">
  <si>
    <t>Fertigpizza</t>
  </si>
  <si>
    <t>tiefgekühlt</t>
  </si>
  <si>
    <t>verzehrfertig</t>
  </si>
  <si>
    <t>Eiweiß</t>
  </si>
  <si>
    <t>Kohlenhydrate</t>
  </si>
  <si>
    <t>verdaubar</t>
  </si>
  <si>
    <t>Fett</t>
  </si>
  <si>
    <t>Ballaststoffe</t>
  </si>
  <si>
    <t>Wasser + Mineralien + Vitamine</t>
  </si>
  <si>
    <t>gesamt</t>
  </si>
  <si>
    <t>ganze Pizza</t>
  </si>
  <si>
    <t>Parameter (Einheit)</t>
  </si>
  <si>
    <t>m (g)</t>
  </si>
  <si>
    <t xml:space="preserve"> kalor. BW (kJ)</t>
  </si>
  <si>
    <t>kalor. BW (%)</t>
  </si>
  <si>
    <t>phys. BW (kJ)</t>
  </si>
  <si>
    <t>phys. BW (%)</t>
  </si>
  <si>
    <t>kalor. BW (kJ)</t>
  </si>
  <si>
    <t>kalor.BW ( %)</t>
  </si>
  <si>
    <t>100 g Pizza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</si>
</sst>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4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0" fontId="0" fillId="0" borderId="0" xfId="0" applyNumberFormat="1"/>
    <xf numFmtId="1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2" fillId="0" borderId="0" xfId="0" applyFont="1"/>
    <xf numFmtId="0" fontId="3" fillId="0" borderId="0" xfId="0" applyFont="1"/>
    <xf numFmtId="10" fontId="3" fillId="0" borderId="0" xfId="0" applyNumberFormat="1" applyFont="1"/>
    <xf numFmtId="4" fontId="3" fillId="0" borderId="0" xfId="0" applyNumberFormat="1" applyFont="1"/>
    <xf numFmtId="2" fontId="3" fillId="0" borderId="0" xfId="0" applyNumberFormat="1" applyFont="1"/>
    <xf numFmtId="2" fontId="1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" fontId="0" fillId="0" borderId="0" xfId="0" applyNumberFormat="1" applyAlignment="1">
      <alignment horizontal="center"/>
    </xf>
  </cellXfs>
  <cellStyles count="1">
    <cellStyle name="Stand.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15"/>
  <sheetViews>
    <sheetView tabSelected="1" zoomScale="151" zoomScaleNormal="151" zoomScalePageLayoutView="151" workbookViewId="0">
      <pane xSplit="5860" topLeftCell="D1" activePane="topRight"/>
      <selection activeCell="N6" sqref="N6"/>
      <selection pane="topRight" activeCell="C12" sqref="C12"/>
    </sheetView>
  </sheetViews>
  <sheetFormatPr baseColWidth="10" defaultRowHeight="16" x14ac:dyDescent="0.2"/>
  <cols>
    <col min="1" max="1" width="27.6640625" style="1" customWidth="1"/>
    <col min="2" max="2" width="12.1640625" style="1" customWidth="1"/>
    <col min="3" max="3" width="11.5" customWidth="1"/>
    <col min="4" max="4" width="11.83203125" customWidth="1"/>
    <col min="7" max="7" width="12" customWidth="1"/>
    <col min="8" max="8" width="15.83203125" style="5" customWidth="1"/>
    <col min="9" max="9" width="11.83203125" customWidth="1"/>
    <col min="10" max="10" width="12.5" style="5" customWidth="1"/>
    <col min="11" max="11" width="10.83203125" style="2"/>
    <col min="12" max="12" width="12.5" style="10" customWidth="1"/>
    <col min="13" max="13" width="12.5" style="6" customWidth="1"/>
    <col min="14" max="14" width="15.83203125" style="3" customWidth="1"/>
    <col min="15" max="15" width="11.83203125" style="6" customWidth="1"/>
  </cols>
  <sheetData>
    <row r="1" spans="1:15" s="13" customFormat="1" ht="19" x14ac:dyDescent="0.25">
      <c r="A1" s="12" t="s">
        <v>0</v>
      </c>
      <c r="B1" s="12"/>
      <c r="H1" s="14"/>
      <c r="J1" s="14"/>
      <c r="K1" s="15"/>
      <c r="L1" s="16"/>
      <c r="M1" s="18"/>
      <c r="N1" s="20"/>
      <c r="O1" s="18"/>
    </row>
    <row r="2" spans="1:15" s="1" customFormat="1" x14ac:dyDescent="0.2">
      <c r="C2" s="22" t="s">
        <v>1</v>
      </c>
      <c r="D2" s="21"/>
      <c r="F2" s="22" t="s">
        <v>2</v>
      </c>
      <c r="G2" s="21"/>
      <c r="H2" s="21"/>
      <c r="I2" s="21"/>
      <c r="J2" s="21"/>
      <c r="K2" s="21"/>
      <c r="L2" s="21"/>
      <c r="M2" s="21"/>
      <c r="N2" s="21"/>
      <c r="O2" s="21"/>
    </row>
    <row r="3" spans="1:15" x14ac:dyDescent="0.2">
      <c r="C3" t="s">
        <v>10</v>
      </c>
      <c r="D3" s="3" t="s">
        <v>19</v>
      </c>
      <c r="F3" s="21" t="s">
        <v>10</v>
      </c>
      <c r="G3" s="21"/>
      <c r="H3" s="21"/>
      <c r="I3" s="21"/>
      <c r="J3" s="21"/>
      <c r="K3" s="23" t="s">
        <v>19</v>
      </c>
      <c r="L3" s="21"/>
      <c r="M3" s="21"/>
      <c r="N3" s="21"/>
      <c r="O3" s="21"/>
    </row>
    <row r="4" spans="1:15" s="1" customFormat="1" x14ac:dyDescent="0.2">
      <c r="A4" s="1" t="s">
        <v>9</v>
      </c>
      <c r="C4" s="7">
        <v>400</v>
      </c>
      <c r="D4" s="7">
        <v>100</v>
      </c>
      <c r="F4" s="7">
        <f>C4*0.9</f>
        <v>360</v>
      </c>
      <c r="G4" s="7">
        <f>G7+G9+G13</f>
        <v>4555</v>
      </c>
      <c r="H4" s="8">
        <f>H7+H9+H13</f>
        <v>1</v>
      </c>
      <c r="I4" s="7">
        <f>I7+I10+I13</f>
        <v>4045</v>
      </c>
      <c r="J4" s="8">
        <f>J7+J10+J13</f>
        <v>1</v>
      </c>
      <c r="K4" s="9">
        <v>100</v>
      </c>
      <c r="L4" s="17">
        <f>L7+L9+L13</f>
        <v>1265.2777777777778</v>
      </c>
      <c r="M4" s="8">
        <f>M7+M9+M13</f>
        <v>1</v>
      </c>
      <c r="N4" s="17">
        <f>N7+N10+N13</f>
        <v>1123.6111111111111</v>
      </c>
      <c r="O4" s="8">
        <f>O7+O10+O13</f>
        <v>1</v>
      </c>
    </row>
    <row r="5" spans="1:15" s="3" customFormat="1" x14ac:dyDescent="0.2">
      <c r="A5" s="19" t="s">
        <v>11</v>
      </c>
      <c r="B5" s="19"/>
      <c r="C5" s="3" t="s">
        <v>12</v>
      </c>
      <c r="D5" s="3" t="s">
        <v>12</v>
      </c>
      <c r="F5" s="3" t="s">
        <v>12</v>
      </c>
      <c r="G5" s="3" t="s">
        <v>13</v>
      </c>
      <c r="H5" s="6" t="s">
        <v>14</v>
      </c>
      <c r="I5" s="3" t="s">
        <v>15</v>
      </c>
      <c r="J5" s="6" t="s">
        <v>16</v>
      </c>
      <c r="K5" s="4" t="s">
        <v>12</v>
      </c>
      <c r="L5" s="11" t="s">
        <v>17</v>
      </c>
      <c r="M5" s="6" t="s">
        <v>18</v>
      </c>
      <c r="N5" s="3" t="s">
        <v>15</v>
      </c>
      <c r="O5" s="6" t="s">
        <v>16</v>
      </c>
    </row>
    <row r="6" spans="1:15" s="3" customFormat="1" x14ac:dyDescent="0.2">
      <c r="A6" s="7"/>
      <c r="B6" s="7"/>
      <c r="H6" s="6"/>
      <c r="J6" s="6"/>
      <c r="K6" s="4"/>
      <c r="L6" s="11"/>
      <c r="M6" s="6"/>
      <c r="O6" s="6"/>
    </row>
    <row r="7" spans="1:15" x14ac:dyDescent="0.2">
      <c r="A7" s="1" t="s">
        <v>3</v>
      </c>
      <c r="C7" s="3">
        <v>50</v>
      </c>
      <c r="D7" s="3">
        <f>C7/4</f>
        <v>12.5</v>
      </c>
      <c r="E7" s="3"/>
      <c r="F7" s="3">
        <f>C7</f>
        <v>50</v>
      </c>
      <c r="G7" s="3">
        <f>F7*17</f>
        <v>850</v>
      </c>
      <c r="H7" s="6">
        <f>G7/G4</f>
        <v>0.18660812294182216</v>
      </c>
      <c r="I7" s="3">
        <f>G7</f>
        <v>850</v>
      </c>
      <c r="J7" s="6">
        <f>I7/I4</f>
        <v>0.21013597033374537</v>
      </c>
      <c r="K7" s="4">
        <f>F7/3.6</f>
        <v>13.888888888888889</v>
      </c>
      <c r="L7" s="11">
        <f>K7*17</f>
        <v>236.11111111111111</v>
      </c>
      <c r="M7" s="6">
        <f>L7/L4</f>
        <v>0.18660812294182216</v>
      </c>
      <c r="N7" s="11">
        <f>L7</f>
        <v>236.11111111111111</v>
      </c>
      <c r="O7" s="6">
        <f>N7/N4</f>
        <v>0.21013597033374537</v>
      </c>
    </row>
    <row r="8" spans="1:15" x14ac:dyDescent="0.2">
      <c r="C8" s="3"/>
      <c r="D8" s="3"/>
      <c r="E8" s="3"/>
      <c r="F8" s="3"/>
      <c r="G8" s="3"/>
      <c r="H8" s="6"/>
      <c r="I8" s="3"/>
      <c r="J8" s="6"/>
      <c r="K8" s="4"/>
      <c r="L8" s="11"/>
    </row>
    <row r="9" spans="1:15" x14ac:dyDescent="0.2">
      <c r="A9" s="1" t="s">
        <v>4</v>
      </c>
      <c r="C9" s="3">
        <v>120</v>
      </c>
      <c r="D9" s="3">
        <f>C9/4</f>
        <v>30</v>
      </c>
      <c r="E9" s="3"/>
      <c r="F9" s="3">
        <f>C9</f>
        <v>120</v>
      </c>
      <c r="G9" s="3">
        <f>F9*17</f>
        <v>2040</v>
      </c>
      <c r="H9" s="6">
        <f>G9/G4</f>
        <v>0.4478594950603732</v>
      </c>
      <c r="I9" s="3"/>
      <c r="J9" s="6"/>
      <c r="K9" s="4">
        <f>F9/3.6</f>
        <v>33.333333333333336</v>
      </c>
      <c r="L9" s="11">
        <f t="shared" ref="L9:L11" si="0">K9*17</f>
        <v>566.66666666666674</v>
      </c>
      <c r="M9" s="6">
        <f>L9/L4</f>
        <v>0.44785949506037326</v>
      </c>
    </row>
    <row r="10" spans="1:15" x14ac:dyDescent="0.2">
      <c r="A10" s="19" t="s">
        <v>5</v>
      </c>
      <c r="B10" s="19"/>
      <c r="C10" s="3">
        <v>90</v>
      </c>
      <c r="D10" s="3">
        <f>C10/4</f>
        <v>22.5</v>
      </c>
      <c r="E10" s="3"/>
      <c r="F10" s="3">
        <f t="shared" ref="F10:F11" si="1">C10</f>
        <v>90</v>
      </c>
      <c r="G10" s="3">
        <f t="shared" ref="G10:G11" si="2">F10*17</f>
        <v>1530</v>
      </c>
      <c r="H10" s="6">
        <f>G10/G4</f>
        <v>0.33589462129527992</v>
      </c>
      <c r="I10" s="3">
        <f>G10</f>
        <v>1530</v>
      </c>
      <c r="J10" s="6">
        <f>I10/I4</f>
        <v>0.37824474660074164</v>
      </c>
      <c r="K10" s="4">
        <f>F10/3.6</f>
        <v>25</v>
      </c>
      <c r="L10" s="11">
        <f t="shared" si="0"/>
        <v>425</v>
      </c>
      <c r="M10" s="6">
        <f>L10/L4</f>
        <v>0.33589462129527992</v>
      </c>
      <c r="N10" s="11">
        <f>L10</f>
        <v>425</v>
      </c>
      <c r="O10" s="6">
        <f>N10/N4</f>
        <v>0.37824474660074164</v>
      </c>
    </row>
    <row r="11" spans="1:15" x14ac:dyDescent="0.2">
      <c r="A11" s="19" t="s">
        <v>7</v>
      </c>
      <c r="B11" s="19"/>
      <c r="C11" s="3">
        <v>30</v>
      </c>
      <c r="D11" s="3">
        <f>C11/4</f>
        <v>7.5</v>
      </c>
      <c r="E11" s="3"/>
      <c r="F11" s="3">
        <f t="shared" si="1"/>
        <v>30</v>
      </c>
      <c r="G11" s="3">
        <f t="shared" si="2"/>
        <v>510</v>
      </c>
      <c r="H11" s="6">
        <f>G11/G4</f>
        <v>0.1119648737650933</v>
      </c>
      <c r="I11" s="3"/>
      <c r="J11" s="6"/>
      <c r="K11" s="4">
        <f>F11/3.6</f>
        <v>8.3333333333333339</v>
      </c>
      <c r="L11" s="11">
        <f t="shared" si="0"/>
        <v>141.66666666666669</v>
      </c>
      <c r="M11" s="6">
        <f>L11/L4</f>
        <v>0.11196487376509331</v>
      </c>
    </row>
    <row r="12" spans="1:15" x14ac:dyDescent="0.2">
      <c r="C12" s="3"/>
      <c r="D12" s="3"/>
      <c r="E12" s="3"/>
      <c r="F12" s="3"/>
      <c r="G12" s="3"/>
      <c r="H12" s="6"/>
      <c r="I12" s="3"/>
      <c r="J12" s="6"/>
      <c r="K12" s="4"/>
      <c r="L12" s="11"/>
    </row>
    <row r="13" spans="1:15" x14ac:dyDescent="0.2">
      <c r="A13" s="1" t="s">
        <v>6</v>
      </c>
      <c r="C13" s="3">
        <v>45</v>
      </c>
      <c r="D13" s="3">
        <f>C13/4</f>
        <v>11.25</v>
      </c>
      <c r="E13" s="3"/>
      <c r="F13" s="3">
        <f>C13</f>
        <v>45</v>
      </c>
      <c r="G13" s="3">
        <f>F13*37</f>
        <v>1665</v>
      </c>
      <c r="H13" s="6">
        <f>G13/G4</f>
        <v>0.36553238199780463</v>
      </c>
      <c r="I13" s="3">
        <f>G13</f>
        <v>1665</v>
      </c>
      <c r="J13" s="6">
        <f>I13/I4</f>
        <v>0.41161928306551299</v>
      </c>
      <c r="K13" s="4">
        <f>F13/3.6</f>
        <v>12.5</v>
      </c>
      <c r="L13" s="11">
        <f>K13*37</f>
        <v>462.5</v>
      </c>
      <c r="M13" s="6">
        <f>L13/L4</f>
        <v>0.36553238199780458</v>
      </c>
      <c r="N13" s="11">
        <f>L13</f>
        <v>462.5</v>
      </c>
      <c r="O13" s="6">
        <f>N13/N4</f>
        <v>0.41161928306551299</v>
      </c>
    </row>
    <row r="14" spans="1:15" x14ac:dyDescent="0.2">
      <c r="C14" s="3"/>
      <c r="D14" s="3"/>
      <c r="E14" s="3"/>
      <c r="F14" s="3"/>
      <c r="G14" s="3"/>
      <c r="H14" s="6"/>
      <c r="I14" s="3"/>
      <c r="J14" s="6"/>
      <c r="K14" s="4"/>
      <c r="L14" s="11"/>
    </row>
    <row r="15" spans="1:15" x14ac:dyDescent="0.2">
      <c r="A15" s="1" t="s">
        <v>8</v>
      </c>
      <c r="C15" s="3">
        <f>C4-C7-C9-C13</f>
        <v>185</v>
      </c>
      <c r="D15" s="3">
        <f>D4-D7-D9-D13</f>
        <v>46.25</v>
      </c>
      <c r="E15" s="3"/>
      <c r="F15" s="3">
        <f>F4-F7-F9-F13</f>
        <v>145</v>
      </c>
      <c r="G15" s="3">
        <v>0</v>
      </c>
      <c r="H15" s="6">
        <v>0</v>
      </c>
      <c r="I15" s="3">
        <v>0</v>
      </c>
      <c r="J15" s="6">
        <f>J4-J7-J10-J13</f>
        <v>0</v>
      </c>
      <c r="K15" s="11">
        <f>K4-K7-K9-K13</f>
        <v>40.277777777777779</v>
      </c>
      <c r="L15" s="3">
        <f>L4-L7-L9-L13</f>
        <v>0</v>
      </c>
      <c r="M15" s="6">
        <v>0</v>
      </c>
      <c r="N15" s="3">
        <v>0</v>
      </c>
      <c r="O15" s="6">
        <v>0</v>
      </c>
    </row>
  </sheetData>
  <mergeCells count="4">
    <mergeCell ref="F3:J3"/>
    <mergeCell ref="C2:D2"/>
    <mergeCell ref="K3:O3"/>
    <mergeCell ref="F2:O2"/>
  </mergeCells>
  <phoneticPr fontId="4" type="noConversion"/>
  <pageMargins left="0.75000000000000011" right="0.75000000000000011" top="1" bottom="1" header="0.5" footer="0.5"/>
  <pageSetup paperSize="9" scale="60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>Dipl.-Ing. Schwabl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Schwabl</dc:creator>
  <cp:lastModifiedBy>Ein Microsoft Office-Anwender</cp:lastModifiedBy>
  <cp:lastPrinted>2016-12-18T18:50:42Z</cp:lastPrinted>
  <dcterms:created xsi:type="dcterms:W3CDTF">2014-12-01T18:50:37Z</dcterms:created>
  <dcterms:modified xsi:type="dcterms:W3CDTF">2016-12-21T19:19:48Z</dcterms:modified>
</cp:coreProperties>
</file>