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son_fr\Desktop\preventivatori\"/>
    </mc:Choice>
  </mc:AlternateContent>
  <xr:revisionPtr revIDLastSave="0" documentId="13_ncr:1_{635D8F7E-7239-46B1-92E9-F2FB4FAA1F77}" xr6:coauthVersionLast="47" xr6:coauthVersionMax="47" xr10:uidLastSave="{00000000-0000-0000-0000-000000000000}"/>
  <workbookProtection workbookAlgorithmName="SHA-512" workbookHashValue="zVITqgDAr6yLmTKu5/loLg+yJgx0ZBVXmyiAzrIuPcWdFnqlVEzJ4CByR3//tV+B40GaVm2nz/vywf+gaIetwQ==" workbookSaltValue="3tLIET257vCDwX5eCZ9l3g==" workbookSpinCount="100000" lockStructure="1"/>
  <bookViews>
    <workbookView showSheetTabs="0" xWindow="-120" yWindow="-120" windowWidth="20730" windowHeight="11160" firstSheet="1" activeTab="1" xr2:uid="{CC848EDC-04DC-4888-AC96-F39083B7EA04}"/>
  </bookViews>
  <sheets>
    <sheet name="Foglio1" sheetId="1" state="hidden" r:id="rId1"/>
    <sheet name="Premi" sheetId="2" r:id="rId2"/>
    <sheet name="Vantaggio Fiscale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E3" i="2"/>
  <c r="D3" i="3"/>
  <c r="E11" i="3" s="1"/>
  <c r="J10" i="3" l="1"/>
  <c r="I8" i="3"/>
  <c r="H9" i="3"/>
  <c r="G10" i="3"/>
  <c r="F11" i="3"/>
  <c r="J8" i="3"/>
  <c r="I9" i="3"/>
  <c r="H10" i="3"/>
  <c r="G11" i="3"/>
  <c r="C8" i="3"/>
  <c r="K8" i="3"/>
  <c r="J9" i="3"/>
  <c r="I10" i="3"/>
  <c r="H11" i="3"/>
  <c r="E8" i="3"/>
  <c r="D9" i="3"/>
  <c r="C10" i="3"/>
  <c r="K10" i="3"/>
  <c r="J11" i="3"/>
  <c r="D8" i="3"/>
  <c r="C9" i="3"/>
  <c r="K9" i="3"/>
  <c r="I11" i="3"/>
  <c r="F8" i="3"/>
  <c r="E9" i="3"/>
  <c r="D10" i="3"/>
  <c r="C11" i="3"/>
  <c r="K11" i="3"/>
  <c r="G8" i="3"/>
  <c r="F9" i="3"/>
  <c r="E10" i="3"/>
  <c r="D11" i="3"/>
  <c r="H8" i="3"/>
  <c r="G9" i="3"/>
  <c r="F10" i="3"/>
  <c r="D8" i="2"/>
  <c r="I8" i="2" l="1"/>
  <c r="F11" i="2"/>
  <c r="H10" i="2"/>
  <c r="J9" i="2"/>
  <c r="I10" i="2"/>
  <c r="H11" i="2"/>
  <c r="L8" i="2"/>
  <c r="K9" i="2"/>
  <c r="J10" i="2"/>
  <c r="I11" i="2"/>
  <c r="E8" i="2"/>
  <c r="D9" i="2"/>
  <c r="L9" i="2"/>
  <c r="K10" i="2"/>
  <c r="J11" i="2"/>
  <c r="G10" i="2"/>
  <c r="I9" i="2"/>
  <c r="K8" i="2"/>
  <c r="F8" i="2"/>
  <c r="D10" i="2"/>
  <c r="K11" i="2"/>
  <c r="G8" i="2"/>
  <c r="F9" i="2"/>
  <c r="E10" i="2"/>
  <c r="D11" i="2"/>
  <c r="L11" i="2"/>
  <c r="H9" i="2"/>
  <c r="J8" i="2"/>
  <c r="G11" i="2"/>
  <c r="E9" i="2"/>
  <c r="L10" i="2"/>
  <c r="H8" i="2"/>
  <c r="G9" i="2"/>
  <c r="F10" i="2"/>
  <c r="E11" i="2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<sst xmlns="http://schemas.openxmlformats.org/spreadsheetml/2006/main" count="19" uniqueCount="13">
  <si>
    <t>Capitale</t>
  </si>
  <si>
    <t>Premio annuo</t>
  </si>
  <si>
    <t>Premio mensile</t>
  </si>
  <si>
    <t>Frazionamento</t>
  </si>
  <si>
    <t>Fasce di somma di età</t>
  </si>
  <si>
    <t>Annuo</t>
  </si>
  <si>
    <t>Capitale Assicurato (Euro)</t>
  </si>
  <si>
    <t>Fascia Somma 
di età (anni)</t>
  </si>
  <si>
    <r>
      <t xml:space="preserve">Per Noi - Tariffa SB19 </t>
    </r>
    <r>
      <rPr>
        <sz val="14"/>
        <color theme="4" tint="-0.249977111117893"/>
        <rFont val="Franklin Gothic Heavy"/>
        <family val="2"/>
      </rPr>
      <t>(ed. Febbraio 2020)</t>
    </r>
  </si>
  <si>
    <t>Vantaggio Fiscale su Premio Annuo</t>
  </si>
  <si>
    <t>Documento ad esclusivo uso interno</t>
  </si>
  <si>
    <t>Tabella Premi (Euro)</t>
  </si>
  <si>
    <r>
      <t xml:space="preserve">Per Noi - Tariffa SB19 </t>
    </r>
    <r>
      <rPr>
        <sz val="14"/>
        <color theme="4" tint="-0.249977111117893"/>
        <rFont val="Franklin Gothic Heavy"/>
        <family val="2"/>
      </rPr>
      <t>(ed. Febbraio 2020)</t>
    </r>
    <r>
      <rPr>
        <b/>
        <sz val="14"/>
        <color theme="4" tint="-0.249977111117893"/>
        <rFont val="Franklin Gothic Heavy"/>
        <family val="2"/>
      </rPr>
      <t xml:space="preserve"> - </t>
    </r>
    <r>
      <rPr>
        <b/>
        <sz val="14"/>
        <color rgb="FF00B050"/>
        <rFont val="Franklin Gothic Heavy"/>
        <family val="2"/>
      </rPr>
      <t>Preventivo valido dall'1 Gennaio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</si>
</sst>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0"/>
      <name val="Franklin Gothic Book"/>
      <family val="2"/>
    </font>
    <font>
      <sz val="11"/>
      <color theme="1"/>
      <name val="Franklin Gothic Book"/>
      <family val="2"/>
    </font>
    <font>
      <b/>
      <sz val="11"/>
      <color theme="0"/>
      <name val="Franklin Gothic Book"/>
      <family val="2"/>
    </font>
    <font>
      <b/>
      <sz val="11"/>
      <color theme="8" tint="-0.499984740745262"/>
      <name val="Franklin Gothic Book"/>
      <family val="2"/>
    </font>
    <font>
      <b/>
      <sz val="10"/>
      <color theme="8" tint="-0.499984740745262"/>
      <name val="Franklin Gothic Book"/>
      <family val="2"/>
    </font>
    <font>
      <b/>
      <sz val="14"/>
      <color theme="4" tint="-0.249977111117893"/>
      <name val="Franklin Gothic Heavy"/>
      <family val="2"/>
    </font>
    <font>
      <b/>
      <sz val="10"/>
      <color theme="3"/>
      <name val="Franklin Gothic Book"/>
      <family val="2"/>
    </font>
    <font>
      <sz val="14"/>
      <color theme="4" tint="-0.249977111117893"/>
      <name val="Franklin Gothic Heavy"/>
      <family val="2"/>
    </font>
    <font>
      <b/>
      <sz val="12"/>
      <color theme="4" tint="-0.249977111117893"/>
      <name val="Franklin Gothic Heavy"/>
      <family val="2"/>
    </font>
    <font>
      <sz val="9.5"/>
      <color rgb="FFFF0000"/>
      <name val="Franklin Gothic Book"/>
      <family val="2"/>
    </font>
    <font>
      <b/>
      <sz val="11"/>
      <color rgb="FFFF0000"/>
      <name val="Calibri"/>
      <family val="2"/>
      <scheme val="minor"/>
    </font>
    <font>
      <b/>
      <sz val="14"/>
      <color rgb="FF00B050"/>
      <name val="Franklin Gothic Heavy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3" fontId="3" fillId="2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4" fontId="4" fillId="3" borderId="7" xfId="1" applyNumberFormat="1" applyFont="1" applyFill="1" applyBorder="1" applyAlignment="1">
      <alignment horizontal="center" vertical="center"/>
    </xf>
    <xf numFmtId="44" fontId="4" fillId="3" borderId="8" xfId="1" applyNumberFormat="1" applyFont="1" applyFill="1" applyBorder="1" applyAlignment="1">
      <alignment horizontal="center" vertical="center"/>
    </xf>
    <xf numFmtId="44" fontId="4" fillId="3" borderId="9" xfId="1" applyNumberFormat="1" applyFont="1" applyFill="1" applyBorder="1" applyAlignment="1">
      <alignment horizontal="center" vertical="center"/>
    </xf>
    <xf numFmtId="44" fontId="4" fillId="3" borderId="5" xfId="1" applyNumberFormat="1" applyFont="1" applyFill="1" applyBorder="1" applyAlignment="1">
      <alignment horizontal="center" vertical="center"/>
    </xf>
    <xf numFmtId="0" fontId="2" fillId="0" borderId="0" xfId="0" applyFont="1"/>
    <xf numFmtId="0" fontId="0" fillId="4" borderId="0" xfId="0" applyFill="1"/>
    <xf numFmtId="0" fontId="5" fillId="4" borderId="0" xfId="0" applyFont="1" applyFill="1" applyProtection="1">
      <protection hidden="1"/>
    </xf>
    <xf numFmtId="0" fontId="6" fillId="4" borderId="0" xfId="0" applyFont="1" applyFill="1"/>
    <xf numFmtId="3" fontId="8" fillId="6" borderId="10" xfId="0" applyNumberFormat="1" applyFont="1" applyFill="1" applyBorder="1" applyAlignment="1">
      <alignment horizontal="center" vertical="center"/>
    </xf>
    <xf numFmtId="3" fontId="8" fillId="6" borderId="12" xfId="0" applyNumberFormat="1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44" fontId="9" fillId="4" borderId="10" xfId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44" fontId="0" fillId="4" borderId="0" xfId="1" applyFont="1" applyFill="1"/>
    <xf numFmtId="0" fontId="11" fillId="0" borderId="0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/>
      <protection locked="0"/>
    </xf>
    <xf numFmtId="44" fontId="9" fillId="4" borderId="0" xfId="1" applyFont="1" applyFill="1" applyBorder="1" applyAlignment="1">
      <alignment horizontal="center" vertical="center"/>
    </xf>
    <xf numFmtId="43" fontId="8" fillId="6" borderId="10" xfId="2" applyFont="1" applyFill="1" applyBorder="1" applyAlignment="1">
      <alignment horizontal="center" vertical="center"/>
    </xf>
    <xf numFmtId="43" fontId="9" fillId="4" borderId="10" xfId="2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top"/>
    </xf>
    <xf numFmtId="0" fontId="7" fillId="5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/>
    </xf>
    <xf numFmtId="0" fontId="11" fillId="6" borderId="12" xfId="0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3" fillId="4" borderId="18" xfId="0" applyFont="1" applyFill="1" applyBorder="1" applyAlignment="1">
      <alignment horizontal="center" vertical="top"/>
    </xf>
    <xf numFmtId="0" fontId="14" fillId="4" borderId="0" xfId="0" applyFont="1" applyFill="1" applyAlignment="1">
      <alignment horizontal="left" vertical="top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10" fillId="4" borderId="0" xfId="0" applyFont="1" applyFill="1" applyAlignment="1"/>
  </cellXfs>
  <cellStyles count="3">
    <cellStyle name="Migliaia" xfId="2" builtinId="3"/>
    <cellStyle name="Normale" xfId="0" builtinId="0"/>
    <cellStyle name="Valuta" xfId="1" builtinId="4"/>
  </cellStyles>
  <dxfs count="0"/>
  <tableStyles count="0" defaultTableStyle="TableStyleMedium2" defaultPivotStyle="PivotStyleLight16"/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373529</xdr:colOff>
      <xdr:row>0</xdr:row>
      <xdr:rowOff>100854</xdr:rowOff>
    </xdr:from>
    <xdr:to>
      <xdr:col>12</xdr:col>
      <xdr:colOff>3735</xdr:colOff>
      <xdr:row>2</xdr:row>
      <xdr:rowOff>141942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E26A9BAD-9012-46B3-BD2A-566E65D716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93" b="-725"/>
        <a:stretch/>
      </xdr:blipFill>
      <xdr:spPr bwMode="auto">
        <a:xfrm>
          <a:off x="7993529" y="100854"/>
          <a:ext cx="466912" cy="466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373529</xdr:colOff>
      <xdr:row>0</xdr:row>
      <xdr:rowOff>100854</xdr:rowOff>
    </xdr:from>
    <xdr:to>
      <xdr:col>11</xdr:col>
      <xdr:colOff>3735</xdr:colOff>
      <xdr:row>2</xdr:row>
      <xdr:rowOff>141942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9A7F12FE-BE39-4EED-8D93-8813DFA37D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93" b="-725"/>
        <a:stretch/>
      </xdr:blipFill>
      <xdr:spPr bwMode="auto">
        <a:xfrm>
          <a:off x="8006229" y="100854"/>
          <a:ext cx="464671" cy="4665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7DDA-697B-4840-8ED6-97D27FC8ABDB}">
  <dimension ref="A2:K16"/>
  <sheetViews>
    <sheetView workbookViewId="0">
      <selection activeCell="C5" sqref="C5:K8"/>
    </sheetView>
  </sheetViews>
  <sheetFormatPr defaultRowHeight="15" x14ac:dyDescent="0.25"/>
  <cols>
    <col min="3" max="11" width="9.5703125" bestFit="1" customWidth="1"/>
  </cols>
  <sheetData>
    <row r="2" spans="1:11" ht="15.75" thickBot="1" x14ac:dyDescent="0.3">
      <c r="A2" s="8" t="s">
        <v>1</v>
      </c>
    </row>
    <row r="3" spans="1:11" x14ac:dyDescent="0.25">
      <c r="A3" s="23" t="s">
        <v>4</v>
      </c>
      <c r="B3" s="24"/>
      <c r="C3" s="27" t="s">
        <v>0</v>
      </c>
      <c r="D3" s="27"/>
      <c r="E3" s="27"/>
      <c r="F3" s="27"/>
      <c r="G3" s="27"/>
      <c r="H3" s="27"/>
      <c r="I3" s="27"/>
      <c r="J3" s="27"/>
      <c r="K3" s="27"/>
    </row>
    <row r="4" spans="1:11" ht="15.75" thickBot="1" x14ac:dyDescent="0.3">
      <c r="A4" s="25"/>
      <c r="B4" s="26"/>
      <c r="C4" s="1">
        <v>25000</v>
      </c>
      <c r="D4" s="1">
        <v>37500</v>
      </c>
      <c r="E4" s="1">
        <v>50000</v>
      </c>
      <c r="F4" s="1">
        <v>62500</v>
      </c>
      <c r="G4" s="1">
        <v>75000</v>
      </c>
      <c r="H4" s="1">
        <v>87500</v>
      </c>
      <c r="I4" s="1">
        <v>100000</v>
      </c>
      <c r="J4" s="1">
        <v>112500</v>
      </c>
      <c r="K4" s="1">
        <v>125000</v>
      </c>
    </row>
    <row r="5" spans="1:11" ht="15.75" thickBot="1" x14ac:dyDescent="0.3">
      <c r="A5" s="2">
        <v>36</v>
      </c>
      <c r="B5" s="3">
        <v>70</v>
      </c>
      <c r="C5" s="4">
        <v>144</v>
      </c>
      <c r="D5" s="5">
        <v>216</v>
      </c>
      <c r="E5" s="5">
        <v>288</v>
      </c>
      <c r="F5" s="5">
        <v>360</v>
      </c>
      <c r="G5" s="5">
        <v>432</v>
      </c>
      <c r="H5" s="5">
        <v>504</v>
      </c>
      <c r="I5" s="5">
        <v>576</v>
      </c>
      <c r="J5" s="5">
        <v>648</v>
      </c>
      <c r="K5" s="5">
        <v>720</v>
      </c>
    </row>
    <row r="6" spans="1:11" ht="15.75" thickBot="1" x14ac:dyDescent="0.3">
      <c r="A6" s="2">
        <v>71</v>
      </c>
      <c r="B6" s="3">
        <v>90</v>
      </c>
      <c r="C6" s="6">
        <v>408</v>
      </c>
      <c r="D6" s="7">
        <v>612</v>
      </c>
      <c r="E6" s="7">
        <v>816</v>
      </c>
      <c r="F6" s="7">
        <v>1020</v>
      </c>
      <c r="G6" s="7">
        <v>1224</v>
      </c>
      <c r="H6" s="7">
        <v>1428</v>
      </c>
      <c r="I6" s="7">
        <v>1632</v>
      </c>
      <c r="J6" s="7">
        <v>1836</v>
      </c>
      <c r="K6" s="7">
        <v>2040</v>
      </c>
    </row>
    <row r="7" spans="1:11" ht="15.75" thickBot="1" x14ac:dyDescent="0.3">
      <c r="A7" s="2">
        <v>91</v>
      </c>
      <c r="B7" s="3">
        <v>110</v>
      </c>
      <c r="C7" s="6">
        <v>720</v>
      </c>
      <c r="D7" s="7">
        <v>1080</v>
      </c>
      <c r="E7" s="7">
        <v>1440</v>
      </c>
      <c r="F7" s="7">
        <v>1800</v>
      </c>
      <c r="G7" s="7">
        <v>2160</v>
      </c>
      <c r="H7" s="7">
        <v>2520</v>
      </c>
      <c r="I7" s="7">
        <v>2880</v>
      </c>
      <c r="J7" s="7">
        <v>3240</v>
      </c>
      <c r="K7" s="7">
        <v>3600</v>
      </c>
    </row>
    <row r="8" spans="1:11" ht="15.75" thickBot="1" x14ac:dyDescent="0.3">
      <c r="A8" s="2">
        <v>111</v>
      </c>
      <c r="B8" s="3">
        <v>120</v>
      </c>
      <c r="C8" s="6">
        <v>1128</v>
      </c>
      <c r="D8" s="7">
        <v>1692</v>
      </c>
      <c r="E8" s="7">
        <v>2256</v>
      </c>
      <c r="F8" s="7">
        <v>2820</v>
      </c>
      <c r="G8" s="7">
        <v>3384</v>
      </c>
      <c r="H8" s="7">
        <v>3948</v>
      </c>
      <c r="I8" s="7">
        <v>4512</v>
      </c>
      <c r="J8" s="7">
        <v>5076</v>
      </c>
      <c r="K8" s="7">
        <v>5640</v>
      </c>
    </row>
    <row r="10" spans="1:11" ht="15.75" thickBot="1" x14ac:dyDescent="0.3">
      <c r="A10" s="8" t="s">
        <v>2</v>
      </c>
    </row>
    <row r="11" spans="1:11" ht="15" customHeight="1" x14ac:dyDescent="0.25">
      <c r="A11" s="23" t="s">
        <v>4</v>
      </c>
      <c r="B11" s="24"/>
      <c r="C11" s="27" t="s">
        <v>0</v>
      </c>
      <c r="D11" s="27"/>
      <c r="E11" s="27"/>
      <c r="F11" s="27"/>
      <c r="G11" s="27"/>
      <c r="H11" s="27"/>
      <c r="I11" s="27"/>
      <c r="J11" s="27"/>
      <c r="K11" s="27"/>
    </row>
    <row r="12" spans="1:11" ht="15.75" thickBot="1" x14ac:dyDescent="0.3">
      <c r="A12" s="25"/>
      <c r="B12" s="26"/>
      <c r="C12" s="1">
        <v>25000</v>
      </c>
      <c r="D12" s="1">
        <v>37500</v>
      </c>
      <c r="E12" s="1">
        <v>50000</v>
      </c>
      <c r="F12" s="1">
        <v>62500</v>
      </c>
      <c r="G12" s="1">
        <v>75000</v>
      </c>
      <c r="H12" s="1">
        <v>87500</v>
      </c>
      <c r="I12" s="1">
        <v>100000</v>
      </c>
      <c r="J12" s="1">
        <v>112500</v>
      </c>
      <c r="K12" s="1">
        <v>125000</v>
      </c>
    </row>
    <row r="13" spans="1:11" ht="15.75" thickBot="1" x14ac:dyDescent="0.3">
      <c r="A13" s="2">
        <v>36</v>
      </c>
      <c r="B13" s="3">
        <v>70</v>
      </c>
      <c r="C13" s="4">
        <f>C5/12</f>
        <v>12</v>
      </c>
      <c r="D13" s="4">
        <f t="shared" ref="D13:J13" si="0">D5/12</f>
        <v>18</v>
      </c>
      <c r="E13" s="4">
        <f t="shared" si="0"/>
        <v>24</v>
      </c>
      <c r="F13" s="4">
        <f t="shared" si="0"/>
        <v>30</v>
      </c>
      <c r="G13" s="4">
        <f t="shared" si="0"/>
        <v>36</v>
      </c>
      <c r="H13" s="4">
        <f t="shared" si="0"/>
        <v>42</v>
      </c>
      <c r="I13" s="4">
        <f t="shared" si="0"/>
        <v>48</v>
      </c>
      <c r="J13" s="4">
        <f t="shared" si="0"/>
        <v>54</v>
      </c>
      <c r="K13" s="5">
        <v>60</v>
      </c>
    </row>
    <row r="14" spans="1:11" ht="15.75" thickBot="1" x14ac:dyDescent="0.3">
      <c r="A14" s="2">
        <v>71</v>
      </c>
      <c r="B14" s="3">
        <v>90</v>
      </c>
      <c r="C14" s="4">
        <f t="shared" ref="C14:J14" si="1">C6/12</f>
        <v>34</v>
      </c>
      <c r="D14" s="4">
        <f t="shared" si="1"/>
        <v>51</v>
      </c>
      <c r="E14" s="4">
        <f t="shared" si="1"/>
        <v>68</v>
      </c>
      <c r="F14" s="4">
        <f t="shared" si="1"/>
        <v>85</v>
      </c>
      <c r="G14" s="4">
        <f t="shared" si="1"/>
        <v>102</v>
      </c>
      <c r="H14" s="4">
        <f t="shared" si="1"/>
        <v>119</v>
      </c>
      <c r="I14" s="4">
        <f t="shared" si="1"/>
        <v>136</v>
      </c>
      <c r="J14" s="4">
        <f t="shared" si="1"/>
        <v>153</v>
      </c>
      <c r="K14" s="7">
        <v>60</v>
      </c>
    </row>
    <row r="15" spans="1:11" ht="15.75" thickBot="1" x14ac:dyDescent="0.3">
      <c r="A15" s="2">
        <v>91</v>
      </c>
      <c r="B15" s="3">
        <v>110</v>
      </c>
      <c r="C15" s="4">
        <f t="shared" ref="C15:J15" si="2">C7/12</f>
        <v>60</v>
      </c>
      <c r="D15" s="4">
        <f t="shared" si="2"/>
        <v>90</v>
      </c>
      <c r="E15" s="4">
        <f t="shared" si="2"/>
        <v>120</v>
      </c>
      <c r="F15" s="4">
        <f t="shared" si="2"/>
        <v>150</v>
      </c>
      <c r="G15" s="4">
        <f t="shared" si="2"/>
        <v>180</v>
      </c>
      <c r="H15" s="4">
        <f t="shared" si="2"/>
        <v>210</v>
      </c>
      <c r="I15" s="4">
        <f t="shared" si="2"/>
        <v>240</v>
      </c>
      <c r="J15" s="4">
        <f t="shared" si="2"/>
        <v>270</v>
      </c>
      <c r="K15" s="7">
        <v>60</v>
      </c>
    </row>
    <row r="16" spans="1:11" ht="15.75" thickBot="1" x14ac:dyDescent="0.3">
      <c r="A16" s="2">
        <v>111</v>
      </c>
      <c r="B16" s="3">
        <v>120</v>
      </c>
      <c r="C16" s="4">
        <f t="shared" ref="C16:J16" si="3">C8/12</f>
        <v>94</v>
      </c>
      <c r="D16" s="4">
        <f t="shared" si="3"/>
        <v>141</v>
      </c>
      <c r="E16" s="4">
        <f t="shared" si="3"/>
        <v>188</v>
      </c>
      <c r="F16" s="4">
        <f t="shared" si="3"/>
        <v>235</v>
      </c>
      <c r="G16" s="4">
        <f t="shared" si="3"/>
        <v>282</v>
      </c>
      <c r="H16" s="4">
        <f t="shared" si="3"/>
        <v>329</v>
      </c>
      <c r="I16" s="4">
        <f t="shared" si="3"/>
        <v>376</v>
      </c>
      <c r="J16" s="4">
        <f t="shared" si="3"/>
        <v>423</v>
      </c>
      <c r="K16" s="7">
        <v>60</v>
      </c>
    </row>
  </sheetData>
  <mergeCells count="4">
    <mergeCell ref="A3:B4"/>
    <mergeCell ref="A11:B12"/>
    <mergeCell ref="C3:K3"/>
    <mergeCell ref="C11:K11"/>
  </mergeCells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9F7B-6606-4B5E-BCDE-0A2576C07DD5}">
  <sheetPr>
    <pageSetUpPr fitToPage="1"/>
  </sheetPr>
  <dimension ref="A1:N14"/>
  <sheetViews>
    <sheetView showGridLines="0" showRowColHeaders="0" tabSelected="1" zoomScaleNormal="100" workbookViewId="0">
      <selection activeCell="A6" sqref="A6"/>
    </sheetView>
  </sheetViews>
  <sheetFormatPr defaultColWidth="0" defaultRowHeight="15" zeroHeight="1" x14ac:dyDescent="0.25"/>
  <cols>
    <col min="1" max="1" width="3.28515625" customWidth="1"/>
    <col min="2" max="3" width="8.140625" customWidth="1"/>
    <col min="4" max="4" width="15.7109375" customWidth="1"/>
    <col min="5" max="5" width="14.5703125" customWidth="1"/>
    <col min="6" max="6" width="14.85546875" customWidth="1"/>
    <col min="7" max="7" width="15.140625" customWidth="1"/>
    <col min="8" max="8" width="14.140625" customWidth="1"/>
    <col min="9" max="9" width="15.42578125" customWidth="1"/>
    <col min="10" max="10" width="15.7109375" bestFit="1" customWidth="1"/>
    <col min="11" max="11" width="15.42578125" customWidth="1"/>
    <col min="12" max="12" width="16" customWidth="1"/>
    <col min="13" max="13" width="4.28515625" customWidth="1"/>
    <col min="14" max="16384" width="8.7109375" hidden="1"/>
  </cols>
  <sheetData>
    <row r="1" spans="2:14" ht="19.5" x14ac:dyDescent="0.35">
      <c r="B1" s="39" t="s">
        <v>12</v>
      </c>
      <c r="C1" s="39"/>
      <c r="D1" s="39"/>
      <c r="E1" s="39"/>
      <c r="F1" s="39"/>
      <c r="G1" s="39"/>
      <c r="H1" s="9"/>
      <c r="I1" s="17"/>
      <c r="J1" s="9"/>
      <c r="K1" s="9"/>
      <c r="L1" s="9"/>
      <c r="M1" s="9"/>
      <c r="N1" s="9"/>
    </row>
    <row r="2" spans="2:14" ht="14.45" customHeight="1" x14ac:dyDescent="0.25">
      <c r="B2" s="9"/>
      <c r="C2" s="9"/>
      <c r="D2" s="9"/>
      <c r="E2" s="9"/>
      <c r="F2" s="9"/>
      <c r="G2" s="9"/>
      <c r="H2" s="9"/>
      <c r="I2" s="17"/>
      <c r="J2" s="9"/>
      <c r="K2" s="9"/>
      <c r="L2" s="9"/>
      <c r="M2" s="9"/>
      <c r="N2" s="9"/>
    </row>
    <row r="3" spans="2:14" ht="15" customHeight="1" x14ac:dyDescent="0.3">
      <c r="B3" s="30" t="s">
        <v>3</v>
      </c>
      <c r="C3" s="31"/>
      <c r="D3" s="19" t="s">
        <v>5</v>
      </c>
      <c r="E3" s="10">
        <f>IF(D3="Annuo",1,IF(D3="Semestrale",2,IF(D3="Trimestrale",4,12)))</f>
        <v>1</v>
      </c>
      <c r="F3" s="34" t="str">
        <f>IF(D3="Mensile","Si specifica che in caso di frazionamento mensile, alla sottoscrizione dovranno essere corrisposte le prime tre mensilità (e.g. € 36 in caso di prima fascia e capitale pari a € 25.000)","")</f>
        <v/>
      </c>
      <c r="G3" s="34"/>
      <c r="H3" s="34"/>
      <c r="I3" s="34"/>
      <c r="J3" s="34"/>
      <c r="K3" s="34"/>
      <c r="L3" s="11"/>
      <c r="M3" s="9"/>
    </row>
    <row r="4" spans="2:14" ht="13.5" customHeight="1" x14ac:dyDescent="0.3">
      <c r="B4" s="11"/>
      <c r="C4" s="11"/>
      <c r="D4" s="10"/>
      <c r="E4" s="10"/>
      <c r="F4" s="34"/>
      <c r="G4" s="34"/>
      <c r="H4" s="34"/>
      <c r="I4" s="34"/>
      <c r="J4" s="34"/>
      <c r="K4" s="34"/>
      <c r="L4" s="11"/>
      <c r="M4" s="9"/>
    </row>
    <row r="5" spans="2:14" ht="18" customHeight="1" x14ac:dyDescent="0.25">
      <c r="B5" s="33" t="s">
        <v>11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9"/>
      <c r="N5" s="9"/>
    </row>
    <row r="6" spans="2:14" ht="15.75" x14ac:dyDescent="0.25">
      <c r="B6" s="29" t="s">
        <v>7</v>
      </c>
      <c r="C6" s="29"/>
      <c r="D6" s="29" t="s">
        <v>6</v>
      </c>
      <c r="E6" s="29"/>
      <c r="F6" s="29"/>
      <c r="G6" s="29"/>
      <c r="H6" s="29"/>
      <c r="I6" s="29"/>
      <c r="J6" s="29"/>
      <c r="K6" s="29"/>
      <c r="L6" s="29"/>
      <c r="M6" s="9"/>
      <c r="N6" s="9"/>
    </row>
    <row r="7" spans="2:14" ht="15.75" x14ac:dyDescent="0.25">
      <c r="B7" s="29"/>
      <c r="C7" s="29"/>
      <c r="D7" s="21">
        <v>25000</v>
      </c>
      <c r="E7" s="21">
        <v>37500</v>
      </c>
      <c r="F7" s="21">
        <v>50000</v>
      </c>
      <c r="G7" s="21">
        <v>62500</v>
      </c>
      <c r="H7" s="21">
        <v>75000</v>
      </c>
      <c r="I7" s="21">
        <v>87500</v>
      </c>
      <c r="J7" s="21">
        <v>100000</v>
      </c>
      <c r="K7" s="21">
        <v>112500</v>
      </c>
      <c r="L7" s="21">
        <v>125000</v>
      </c>
      <c r="M7" s="9"/>
      <c r="N7" s="9"/>
    </row>
    <row r="8" spans="2:14" ht="15.75" x14ac:dyDescent="0.25">
      <c r="B8" s="14">
        <v>36</v>
      </c>
      <c r="C8" s="14">
        <v>70</v>
      </c>
      <c r="D8" s="22">
        <f>Foglio1!C5/$E$3</f>
        <v>144</v>
      </c>
      <c r="E8" s="22">
        <f>Foglio1!D5/$E$3</f>
        <v>216</v>
      </c>
      <c r="F8" s="22">
        <f>Foglio1!E5/$E$3</f>
        <v>288</v>
      </c>
      <c r="G8" s="22">
        <f>Foglio1!F5/$E$3</f>
        <v>360</v>
      </c>
      <c r="H8" s="22">
        <f>Foglio1!G5/$E$3</f>
        <v>432</v>
      </c>
      <c r="I8" s="22">
        <f>Foglio1!H5/$E$3</f>
        <v>504</v>
      </c>
      <c r="J8" s="22">
        <f>Foglio1!I5/$E$3</f>
        <v>576</v>
      </c>
      <c r="K8" s="22">
        <f>Foglio1!J5/$E$3</f>
        <v>648</v>
      </c>
      <c r="L8" s="22">
        <f>Foglio1!K5/$E$3</f>
        <v>720</v>
      </c>
      <c r="M8" s="9"/>
      <c r="N8" s="9"/>
    </row>
    <row r="9" spans="2:14" ht="15.75" x14ac:dyDescent="0.25">
      <c r="B9" s="14">
        <v>71</v>
      </c>
      <c r="C9" s="14">
        <v>90</v>
      </c>
      <c r="D9" s="22">
        <f>Foglio1!C6/$E$3</f>
        <v>408</v>
      </c>
      <c r="E9" s="22">
        <f>Foglio1!D6/$E$3</f>
        <v>612</v>
      </c>
      <c r="F9" s="22">
        <f>Foglio1!E6/$E$3</f>
        <v>816</v>
      </c>
      <c r="G9" s="22">
        <f>Foglio1!F6/$E$3</f>
        <v>1020</v>
      </c>
      <c r="H9" s="22">
        <f>Foglio1!G6/$E$3</f>
        <v>1224</v>
      </c>
      <c r="I9" s="22">
        <f>Foglio1!H6/$E$3</f>
        <v>1428</v>
      </c>
      <c r="J9" s="22">
        <f>Foglio1!I6/$E$3</f>
        <v>1632</v>
      </c>
      <c r="K9" s="22">
        <f>Foglio1!J6/$E$3</f>
        <v>1836</v>
      </c>
      <c r="L9" s="22">
        <f>Foglio1!K6/$E$3</f>
        <v>2040</v>
      </c>
      <c r="M9" s="9"/>
      <c r="N9" s="9"/>
    </row>
    <row r="10" spans="2:14" ht="15.75" x14ac:dyDescent="0.25">
      <c r="B10" s="14">
        <v>91</v>
      </c>
      <c r="C10" s="14">
        <v>110</v>
      </c>
      <c r="D10" s="22">
        <f>Foglio1!C7/$E$3</f>
        <v>720</v>
      </c>
      <c r="E10" s="22">
        <f>Foglio1!D7/$E$3</f>
        <v>1080</v>
      </c>
      <c r="F10" s="22">
        <f>Foglio1!E7/$E$3</f>
        <v>1440</v>
      </c>
      <c r="G10" s="22">
        <f>Foglio1!F7/$E$3</f>
        <v>1800</v>
      </c>
      <c r="H10" s="22">
        <f>Foglio1!G7/$E$3</f>
        <v>2160</v>
      </c>
      <c r="I10" s="22">
        <f>Foglio1!H7/$E$3</f>
        <v>2520</v>
      </c>
      <c r="J10" s="22">
        <f>Foglio1!I7/$E$3</f>
        <v>2880</v>
      </c>
      <c r="K10" s="22">
        <f>Foglio1!J7/$E$3</f>
        <v>3240</v>
      </c>
      <c r="L10" s="22">
        <f>Foglio1!K7/$E$3</f>
        <v>3600</v>
      </c>
      <c r="M10" s="9"/>
      <c r="N10" s="9"/>
    </row>
    <row r="11" spans="2:14" ht="15.75" x14ac:dyDescent="0.25">
      <c r="B11" s="14">
        <v>111</v>
      </c>
      <c r="C11" s="14">
        <v>120</v>
      </c>
      <c r="D11" s="22">
        <f>Foglio1!C8/$E$3</f>
        <v>1128</v>
      </c>
      <c r="E11" s="22">
        <f>Foglio1!D8/$E$3</f>
        <v>1692</v>
      </c>
      <c r="F11" s="22">
        <f>Foglio1!E8/$E$3</f>
        <v>2256</v>
      </c>
      <c r="G11" s="22">
        <f>Foglio1!F8/$E$3</f>
        <v>2820</v>
      </c>
      <c r="H11" s="22">
        <f>Foglio1!G8/$E$3</f>
        <v>3384</v>
      </c>
      <c r="I11" s="22">
        <f>Foglio1!H8/$E$3</f>
        <v>3948</v>
      </c>
      <c r="J11" s="22">
        <f>Foglio1!I8/$E$3</f>
        <v>4512</v>
      </c>
      <c r="K11" s="22">
        <f>Foglio1!J8/$E$3</f>
        <v>5076</v>
      </c>
      <c r="L11" s="22">
        <f>Foglio1!K8/$E$3</f>
        <v>5640</v>
      </c>
      <c r="M11" s="9"/>
      <c r="N11" s="9"/>
    </row>
    <row r="12" spans="2:14" ht="9.9499999999999993" customHeight="1" x14ac:dyDescent="0.25">
      <c r="B12" s="9"/>
      <c r="C12" s="9"/>
      <c r="D12" s="20"/>
      <c r="E12" s="20"/>
      <c r="F12" s="20"/>
      <c r="G12" s="20"/>
      <c r="H12" s="20"/>
      <c r="I12" s="20"/>
      <c r="J12" s="20"/>
      <c r="K12" s="20"/>
      <c r="L12" s="20"/>
      <c r="M12" s="9"/>
      <c r="N12" s="9"/>
    </row>
    <row r="13" spans="2:14" ht="18" customHeight="1" x14ac:dyDescent="0.25">
      <c r="B13" s="9"/>
      <c r="C13" s="9"/>
      <c r="D13" s="9"/>
      <c r="E13" s="9"/>
      <c r="F13" s="28" t="s">
        <v>10</v>
      </c>
      <c r="G13" s="28"/>
      <c r="H13" s="28"/>
      <c r="I13" s="28"/>
      <c r="J13" s="9"/>
      <c r="K13" s="9"/>
      <c r="L13" s="9"/>
      <c r="M13" s="9"/>
      <c r="N13" s="9"/>
    </row>
    <row r="14" spans="2:14" hidden="1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</sheetData>
  <sheetProtection algorithmName="SHA-512" hashValue="WaN3DwDP3RHND1PEZM/cgk35urMC4Yg37xUOWlSjqdmev3TWKwNU90JR7Q+WSxLLB+Q8XkOgmUl5Dqk5xivLYA==" saltValue="z9MDgz1wOXHIkhN5mgrTBg==" spinCount="100000" sheet="1" objects="1" scenarios="1"/>
  <mergeCells count="6">
    <mergeCell ref="F13:I13"/>
    <mergeCell ref="B6:C7"/>
    <mergeCell ref="B3:C3"/>
    <mergeCell ref="D6:L6"/>
    <mergeCell ref="B5:L5"/>
    <mergeCell ref="F3:K4"/>
  </mergeCells>
  <dataValidations count="1">
    <dataValidation type="list" allowBlank="1" showInputMessage="1" showErrorMessage="1" sqref="D3" xr:uid="{9BED6F9B-AF92-4CB3-89E9-85F8BFE7D61B}">
      <formula1>"Annuo,Mensile,Semestrale,Trimestrale"</formula1>
    </dataValidation>
  </dataValidations>
  <pageMargins left="0.7" right="0.7" top="0.75" bottom="0.75" header="0.3" footer="0.3"/>
  <pageSetup paperSize="9" scale="72" fitToHeight="0" orientation="portrait" r:id="rId1"/>
  <headerFooter>
    <oddFooter>&amp;C&amp;1#&amp;"Calibri"&amp;10&amp;K000000Internal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6C58-9E64-4906-9969-8EDC05F39700}">
  <sheetPr>
    <pageSetUpPr fitToPage="1"/>
  </sheetPr>
  <dimension ref="A1:K12"/>
  <sheetViews>
    <sheetView workbookViewId="0">
      <selection activeCell="A5" sqref="A5:K5"/>
    </sheetView>
  </sheetViews>
  <sheetFormatPr defaultColWidth="0" defaultRowHeight="15" zeroHeight="1" x14ac:dyDescent="0.25"/>
  <cols>
    <col min="1" max="1" width="4.85546875" bestFit="1" customWidth="1"/>
    <col min="2" max="2" width="10.140625" customWidth="1"/>
    <col min="3" max="11" width="12" bestFit="1" customWidth="1"/>
    <col min="12" max="16384" width="8.7109375" hidden="1"/>
  </cols>
  <sheetData>
    <row r="1" spans="1:11" ht="19.5" x14ac:dyDescent="0.35">
      <c r="A1" s="32" t="s">
        <v>8</v>
      </c>
      <c r="B1" s="32"/>
      <c r="C1" s="32"/>
      <c r="D1" s="32"/>
      <c r="E1" s="32"/>
      <c r="F1" s="32"/>
      <c r="G1" s="9"/>
      <c r="H1" s="17"/>
      <c r="I1" s="9"/>
      <c r="J1" s="9"/>
      <c r="K1" s="9"/>
    </row>
    <row r="2" spans="1:11" x14ac:dyDescent="0.25">
      <c r="A2" s="9"/>
      <c r="B2" s="9"/>
      <c r="C2" s="9"/>
      <c r="D2" s="9"/>
      <c r="E2" s="9"/>
      <c r="F2" s="9"/>
      <c r="G2" s="9"/>
      <c r="H2" s="17"/>
      <c r="I2" s="9"/>
      <c r="J2" s="9"/>
      <c r="K2" s="9"/>
    </row>
    <row r="3" spans="1:11" ht="15.75" x14ac:dyDescent="0.3">
      <c r="A3" s="30" t="s">
        <v>3</v>
      </c>
      <c r="B3" s="31"/>
      <c r="C3" s="16" t="s">
        <v>5</v>
      </c>
      <c r="D3" s="10">
        <f>IF(C3="Annuo",1,IF(C3="Semestrale",2,IF(C3="Trimestrale",4,12)))</f>
        <v>1</v>
      </c>
      <c r="E3" s="11"/>
      <c r="F3" s="11"/>
      <c r="G3" s="11"/>
      <c r="H3" s="11"/>
      <c r="I3" s="11"/>
      <c r="J3" s="11"/>
      <c r="K3" s="11"/>
    </row>
    <row r="4" spans="1:11" ht="15.6" customHeight="1" x14ac:dyDescent="0.3">
      <c r="A4" s="11"/>
      <c r="B4" s="11"/>
      <c r="C4" s="18"/>
      <c r="D4" s="10"/>
      <c r="E4" s="11"/>
      <c r="F4" s="11"/>
      <c r="G4" s="11"/>
      <c r="H4" s="11"/>
      <c r="I4" s="11"/>
      <c r="J4" s="11"/>
      <c r="K4" s="11"/>
    </row>
    <row r="5" spans="1:11" ht="21.95" customHeight="1" x14ac:dyDescent="0.25">
      <c r="A5" s="33" t="s">
        <v>9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ht="15.75" x14ac:dyDescent="0.25">
      <c r="A6" s="35" t="s">
        <v>7</v>
      </c>
      <c r="B6" s="36"/>
      <c r="C6" s="29" t="s">
        <v>6</v>
      </c>
      <c r="D6" s="29"/>
      <c r="E6" s="29"/>
      <c r="F6" s="29"/>
      <c r="G6" s="29"/>
      <c r="H6" s="29"/>
      <c r="I6" s="29"/>
      <c r="J6" s="29"/>
      <c r="K6" s="29"/>
    </row>
    <row r="7" spans="1:11" ht="15.75" x14ac:dyDescent="0.25">
      <c r="A7" s="37"/>
      <c r="B7" s="38"/>
      <c r="C7" s="12">
        <v>25000</v>
      </c>
      <c r="D7" s="13">
        <v>37500</v>
      </c>
      <c r="E7" s="13">
        <v>50000</v>
      </c>
      <c r="F7" s="13">
        <v>62500</v>
      </c>
      <c r="G7" s="13">
        <v>75000</v>
      </c>
      <c r="H7" s="13">
        <v>87500</v>
      </c>
      <c r="I7" s="13">
        <v>100000</v>
      </c>
      <c r="J7" s="13">
        <v>112500</v>
      </c>
      <c r="K7" s="12">
        <v>125000</v>
      </c>
    </row>
    <row r="8" spans="1:11" ht="15.75" x14ac:dyDescent="0.25">
      <c r="A8" s="14">
        <v>36</v>
      </c>
      <c r="B8" s="14">
        <v>70</v>
      </c>
      <c r="C8" s="15">
        <f>0.19*MIN(Foglio1!C5/$D$3,530)</f>
        <v>27.36</v>
      </c>
      <c r="D8" s="15">
        <f>0.19*MIN(Foglio1!D5/$D$3,530)</f>
        <v>41.04</v>
      </c>
      <c r="E8" s="15">
        <f>0.19*MIN(Foglio1!E5/$D$3,530)</f>
        <v>54.72</v>
      </c>
      <c r="F8" s="15">
        <f>0.19*MIN(Foglio1!F5/$D$3,530)</f>
        <v>68.400000000000006</v>
      </c>
      <c r="G8" s="15">
        <f>0.19*MIN(Foglio1!G5/$D$3,530)</f>
        <v>82.08</v>
      </c>
      <c r="H8" s="15">
        <f>0.19*MIN(Foglio1!H5/$D$3,530)</f>
        <v>95.76</v>
      </c>
      <c r="I8" s="15">
        <f>0.19*MIN(Foglio1!I5/$D$3,530)</f>
        <v>100.7</v>
      </c>
      <c r="J8" s="15">
        <f>0.19*MIN(Foglio1!J5/$D$3,530)</f>
        <v>100.7</v>
      </c>
      <c r="K8" s="15">
        <f>0.19*MIN(Foglio1!K5/$D$3,530)</f>
        <v>100.7</v>
      </c>
    </row>
    <row r="9" spans="1:11" ht="15.75" x14ac:dyDescent="0.25">
      <c r="A9" s="14">
        <v>71</v>
      </c>
      <c r="B9" s="14">
        <v>90</v>
      </c>
      <c r="C9" s="15">
        <f>0.19*MIN(Foglio1!C6/$D$3,530)</f>
        <v>77.52</v>
      </c>
      <c r="D9" s="15">
        <f>0.19*MIN(Foglio1!D6/$D$3,530)</f>
        <v>100.7</v>
      </c>
      <c r="E9" s="15">
        <f>0.19*MIN(Foglio1!E6/$D$3,530)</f>
        <v>100.7</v>
      </c>
      <c r="F9" s="15">
        <f>0.19*MIN(Foglio1!F6/$D$3,530)</f>
        <v>100.7</v>
      </c>
      <c r="G9" s="15">
        <f>0.19*MIN(Foglio1!G6/$D$3,530)</f>
        <v>100.7</v>
      </c>
      <c r="H9" s="15">
        <f>0.19*MIN(Foglio1!H6/$D$3,530)</f>
        <v>100.7</v>
      </c>
      <c r="I9" s="15">
        <f>0.19*MIN(Foglio1!I6/$D$3,530)</f>
        <v>100.7</v>
      </c>
      <c r="J9" s="15">
        <f>0.19*MIN(Foglio1!J6/$D$3,530)</f>
        <v>100.7</v>
      </c>
      <c r="K9" s="15">
        <f>0.19*MIN(Foglio1!K6/$D$3,530)</f>
        <v>100.7</v>
      </c>
    </row>
    <row r="10" spans="1:11" ht="15.75" x14ac:dyDescent="0.25">
      <c r="A10" s="14">
        <v>91</v>
      </c>
      <c r="B10" s="14">
        <v>110</v>
      </c>
      <c r="C10" s="15">
        <f>0.19*MIN(Foglio1!C7/$D$3,530)</f>
        <v>100.7</v>
      </c>
      <c r="D10" s="15">
        <f>0.19*MIN(Foglio1!D7/$D$3,530)</f>
        <v>100.7</v>
      </c>
      <c r="E10" s="15">
        <f>0.19*MIN(Foglio1!E7/$D$3,530)</f>
        <v>100.7</v>
      </c>
      <c r="F10" s="15">
        <f>0.19*MIN(Foglio1!F7/$D$3,530)</f>
        <v>100.7</v>
      </c>
      <c r="G10" s="15">
        <f>0.19*MIN(Foglio1!G7/$D$3,530)</f>
        <v>100.7</v>
      </c>
      <c r="H10" s="15">
        <f>0.19*MIN(Foglio1!H7/$D$3,530)</f>
        <v>100.7</v>
      </c>
      <c r="I10" s="15">
        <f>0.19*MIN(Foglio1!I7/$D$3,530)</f>
        <v>100.7</v>
      </c>
      <c r="J10" s="15">
        <f>0.19*MIN(Foglio1!J7/$D$3,530)</f>
        <v>100.7</v>
      </c>
      <c r="K10" s="15">
        <f>0.19*MIN(Foglio1!K7/$D$3,530)</f>
        <v>100.7</v>
      </c>
    </row>
    <row r="11" spans="1:11" ht="15.75" x14ac:dyDescent="0.25">
      <c r="A11" s="14">
        <v>111</v>
      </c>
      <c r="B11" s="14">
        <v>120</v>
      </c>
      <c r="C11" s="15">
        <f>0.19*MIN(Foglio1!C8/$D$3,530)</f>
        <v>100.7</v>
      </c>
      <c r="D11" s="15">
        <f>0.19*MIN(Foglio1!D8/$D$3,530)</f>
        <v>100.7</v>
      </c>
      <c r="E11" s="15">
        <f>0.19*MIN(Foglio1!E8/$D$3,530)</f>
        <v>100.7</v>
      </c>
      <c r="F11" s="15">
        <f>0.19*MIN(Foglio1!F8/$D$3,530)</f>
        <v>100.7</v>
      </c>
      <c r="G11" s="15">
        <f>0.19*MIN(Foglio1!G8/$D$3,530)</f>
        <v>100.7</v>
      </c>
      <c r="H11" s="15">
        <f>0.19*MIN(Foglio1!H8/$D$3,530)</f>
        <v>100.7</v>
      </c>
      <c r="I11" s="15">
        <f>0.19*MIN(Foglio1!I8/$D$3,530)</f>
        <v>100.7</v>
      </c>
      <c r="J11" s="15">
        <f>0.19*MIN(Foglio1!J8/$D$3,530)</f>
        <v>100.7</v>
      </c>
      <c r="K11" s="15">
        <f>0.19*MIN(Foglio1!K8/$D$3,530)</f>
        <v>100.7</v>
      </c>
    </row>
    <row r="12" spans="1:11" hidden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</sheetData>
  <sheetProtection password="DDB7" sheet="1" objects="1" scenarios="1"/>
  <mergeCells count="5">
    <mergeCell ref="A1:F1"/>
    <mergeCell ref="A3:B3"/>
    <mergeCell ref="A5:K5"/>
    <mergeCell ref="A6:B7"/>
    <mergeCell ref="C6:K6"/>
  </mergeCells>
  <dataValidations count="2">
    <dataValidation type="list" allowBlank="1" showInputMessage="1" showErrorMessage="1" sqref="C4" xr:uid="{F0046C12-3A4E-4748-90B8-E74A903F2F24}">
      <formula1>"Annuo,Mensile,Semestrale,Trimestrale"</formula1>
    </dataValidation>
    <dataValidation type="list" allowBlank="1" showInputMessage="1" showErrorMessage="1" sqref="C3" xr:uid="{489A0279-E475-4EF6-B8CB-5486E1674A17}">
      <formula1>"Annuo"</formula1>
    </dataValidation>
  </dataValidations>
  <pageMargins left="0.7" right="0.7" top="0.75" bottom="0.75" header="0.3" footer="0.3"/>
  <pageSetup paperSize="9" scale="71" orientation="portrait" r:id="rId1"/>
  <headerFooter>
    <oddFooter>&amp;C&amp;1#&amp;"Calibri"&amp;10&amp;K000000Internal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Premi</vt:lpstr>
      <vt:lpstr>Vantaggio Fiscale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Distefano Fabio</dc:creator>
  <cp:lastModifiedBy>Blason Francesco</cp:lastModifiedBy>
  <cp:lastPrinted>2020-02-12T16:54:33Z</cp:lastPrinted>
  <dcterms:created xsi:type="dcterms:W3CDTF">2019-07-10T08:16:31Z</dcterms:created>
  <dcterms:modified xsi:type="dcterms:W3CDTF">2022-12-30T09:44:09Z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9da875-5044-492d-99b1-3550b54aa85b_Enabled">
    <vt:lpwstr>true</vt:lpwstr>
  </property>
  <property fmtid="{D5CDD505-2E9C-101B-9397-08002B2CF9AE}" pid="3" name="MSIP_Label_4e9da875-5044-492d-99b1-3550b54aa85b_SetDate">
    <vt:lpwstr>2022-12-30T09:44:09Z</vt:lpwstr>
  </property>
  <property fmtid="{D5CDD505-2E9C-101B-9397-08002B2CF9AE}" pid="4" name="MSIP_Label_4e9da875-5044-492d-99b1-3550b54aa85b_Method">
    <vt:lpwstr>Standard</vt:lpwstr>
  </property>
  <property fmtid="{D5CDD505-2E9C-101B-9397-08002B2CF9AE}" pid="5" name="MSIP_Label_4e9da875-5044-492d-99b1-3550b54aa85b_Name">
    <vt:lpwstr>AIT_Internal</vt:lpwstr>
  </property>
  <property fmtid="{D5CDD505-2E9C-101B-9397-08002B2CF9AE}" pid="6" name="MSIP_Label_4e9da875-5044-492d-99b1-3550b54aa85b_SiteId">
    <vt:lpwstr>396b38cc-aa65-492b-bb0e-3d94ed25a97b</vt:lpwstr>
  </property>
  <property fmtid="{D5CDD505-2E9C-101B-9397-08002B2CF9AE}" pid="7" name="MSIP_Label_4e9da875-5044-492d-99b1-3550b54aa85b_ActionId">
    <vt:lpwstr>55bd1e97-6698-4072-b7c1-5ebca8cd29f6</vt:lpwstr>
  </property>
  <property fmtid="{D5CDD505-2E9C-101B-9397-08002B2CF9AE}" pid="8" name="MSIP_Label_4e9da875-5044-492d-99b1-3550b54aa85b_ContentBits">
    <vt:lpwstr>2</vt:lpwstr>
  </property>
</Properties>
</file>