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adrian_arosa_lopez_es_ey_com/Documents/Documents/Ironhack/LAB 4/"/>
    </mc:Choice>
  </mc:AlternateContent>
  <xr:revisionPtr revIDLastSave="129" documentId="13_ncr:1_{690E924D-CBCE-45D7-BAC3-274147AACD08}" xr6:coauthVersionLast="47" xr6:coauthVersionMax="47" xr10:uidLastSave="{C5712920-6B33-454A-9304-B93219811E28}"/>
  <bookViews>
    <workbookView xWindow="-110" yWindow="-110" windowWidth="19420" windowHeight="11500" tabRatio="889"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TreeMap!$A$2:$A$6</definedName>
    <definedName name="_xlchart.v1.1" hidden="1">TreeMap!$B$1</definedName>
    <definedName name="_xlchart.v1.2" hidden="1">TreeMap!$B$2:$B$6</definedName>
    <definedName name="_xlchart.v1.3" hidden="1">TreeMap!$A$2:$A$6</definedName>
    <definedName name="_xlchart.v1.4" hidden="1">TreeMap!$B$1</definedName>
    <definedName name="_xlchart.v1.5" hidden="1">TreeMap!$B$2:$B$6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1" l="1"/>
  <c r="C13" i="17" l="1"/>
  <c r="B11" i="21"/>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<sst xmlns="http://schemas.openxmlformats.org/spreadsheetml/2006/main" count="2157" uniqueCount="137">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</sst>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quot;$&quot;#,##0&quot;m&quot;;\(&quot;$&quot;#,##0&quot;m&quot;\)"/>
    <numFmt numFmtId="167" formatCode="[$-409]d\-mmm\-yy;@"/>
    <numFmt numFmtId="178" formatCode="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
      <b/>
      <sz val="1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
      <patternFill patternType="solid">
        <fgColor theme="5" tint="0.79998168889431442"/>
        <bgColor indexed="64"/>
      </patternFill>
    </fill>
  </fills>
  <borders count="55">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theme="0" tint="-0.14996795556505021"/>
      </right>
      <top style="thin">
        <color indexed="64"/>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indexed="64"/>
      </right>
      <top style="thin">
        <color theme="0" tint="-0.14996795556505021"/>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27">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3" fillId="2" borderId="12" xfId="0" applyFont="1" applyFill="1" applyBorder="1" applyAlignment="1">
      <alignment horizontal="center"/>
    </xf>
    <xf numFmtId="0" fontId="0" fillId="0" borderId="10" xfId="0" applyBorder="1" applyAlignment="1">
      <alignment horizontal="center"/>
    </xf>
    <xf numFmtId="0" fontId="3"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17" fillId="4" borderId="45" xfId="0" applyFont="1" applyFill="1" applyBorder="1" applyAlignment="1">
      <alignment horizontal="center"/>
    </xf>
    <xf numFmtId="0" fontId="17" fillId="4" borderId="46" xfId="0" applyFont="1" applyFill="1" applyBorder="1" applyAlignment="1">
      <alignment horizontal="center"/>
    </xf>
    <xf numFmtId="0" fontId="17" fillId="4" borderId="47" xfId="0" applyFont="1" applyFill="1" applyBorder="1" applyAlignment="1">
      <alignment horizontal="center"/>
    </xf>
    <xf numFmtId="178" fontId="0" fillId="0" borderId="35" xfId="0" applyNumberFormat="1" applyBorder="1" applyAlignment="1">
      <alignment horizontal="center"/>
    </xf>
    <xf numFmtId="0" fontId="0" fillId="5" borderId="0" xfId="0" applyFill="1"/>
    <xf numFmtId="178" fontId="0" fillId="5" borderId="0" xfId="0" applyNumberFormat="1" applyFill="1" applyAlignment="1">
      <alignment horizontal="center"/>
    </xf>
    <xf numFmtId="0" fontId="2" fillId="3" borderId="51" xfId="0" applyFont="1" applyFill="1" applyBorder="1" applyAlignment="1">
      <alignment horizontal="center"/>
    </xf>
    <xf numFmtId="0" fontId="0" fillId="0" borderId="34" xfId="0" applyBorder="1" applyAlignment="1">
      <alignment horizontal="center"/>
    </xf>
    <xf numFmtId="0" fontId="0" fillId="0" borderId="52" xfId="0" applyBorder="1" applyAlignment="1">
      <alignment horizontal="center"/>
    </xf>
    <xf numFmtId="165" fontId="1" fillId="0" borderId="53" xfId="1" applyNumberFormat="1" applyFont="1" applyBorder="1"/>
    <xf numFmtId="165" fontId="1" fillId="0" borderId="54" xfId="1" applyNumberFormat="1" applyFont="1" applyBorder="1"/>
  </cellXfs>
  <cellStyles count="3">
    <cellStyle name="Comma" xfId="1" builtinId="3"/>
    <cellStyle name="Hyperlink" xfId="2" builtinId="8"/>
    <cellStyle name="Normal" xfId="0" builtinId="0"/>
  </cellStyles>
  <dxfs count="12">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indexed="64"/>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font>
        <b val="0"/>
        <i val="0"/>
        <strike val="0"/>
        <condense val="0"/>
        <extend val="0"/>
        <outline val="0"/>
        <shadow val="0"/>
        <u val="none"/>
        <vertAlign val="baseline"/>
        <sz val="11"/>
        <color theme="1"/>
        <name val="Calibri"/>
        <family val="2"/>
        <scheme val="minor"/>
      </font>
      <numFmt numFmtId="165" formatCode="_(* #,##0_);_(* \(#,##0\);_(* &quot;-&quot;??_);_(@_)"/>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
      <alignment horizontal="center" vertical="bottom" textRotation="0" wrapText="0" indent="0" justifyLastLine="0" shrinkToFit="0" readingOrder="0"/>
      <border diagonalUp="0" diagonalDown="0">
        <left/>
        <right style="thin">
          <color theme="0" tint="-0.14996795556505021"/>
        </right>
        <top style="thin">
          <color theme="0" tint="-0.14996795556505021"/>
        </top>
        <bottom style="thin">
          <color theme="0" tint="-0.14996795556505021"/>
        </bottom>
        <vertical/>
        <horizontal/>
      </border>
    </dxf>
    <dxf>
      <border outline="0">
        <left style="thin">
          <color indexed="64"/>
        </left>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4"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v>Sales</c:v>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1-0E94-4FBB-9922-551003E936B7}"/>
            </c:ext>
          </c:extLst>
        </c:ser>
        <c:ser>
          <c:idx val="2"/>
          <c:order val="1"/>
          <c:tx>
            <c:v>Profits</c:v>
          </c:tx>
          <c:spPr>
            <a:solidFill>
              <a:schemeClr val="accent3"/>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2-0E94-4FBB-9922-551003E936B7}"/>
            </c:ext>
          </c:extLst>
        </c:ser>
        <c:dLbls>
          <c:showLegendKey val="0"/>
          <c:showVal val="0"/>
          <c:showCatName val="0"/>
          <c:showSerName val="0"/>
          <c:showPercent val="0"/>
          <c:showBubbleSize val="0"/>
        </c:dLbls>
        <c:gapWidth val="219"/>
        <c:overlap val="-27"/>
        <c:axId val="184248671"/>
        <c:axId val="184257791"/>
      </c:barChart>
      <c:catAx>
        <c:axId val="18424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257791"/>
        <c:crosses val="autoZero"/>
        <c:auto val="1"/>
        <c:lblAlgn val="ctr"/>
        <c:lblOffset val="100"/>
        <c:noMultiLvlLbl val="0"/>
      </c:catAx>
      <c:valAx>
        <c:axId val="1842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24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[3.-Visualization exercises_Extra 16 SEP.xlsx]Sheet1!PivotTable5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_(* #,##0_);_(* \(#,##0\);_(* "-"??_);_(@_)</c:formatCode>
                <c:ptCount val="7"/>
                <c:pt idx="0">
                  <c:v>2610</c:v>
                </c:pt>
                <c:pt idx="1">
                  <c:v>2795</c:v>
                </c:pt>
                <c:pt idx="2">
                  <c:v>1048</c:v>
                </c:pt>
                <c:pt idx="3">
                  <c:v>2433</c:v>
                </c:pt>
                <c:pt idx="4">
                  <c:v>2919</c:v>
                </c:pt>
                <c:pt idx="5">
                  <c:v>2316</c:v>
                </c:pt>
                <c:pt idx="6">
                  <c:v>1707</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_(* #,##0_);_(* \(#,##0\);_(* "-"??_);_(@_)</c:formatCode>
                <c:ptCount val="7"/>
                <c:pt idx="0">
                  <c:v>1214</c:v>
                </c:pt>
                <c:pt idx="1">
                  <c:v>1235</c:v>
                </c:pt>
                <c:pt idx="2">
                  <c:v>1000</c:v>
                </c:pt>
                <c:pt idx="3">
                  <c:v>2200</c:v>
                </c:pt>
                <c:pt idx="4">
                  <c:v>2500</c:v>
                </c:pt>
                <c:pt idx="5">
                  <c:v>1456</c:v>
                </c:pt>
                <c:pt idx="6">
                  <c:v>1309</c:v>
                </c:pt>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_(* #,##0_);_(* \(#,##0\);_(* "-"??_);_(@_)</c:formatCode>
                <c:ptCount val="7"/>
                <c:pt idx="0">
                  <c:v>48</c:v>
                </c:pt>
                <c:pt idx="1">
                  <c:v>391</c:v>
                </c:pt>
                <c:pt idx="2">
                  <c:v>262</c:v>
                </c:pt>
                <c:pt idx="3">
                  <c:v>110</c:v>
                </c:pt>
                <c:pt idx="4">
                  <c:v>873</c:v>
                </c:pt>
                <c:pt idx="5">
                  <c:v>159</c:v>
                </c:pt>
                <c:pt idx="6">
                  <c:v>206</c:v>
                </c:pt>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'bar charts'!$D$3</c:f>
              <c:strCache>
                <c:ptCount val="1"/>
                <c:pt idx="0">
                  <c:v>Sales</c:v>
                </c:pt>
              </c:strCache>
            </c:strRef>
          </c:tx>
          <c:spPr>
            <a:solidFill>
              <a:schemeClr val="accent1"/>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charts'!$D$4:$D$10</c:f>
              <c:numCache>
                <c:formatCode>General</c:formatCode>
                <c:ptCount val="7"/>
                <c:pt idx="0">
                  <c:v>500</c:v>
                </c:pt>
                <c:pt idx="1">
                  <c:v>869</c:v>
                </c:pt>
                <c:pt idx="2">
                  <c:v>800</c:v>
                </c:pt>
                <c:pt idx="3">
                  <c:v>541</c:v>
                </c:pt>
                <c:pt idx="4">
                  <c:v>590</c:v>
                </c:pt>
                <c:pt idx="5">
                  <c:v>700</c:v>
                </c:pt>
                <c:pt idx="6">
                  <c:v>650</c:v>
                </c:pt>
              </c:numCache>
            </c:numRef>
          </c:val>
          <c:extLst>
            <c:ext xmlns:c16="http://schemas.microsoft.com/office/drawing/2014/chart" uri="{C3380CC4-5D6E-409C-BE32-E72D297353CC}">
              <c16:uniqueId val="{00000000-37AD-43FF-9BA4-498BC85361CE}"/>
            </c:ext>
          </c:extLst>
        </c:ser>
        <c:ser>
          <c:idx val="1"/>
          <c:order val="1"/>
          <c:tx>
            <c:strRef>
              <c:f>'bar charts'!$E$3</c:f>
              <c:strCache>
                <c:ptCount val="1"/>
                <c:pt idx="0">
                  <c:v>Profits</c:v>
                </c:pt>
              </c:strCache>
            </c:strRef>
          </c:tx>
          <c:spPr>
            <a:solidFill>
              <a:schemeClr val="accent2"/>
            </a:solidFill>
            <a:ln>
              <a:noFill/>
            </a:ln>
            <a:effectLst/>
          </c:spPr>
          <c:invertIfNegative val="0"/>
          <c:cat>
            <c:numRef>
              <c:f>'bar charts'!$C$4:$C$10</c:f>
              <c:numCache>
                <c:formatCode>General</c:formatCode>
                <c:ptCount val="7"/>
                <c:pt idx="0">
                  <c:v>2013</c:v>
                </c:pt>
                <c:pt idx="1">
                  <c:v>2014</c:v>
                </c:pt>
                <c:pt idx="2">
                  <c:v>2015</c:v>
                </c:pt>
                <c:pt idx="3">
                  <c:v>2016</c:v>
                </c:pt>
                <c:pt idx="4">
                  <c:v>2017</c:v>
                </c:pt>
                <c:pt idx="5">
                  <c:v>2018</c:v>
                </c:pt>
                <c:pt idx="6">
                  <c:v>2019</c:v>
                </c:pt>
              </c:numCache>
            </c:numRef>
          </c:cat>
          <c:val>
            <c:numRef>
              <c:f>'bar charts'!$E$4:$E$10</c:f>
              <c:numCache>
                <c:formatCode>General</c:formatCode>
                <c:ptCount val="7"/>
                <c:pt idx="0">
                  <c:v>105</c:v>
                </c:pt>
                <c:pt idx="1">
                  <c:v>258</c:v>
                </c:pt>
                <c:pt idx="2">
                  <c:v>313</c:v>
                </c:pt>
                <c:pt idx="3">
                  <c:v>137</c:v>
                </c:pt>
                <c:pt idx="4">
                  <c:v>131</c:v>
                </c:pt>
                <c:pt idx="5">
                  <c:v>800</c:v>
                </c:pt>
                <c:pt idx="6">
                  <c:v>350</c:v>
                </c:pt>
              </c:numCache>
            </c:numRef>
          </c:val>
          <c:extLst>
            <c:ext xmlns:c16="http://schemas.microsoft.com/office/drawing/2014/chart" uri="{C3380CC4-5D6E-409C-BE32-E72D297353CC}">
              <c16:uniqueId val="{00000001-37AD-43FF-9BA4-498BC85361CE}"/>
            </c:ext>
          </c:extLst>
        </c:ser>
        <c:dLbls>
          <c:showLegendKey val="0"/>
          <c:showVal val="0"/>
          <c:showCatName val="0"/>
          <c:showSerName val="0"/>
          <c:showPercent val="0"/>
          <c:showBubbleSize val="0"/>
        </c:dLbls>
        <c:gapWidth val="150"/>
        <c:overlap val="100"/>
        <c:axId val="342979951"/>
        <c:axId val="342980911"/>
      </c:barChart>
      <c:catAx>
        <c:axId val="34297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2980911"/>
        <c:crosses val="autoZero"/>
        <c:auto val="1"/>
        <c:lblAlgn val="ctr"/>
        <c:lblOffset val="100"/>
        <c:noMultiLvlLbl val="0"/>
      </c:catAx>
      <c:valAx>
        <c:axId val="34298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297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a:t>Profits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rgbClr val="92D050"/>
            </a:solidFill>
            <a:ln>
              <a:noFill/>
            </a:ln>
            <a:effectLst/>
          </c:spPr>
          <c:invertIfNegative val="1"/>
          <c:val>
            <c:numRef>
              <c:f>'Handle Negatives'!$D$4:$D$8</c:f>
              <c:numCache>
                <c:formatCode>General</c:formatCode>
                <c:ptCount val="5"/>
                <c:pt idx="0">
                  <c:v>600</c:v>
                </c:pt>
                <c:pt idx="1">
                  <c:v>-50</c:v>
                </c:pt>
                <c:pt idx="2">
                  <c:v>100</c:v>
                </c:pt>
                <c:pt idx="3">
                  <c:v>-150</c:v>
                </c:pt>
                <c:pt idx="4">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showLegendKey val="0"/>
          <c:showVal val="0"/>
          <c:showCatName val="0"/>
          <c:showSerName val="0"/>
          <c:showPercent val="0"/>
          <c:showBubbleSize val="0"/>
        </c:dLbls>
        <c:gapWidth val="219"/>
        <c:overlap val="-27"/>
        <c:axId val="1547940319"/>
        <c:axId val="1510894671"/>
      </c:barChart>
      <c:catAx>
        <c:axId val="154794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894671"/>
        <c:crosses val="autoZero"/>
        <c:auto val="1"/>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b="1"/>
              <a:t>Revenue</a:t>
            </a:r>
            <a:r>
              <a:rPr lang="es-ES" b="1" baseline="0"/>
              <a:t> per day</a:t>
            </a:r>
            <a:endParaRPr lang="es-E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extLst>
            <c:ext xmlns:c16="http://schemas.microsoft.com/office/drawing/2014/chart" uri="{C3380CC4-5D6E-409C-BE32-E72D297353CC}">
              <c16:uniqueId val="{00000000-5ADE-4A48-8462-3EC2198A0DC8}"/>
            </c:ext>
          </c:extLst>
        </c:ser>
        <c:dLbls>
          <c:showLegendKey val="0"/>
          <c:showVal val="0"/>
          <c:showCatName val="0"/>
          <c:showSerName val="0"/>
          <c:showPercent val="0"/>
          <c:showBubbleSize val="0"/>
        </c:dLbls>
        <c:gapWidth val="150"/>
        <c:axId val="1140767887"/>
        <c:axId val="1140765487"/>
      </c:barChart>
      <c:catAx>
        <c:axId val="1140767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DAY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0765487"/>
        <c:crosses val="autoZero"/>
        <c:auto val="1"/>
        <c:lblAlgn val="ctr"/>
        <c:lblOffset val="100"/>
        <c:noMultiLvlLbl val="0"/>
      </c:catAx>
      <c:valAx>
        <c:axId val="114076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0767887"/>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trendline>
            <c:spPr>
              <a:ln w="19050" cap="rnd">
                <a:solidFill>
                  <a:schemeClr val="tx1">
                    <a:alpha val="97000"/>
                  </a:schemeClr>
                </a:solidFill>
                <a:prstDash val="sysDot"/>
              </a:ln>
              <a:effectLst/>
            </c:spPr>
            <c:trendlineType val="exp"/>
            <c:dispRSqr val="0"/>
            <c:dispEq val="0"/>
          </c:trendline>
          <c:cat>
            <c:numRef>
              <c:f>'Add Trend Lines - Forecast'!$A$3:$A$11</c:f>
              <c:numCache>
                <c:formatCode>General</c:formatCode>
                <c:ptCount val="9"/>
                <c:pt idx="0">
                  <c:v>2012</c:v>
                </c:pt>
                <c:pt idx="1">
                  <c:v>2013</c:v>
                </c:pt>
                <c:pt idx="2">
                  <c:v>2014</c:v>
                </c:pt>
                <c:pt idx="3">
                  <c:v>2015</c:v>
                </c:pt>
                <c:pt idx="4">
                  <c:v>2016</c:v>
                </c:pt>
                <c:pt idx="5">
                  <c:v>2017</c:v>
                </c:pt>
                <c:pt idx="6">
                  <c:v>2018</c:v>
                </c:pt>
                <c:pt idx="7">
                  <c:v>2019</c:v>
                </c:pt>
                <c:pt idx="8">
                  <c:v>2020</c:v>
                </c:pt>
              </c:numCache>
            </c:numRef>
          </c:cat>
          <c:val>
            <c:numRef>
              <c:f>'Add Trend Lines - Forecast'!$B$3:$B$11</c:f>
              <c:numCache>
                <c:formatCode>General</c:formatCode>
                <c:ptCount val="9"/>
                <c:pt idx="0">
                  <c:v>1.5</c:v>
                </c:pt>
                <c:pt idx="1">
                  <c:v>2.5</c:v>
                </c:pt>
                <c:pt idx="2">
                  <c:v>3.9</c:v>
                </c:pt>
                <c:pt idx="3">
                  <c:v>3.1</c:v>
                </c:pt>
                <c:pt idx="4">
                  <c:v>4</c:v>
                </c:pt>
                <c:pt idx="5">
                  <c:v>5</c:v>
                </c:pt>
                <c:pt idx="6">
                  <c:v>7</c:v>
                </c:pt>
                <c:pt idx="7">
                  <c:v>10</c:v>
                </c:pt>
                <c:pt idx="8" formatCode="0.0">
                  <c:v>9.2428571428572468</c:v>
                </c:pt>
              </c:numCache>
            </c:numRef>
          </c:val>
          <c:extLst>
            <c:ext xmlns:c16="http://schemas.microsoft.com/office/drawing/2014/chart" uri="{C3380CC4-5D6E-409C-BE32-E72D297353CC}">
              <c16:uniqueId val="{00000000-1F93-407A-92D3-7CE82A107BE5}"/>
            </c:ext>
          </c:extLst>
        </c:ser>
        <c:dLbls>
          <c:showLegendKey val="0"/>
          <c:showVal val="0"/>
          <c:showCatName val="0"/>
          <c:showSerName val="0"/>
          <c:showPercent val="0"/>
          <c:showBubbleSize val="0"/>
        </c:dLbls>
        <c:gapWidth val="219"/>
        <c:overlap val="-27"/>
        <c:axId val="347611327"/>
        <c:axId val="347614687"/>
      </c:barChart>
      <c:catAx>
        <c:axId val="3476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7614687"/>
        <c:crosses val="autoZero"/>
        <c:auto val="1"/>
        <c:lblAlgn val="ctr"/>
        <c:lblOffset val="100"/>
        <c:noMultiLvlLbl val="0"/>
      </c:catAx>
      <c:valAx>
        <c:axId val="34761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4761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2DEDAF62-AFE3-4C4B-BCB8-004F373A66F1}">
          <cx:tx>
            <cx:txData>
              <cx:f>_xlchart.v1.1</cx:f>
              <cx:v>Actual</cx:v>
            </cx:txData>
          </cx:tx>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Labels pos="inEnd">
            <cx:visibility seriesName="0" categoryName="1" value="0"/>
          </cx:dataLabels>
          <cx:dataId val="0"/>
          <cx:layoutPr>
            <cx:parentLabelLayout val="overlapping"/>
          </cx:layoutPr>
        </cx:series>
      </cx:plotAreaRegion>
    </cx:plotArea>
    <cx:legend pos="t" align="ctr"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5</xdr:col>
      <xdr:colOff>156104</xdr:colOff>
      <xdr:row>0</xdr:row>
      <xdr:rowOff>181505</xdr:rowOff>
    </xdr:from>
    <xdr:to>
      <xdr:col>12</xdr:col>
      <xdr:colOff>468312</xdr:colOff>
      <xdr:row>15</xdr:row>
      <xdr:rowOff>146580</xdr:rowOff>
    </xdr:to>
    <xdr:graphicFrame macro="">
      <xdr:nvGraphicFramePr>
        <xdr:cNvPr id="2" name="Chart 1">
          <a:extLst>
            <a:ext uri="{FF2B5EF4-FFF2-40B4-BE49-F238E27FC236}">
              <a16:creationId xmlns:a16="http://schemas.microsoft.com/office/drawing/2014/main" id="{BE4E351C-8087-3A5E-A7E6-D6220F749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542395</xdr:colOff>
      <xdr:row>1</xdr:row>
      <xdr:rowOff>1588</xdr:rowOff>
    </xdr:from>
    <xdr:to>
      <xdr:col>20</xdr:col>
      <xdr:colOff>246062</xdr:colOff>
      <xdr:row>15</xdr:row>
      <xdr:rowOff>151871</xdr:rowOff>
    </xdr:to>
    <xdr:graphicFrame macro="">
      <xdr:nvGraphicFramePr>
        <xdr:cNvPr id="3" name="Chart 2">
          <a:extLst>
            <a:ext uri="{FF2B5EF4-FFF2-40B4-BE49-F238E27FC236}">
              <a16:creationId xmlns:a16="http://schemas.microsoft.com/office/drawing/2014/main" id="{94679E5A-CC92-94E1-66EA-0FA137B8B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52"/>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103910</xdr:colOff>
      <xdr:row>1</xdr:row>
      <xdr:rowOff>129310</xdr:rowOff>
    </xdr:from>
    <xdr:to>
      <xdr:col>10</xdr:col>
      <xdr:colOff>392546</xdr:colOff>
      <xdr:row>16</xdr:row>
      <xdr:rowOff>101601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C44FF66-18CB-8766-ACD4-AEB0DC01D0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39637" y="314037"/>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44450</xdr:colOff>
      <xdr:row>1</xdr:row>
      <xdr:rowOff>22225</xdr:rowOff>
    </xdr:from>
    <xdr:to>
      <xdr:col>13</xdr:col>
      <xdr:colOff>349250</xdr:colOff>
      <xdr:row>16</xdr:row>
      <xdr:rowOff>3175</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7055</xdr:colOff>
      <xdr:row>2</xdr:row>
      <xdr:rowOff>21873</xdr:rowOff>
    </xdr:from>
    <xdr:to>
      <xdr:col>12</xdr:col>
      <xdr:colOff>331611</xdr:colOff>
      <xdr:row>17</xdr:row>
      <xdr:rowOff>13406</xdr:rowOff>
    </xdr:to>
    <xdr:graphicFrame macro="">
      <xdr:nvGraphicFramePr>
        <xdr:cNvPr id="2" name="Chart 1">
          <a:extLst>
            <a:ext uri="{FF2B5EF4-FFF2-40B4-BE49-F238E27FC236}">
              <a16:creationId xmlns:a16="http://schemas.microsoft.com/office/drawing/2014/main" id="{107BB097-0A34-D77C-BABB-B2C0CDEB28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593725</xdr:colOff>
      <xdr:row>3</xdr:row>
      <xdr:rowOff>95250</xdr:rowOff>
    </xdr:from>
    <xdr:to>
      <xdr:col>12</xdr:col>
      <xdr:colOff>288925</xdr:colOff>
      <xdr:row>18</xdr:row>
      <xdr:rowOff>76200</xdr:rowOff>
    </xdr:to>
    <xdr:graphicFrame macro="">
      <xdr:nvGraphicFramePr>
        <xdr:cNvPr id="2" name="Chart 1">
          <a:extLst>
            <a:ext uri="{FF2B5EF4-FFF2-40B4-BE49-F238E27FC236}">
              <a16:creationId xmlns:a16="http://schemas.microsoft.com/office/drawing/2014/main" id="{F6FD8EC7-F4A7-489B-579F-FA11C217D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275F55-6D28-439A-8F1E-D180E200626C}" name="Table2" displayName="Table2" ref="C3:E10" totalsRowShown="0" headerRowDxfId="5" headerRowBorderDxfId="10" tableBorderDxfId="11" totalsRowBorderDxfId="9">
  <autoFilter ref="C3:E10" xr:uid="{C6275F55-6D28-439A-8F1E-D180E200626C}"/>
  <tableColumns count="3">
    <tableColumn id="1" xr3:uid="{AB8D7A6A-B8ED-4E19-91F3-B80301421225}" name="Year" dataDxfId="8"/>
    <tableColumn id="2" xr3:uid="{D3C3EBE0-F21A-4AA5-93AF-2452C35B16F6}" name="Sales" dataDxfId="7"/>
    <tableColumn id="3" xr3:uid="{8147E9F3-6F9E-48C2-BCA1-52E04AFFDB1F}" name="Profits"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57FD7F-2B6C-4C70-92D2-8AC0B2317C99}" name="Table4" displayName="Table4" ref="A11:D18" totalsRowShown="0" tableBorderDxfId="4">
  <autoFilter ref="A11:D18" xr:uid="{F757FD7F-2B6C-4C70-92D2-8AC0B2317C99}"/>
  <tableColumns count="4">
    <tableColumn id="1" xr3:uid="{D0340177-1A13-46E6-9266-56D7FBC8DBD5}" name="Years" dataDxfId="3"/>
    <tableColumn id="2" xr3:uid="{8F9CA40E-2D14-4D77-B663-422F200F0637}" name="Revenue" dataDxfId="2" dataCellStyle="Comma"/>
    <tableColumn id="3" xr3:uid="{A471457D-29CD-4ED3-BC8C-BA199B7A6323}" name="Net Profit" dataDxfId="1" dataCellStyle="Comma"/>
    <tableColumn id="4" xr3:uid="{8D09E3FC-1CBC-4BF1-8E82-741A165A932E}" name="No. of customers"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tabSelected="1" workbookViewId="0">
      <selection activeCell="A2" sqref="A2"/>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3" t="s">
        <v>116</v>
      </c>
    </row>
    <row r="7" spans="1:2" x14ac:dyDescent="0.35">
      <c r="B7" s="93" t="s">
        <v>117</v>
      </c>
    </row>
    <row r="8" spans="1:2" x14ac:dyDescent="0.35">
      <c r="B8" s="93" t="s">
        <v>118</v>
      </c>
    </row>
    <row r="9" spans="1:2" x14ac:dyDescent="0.35">
      <c r="B9" s="93" t="s">
        <v>119</v>
      </c>
    </row>
    <row r="11" spans="1:2" x14ac:dyDescent="0.35">
      <c r="A11" s="8" t="s">
        <v>120</v>
      </c>
      <c r="B11" s="93" t="s">
        <v>134</v>
      </c>
    </row>
    <row r="12" spans="1:2" x14ac:dyDescent="0.35">
      <c r="B12" s="93" t="s">
        <v>121</v>
      </c>
    </row>
    <row r="13" spans="1:2" x14ac:dyDescent="0.35">
      <c r="B13" s="93" t="s">
        <v>122</v>
      </c>
    </row>
    <row r="14" spans="1:2" x14ac:dyDescent="0.35">
      <c r="B14" s="93" t="s">
        <v>123</v>
      </c>
    </row>
    <row r="16" spans="1:2" x14ac:dyDescent="0.35">
      <c r="A16" s="8" t="s">
        <v>124</v>
      </c>
      <c r="B16" s="93" t="s">
        <v>125</v>
      </c>
    </row>
    <row r="17" spans="1:2" x14ac:dyDescent="0.35">
      <c r="B17" s="93" t="s">
        <v>133</v>
      </c>
    </row>
    <row r="18" spans="1:2" x14ac:dyDescent="0.35">
      <c r="B18" s="93" t="s">
        <v>126</v>
      </c>
    </row>
    <row r="20" spans="1:2" x14ac:dyDescent="0.35">
      <c r="A20" s="8" t="s">
        <v>127</v>
      </c>
      <c r="B20" t="s">
        <v>129</v>
      </c>
    </row>
    <row r="21" spans="1:2" x14ac:dyDescent="0.35">
      <c r="B21" t="s">
        <v>128</v>
      </c>
    </row>
    <row r="24" spans="1:2" x14ac:dyDescent="0.35">
      <c r="A24" s="8" t="s">
        <v>130</v>
      </c>
      <c r="B24" t="s">
        <v>131</v>
      </c>
    </row>
    <row r="25" spans="1:2" x14ac:dyDescent="0.35">
      <c r="B25" s="93"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6" t="s">
        <v>79</v>
      </c>
      <c r="C1" s="97"/>
      <c r="D1" s="98"/>
    </row>
    <row r="2" spans="2:4" ht="14.5" x14ac:dyDescent="0.35"/>
    <row r="3" spans="2:4" ht="14.5" hidden="1" x14ac:dyDescent="0.35">
      <c r="B3" s="49"/>
      <c r="C3" s="99">
        <v>2017</v>
      </c>
      <c r="D3" s="100"/>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5"/>
      <c r="D18" s="95"/>
    </row>
    <row r="19" spans="3:4" ht="14.5" x14ac:dyDescent="0.35">
      <c r="C19" s="95"/>
      <c r="D19" s="95"/>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1" t="s">
        <v>106</v>
      </c>
      <c r="B3" t="s">
        <v>108</v>
      </c>
    </row>
    <row r="4" spans="1:2" x14ac:dyDescent="0.35">
      <c r="A4" s="92" t="s">
        <v>56</v>
      </c>
      <c r="B4">
        <v>7747</v>
      </c>
    </row>
    <row r="5" spans="1:2" x14ac:dyDescent="0.35">
      <c r="A5" s="92" t="s">
        <v>45</v>
      </c>
      <c r="B5">
        <v>7689</v>
      </c>
    </row>
    <row r="6" spans="1:2" x14ac:dyDescent="0.35">
      <c r="A6" s="92" t="s">
        <v>47</v>
      </c>
      <c r="B6">
        <v>7230</v>
      </c>
    </row>
    <row r="7" spans="1:2" x14ac:dyDescent="0.35">
      <c r="A7" s="92" t="s">
        <v>48</v>
      </c>
      <c r="B7">
        <v>7216</v>
      </c>
    </row>
    <row r="8" spans="1:2" x14ac:dyDescent="0.35">
      <c r="A8" s="92" t="s">
        <v>49</v>
      </c>
      <c r="B8">
        <v>6819</v>
      </c>
    </row>
    <row r="9" spans="1:2" x14ac:dyDescent="0.35">
      <c r="A9" s="92" t="s">
        <v>50</v>
      </c>
      <c r="B9">
        <v>6785</v>
      </c>
    </row>
    <row r="10" spans="1:2" x14ac:dyDescent="0.35">
      <c r="A10" s="92" t="s">
        <v>41</v>
      </c>
      <c r="B10">
        <v>6749</v>
      </c>
    </row>
    <row r="11" spans="1:2" x14ac:dyDescent="0.35">
      <c r="A11" s="92" t="s">
        <v>55</v>
      </c>
      <c r="B11">
        <v>6601</v>
      </c>
    </row>
    <row r="12" spans="1:2" x14ac:dyDescent="0.35">
      <c r="A12" s="92" t="s">
        <v>52</v>
      </c>
      <c r="B12">
        <v>6518</v>
      </c>
    </row>
    <row r="13" spans="1:2" x14ac:dyDescent="0.35">
      <c r="A13" s="92" t="s">
        <v>51</v>
      </c>
      <c r="B13">
        <v>6242</v>
      </c>
    </row>
    <row r="14" spans="1:2" x14ac:dyDescent="0.35">
      <c r="A14" s="92"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110" zoomScaleNormal="110" workbookViewId="0">
      <selection activeCell="E17" sqref="E17"/>
    </sheetView>
  </sheetViews>
  <sheetFormatPr defaultRowHeight="14.5" x14ac:dyDescent="0.35"/>
  <cols>
    <col min="1" max="3" width="11.453125" customWidth="1"/>
    <col min="4" max="4" width="19.36328125" customWidth="1"/>
  </cols>
  <sheetData>
    <row r="1" spans="1:4" x14ac:dyDescent="0.35">
      <c r="A1" s="46" t="s">
        <v>37</v>
      </c>
      <c r="B1" s="47" t="s">
        <v>75</v>
      </c>
      <c r="C1" s="47" t="s">
        <v>76</v>
      </c>
      <c r="D1" s="48"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122" t="s">
        <v>37</v>
      </c>
      <c r="B11" t="s">
        <v>75</v>
      </c>
      <c r="C11" t="s">
        <v>76</v>
      </c>
      <c r="D11" t="s">
        <v>3</v>
      </c>
    </row>
    <row r="12" spans="1:4" x14ac:dyDescent="0.35">
      <c r="A12" s="123">
        <v>2012</v>
      </c>
      <c r="B12" s="3">
        <v>2610</v>
      </c>
      <c r="C12" s="3">
        <v>1214</v>
      </c>
      <c r="D12" s="4">
        <v>48</v>
      </c>
    </row>
    <row r="13" spans="1:4" x14ac:dyDescent="0.35">
      <c r="A13" s="123">
        <v>2013</v>
      </c>
      <c r="B13" s="3">
        <v>2795</v>
      </c>
      <c r="C13" s="3">
        <v>1235</v>
      </c>
      <c r="D13" s="4">
        <v>391</v>
      </c>
    </row>
    <row r="14" spans="1:4" x14ac:dyDescent="0.35">
      <c r="A14" s="123">
        <v>2014</v>
      </c>
      <c r="B14" s="3">
        <v>1048</v>
      </c>
      <c r="C14" s="3">
        <v>1000</v>
      </c>
      <c r="D14" s="4">
        <v>262</v>
      </c>
    </row>
    <row r="15" spans="1:4" x14ac:dyDescent="0.35">
      <c r="A15" s="123">
        <v>2015</v>
      </c>
      <c r="B15" s="3">
        <v>2433</v>
      </c>
      <c r="C15" s="3">
        <v>2200</v>
      </c>
      <c r="D15" s="4">
        <v>110</v>
      </c>
    </row>
    <row r="16" spans="1:4" x14ac:dyDescent="0.35">
      <c r="A16" s="123">
        <v>2016</v>
      </c>
      <c r="B16" s="3">
        <v>2919</v>
      </c>
      <c r="C16" s="3">
        <v>2500</v>
      </c>
      <c r="D16" s="4">
        <v>873</v>
      </c>
    </row>
    <row r="17" spans="1:4" x14ac:dyDescent="0.35">
      <c r="A17" s="123">
        <v>2017</v>
      </c>
      <c r="B17" s="3">
        <v>2316</v>
      </c>
      <c r="C17" s="3">
        <v>1456</v>
      </c>
      <c r="D17" s="4">
        <v>159</v>
      </c>
    </row>
    <row r="18" spans="1:4" x14ac:dyDescent="0.35">
      <c r="A18" s="124">
        <v>2018</v>
      </c>
      <c r="B18" s="125">
        <v>1707</v>
      </c>
      <c r="C18" s="125">
        <v>1309</v>
      </c>
      <c r="D18" s="126">
        <v>206</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tableParts count="1">
    <tablePart r:id="rId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3" t="s">
        <v>37</v>
      </c>
      <c r="D4" s="63" t="s">
        <v>27</v>
      </c>
      <c r="E4" s="63" t="s">
        <v>28</v>
      </c>
      <c r="F4" s="63" t="s">
        <v>29</v>
      </c>
    </row>
    <row r="5" spans="3:6" x14ac:dyDescent="0.35">
      <c r="C5" s="64">
        <v>2010</v>
      </c>
      <c r="D5" s="65">
        <v>5601.3835390000004</v>
      </c>
      <c r="E5" s="65">
        <v>2731.7364469999998</v>
      </c>
    </row>
    <row r="6" spans="3:6" x14ac:dyDescent="0.35">
      <c r="C6" s="64"/>
      <c r="D6" s="65"/>
      <c r="E6" s="65"/>
      <c r="F6" s="65">
        <f>SUM(D5:E5)</f>
        <v>8333.1199859999997</v>
      </c>
    </row>
    <row r="7" spans="3:6" x14ac:dyDescent="0.35">
      <c r="C7" s="64"/>
      <c r="D7" s="65"/>
      <c r="E7" s="65"/>
      <c r="F7" s="65"/>
    </row>
    <row r="8" spans="3:6" x14ac:dyDescent="0.35">
      <c r="C8" s="64">
        <v>2011</v>
      </c>
      <c r="D8" s="65">
        <v>7684.8223559999997</v>
      </c>
      <c r="E8" s="65">
        <v>1507.865082</v>
      </c>
    </row>
    <row r="9" spans="3:6" x14ac:dyDescent="0.35">
      <c r="C9" s="64"/>
      <c r="D9" s="65"/>
      <c r="E9" s="65"/>
      <c r="F9" s="65">
        <f>SUM(D8:E8)</f>
        <v>9192.687437999999</v>
      </c>
    </row>
    <row r="10" spans="3:6" x14ac:dyDescent="0.35">
      <c r="C10" s="64"/>
      <c r="D10" s="65"/>
      <c r="E10" s="65"/>
      <c r="F10" s="65"/>
    </row>
    <row r="11" spans="3:6" x14ac:dyDescent="0.35">
      <c r="C11" s="64">
        <v>2012</v>
      </c>
      <c r="D11" s="65">
        <v>9776.9131410000009</v>
      </c>
      <c r="E11" s="65">
        <v>1383.0164139999999</v>
      </c>
    </row>
    <row r="12" spans="3:6" x14ac:dyDescent="0.35">
      <c r="C12" s="64"/>
      <c r="D12" s="65"/>
      <c r="E12" s="65"/>
      <c r="F12" s="65">
        <f>SUM(D11:E11)</f>
        <v>11159.929555000001</v>
      </c>
    </row>
    <row r="13" spans="3:6" x14ac:dyDescent="0.35">
      <c r="C13" s="64"/>
      <c r="D13" s="65"/>
      <c r="E13" s="65"/>
      <c r="F13" s="65"/>
    </row>
    <row r="14" spans="3:6" x14ac:dyDescent="0.35">
      <c r="C14" s="64">
        <v>2013</v>
      </c>
      <c r="D14" s="65">
        <v>13541.980697000001</v>
      </c>
      <c r="E14" s="65">
        <v>1957.6826020000003</v>
      </c>
    </row>
    <row r="15" spans="3:6" x14ac:dyDescent="0.35">
      <c r="C15" s="64"/>
      <c r="D15" s="65"/>
      <c r="E15" s="65"/>
      <c r="F15" s="65">
        <f>SUM(D14:E14)</f>
        <v>15499.663299000002</v>
      </c>
    </row>
    <row r="16" spans="3:6" x14ac:dyDescent="0.35">
      <c r="C16" s="64"/>
      <c r="D16" s="65"/>
      <c r="E16" s="65"/>
      <c r="F16" s="65"/>
    </row>
    <row r="17" spans="3:6" x14ac:dyDescent="0.35">
      <c r="C17" s="64">
        <v>2014</v>
      </c>
      <c r="D17" s="65">
        <v>15704.249797</v>
      </c>
      <c r="E17" s="65">
        <v>2302.4762030000002</v>
      </c>
    </row>
    <row r="18" spans="3:6" x14ac:dyDescent="0.35">
      <c r="C18" s="26"/>
      <c r="D18" s="27"/>
      <c r="E18" s="27"/>
      <c r="F18" s="65">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4">
        <v>43891</v>
      </c>
    </row>
    <row r="3" spans="1:8" x14ac:dyDescent="0.35">
      <c r="A3" s="8" t="s">
        <v>95</v>
      </c>
      <c r="B3" s="84">
        <v>43952</v>
      </c>
    </row>
    <row r="5" spans="1:8" x14ac:dyDescent="0.35">
      <c r="A5" s="8" t="s">
        <v>96</v>
      </c>
      <c r="B5" s="84">
        <v>43831</v>
      </c>
      <c r="C5" s="84">
        <v>43862</v>
      </c>
      <c r="D5" s="84">
        <v>43891</v>
      </c>
      <c r="E5" s="84">
        <v>43922</v>
      </c>
      <c r="F5" s="84">
        <v>43952</v>
      </c>
      <c r="G5" s="84">
        <v>43983</v>
      </c>
      <c r="H5" s="83"/>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3"/>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1"/>
      <c r="C2" s="102"/>
      <c r="D2" s="102"/>
      <c r="E2" s="102"/>
      <c r="F2" s="102"/>
      <c r="G2" s="103"/>
    </row>
    <row r="3" spans="2:10" ht="6" customHeight="1" x14ac:dyDescent="0.35">
      <c r="B3" s="68"/>
      <c r="C3" s="69"/>
      <c r="D3" s="69"/>
      <c r="E3" s="69"/>
      <c r="F3" s="69"/>
      <c r="G3" s="70"/>
    </row>
    <row r="4" spans="2:10" x14ac:dyDescent="0.35">
      <c r="B4" s="104" t="s">
        <v>58</v>
      </c>
      <c r="C4" s="105"/>
      <c r="D4" s="105"/>
      <c r="E4" s="69"/>
      <c r="F4" s="69"/>
      <c r="G4" s="70"/>
      <c r="J4" s="67">
        <v>1</v>
      </c>
    </row>
    <row r="5" spans="2:10" ht="6" customHeight="1" x14ac:dyDescent="0.35">
      <c r="B5" s="68"/>
      <c r="C5" s="69"/>
      <c r="D5" s="69"/>
      <c r="E5" s="69"/>
      <c r="F5" s="69"/>
      <c r="G5" s="70"/>
    </row>
    <row r="6" spans="2:10" x14ac:dyDescent="0.35">
      <c r="B6" s="71"/>
      <c r="G6" s="72"/>
    </row>
    <row r="7" spans="2:10" x14ac:dyDescent="0.35">
      <c r="B7" s="71"/>
      <c r="G7" s="72"/>
    </row>
    <row r="8" spans="2:10" x14ac:dyDescent="0.35">
      <c r="B8" s="71"/>
      <c r="G8" s="72"/>
    </row>
    <row r="9" spans="2:10" x14ac:dyDescent="0.35">
      <c r="B9" s="71"/>
      <c r="G9" s="72"/>
    </row>
    <row r="10" spans="2:10" x14ac:dyDescent="0.35">
      <c r="B10" s="71"/>
      <c r="G10" s="72"/>
    </row>
    <row r="11" spans="2:10" x14ac:dyDescent="0.35">
      <c r="B11" s="71"/>
      <c r="G11" s="72"/>
    </row>
    <row r="12" spans="2:10" x14ac:dyDescent="0.35">
      <c r="B12" s="71"/>
      <c r="G12" s="72"/>
    </row>
    <row r="13" spans="2:10" x14ac:dyDescent="0.35">
      <c r="B13" s="71"/>
      <c r="G13" s="72"/>
    </row>
    <row r="14" spans="2:10" x14ac:dyDescent="0.35">
      <c r="B14" s="71"/>
      <c r="G14" s="72"/>
    </row>
    <row r="15" spans="2:10" x14ac:dyDescent="0.35">
      <c r="B15" s="71"/>
      <c r="G15" s="72"/>
    </row>
    <row r="16" spans="2:10" x14ac:dyDescent="0.35">
      <c r="B16" s="71"/>
      <c r="G16" s="72"/>
      <c r="J16" s="39"/>
    </row>
    <row r="17" spans="2:7" x14ac:dyDescent="0.35">
      <c r="B17" s="71"/>
      <c r="G17" s="72"/>
    </row>
    <row r="18" spans="2:7" x14ac:dyDescent="0.35">
      <c r="B18" s="71"/>
      <c r="G18" s="72"/>
    </row>
    <row r="19" spans="2:7" x14ac:dyDescent="0.35">
      <c r="B19" s="71"/>
      <c r="G19" s="72"/>
    </row>
    <row r="20" spans="2:7" x14ac:dyDescent="0.35">
      <c r="B20" s="71"/>
      <c r="G20" s="72"/>
    </row>
    <row r="21" spans="2:7" x14ac:dyDescent="0.35">
      <c r="B21" s="71"/>
      <c r="G21" s="72"/>
    </row>
    <row r="22" spans="2:7" x14ac:dyDescent="0.35">
      <c r="B22" s="71"/>
      <c r="G22" s="72"/>
    </row>
    <row r="23" spans="2:7" x14ac:dyDescent="0.35">
      <c r="B23" s="71"/>
      <c r="G23" s="72"/>
    </row>
    <row r="24" spans="2:7" ht="15" thickBot="1" x14ac:dyDescent="0.4">
      <c r="B24" s="73"/>
      <c r="C24" s="74"/>
      <c r="D24" s="74"/>
      <c r="E24" s="74"/>
      <c r="F24" s="74"/>
      <c r="G24" s="75"/>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6" t="s">
        <v>0</v>
      </c>
      <c r="C2" s="77" t="s">
        <v>75</v>
      </c>
      <c r="D2" s="77" t="s">
        <v>93</v>
      </c>
      <c r="E2" s="77" t="s">
        <v>2</v>
      </c>
      <c r="F2" s="78"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79" t="s">
        <v>61</v>
      </c>
      <c r="C11" s="80"/>
      <c r="D11" s="81"/>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2"/>
      <c r="C15" s="82"/>
      <c r="D15" s="82"/>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B11" sqref="B11"/>
    </sheetView>
  </sheetViews>
  <sheetFormatPr defaultRowHeight="14.5" x14ac:dyDescent="0.35"/>
  <sheetData>
    <row r="1" spans="1:2" x14ac:dyDescent="0.35">
      <c r="A1" s="59" t="s">
        <v>69</v>
      </c>
      <c r="B1" s="60" t="s">
        <v>19</v>
      </c>
    </row>
    <row r="2" spans="1:2" x14ac:dyDescent="0.35">
      <c r="A2" s="62" t="s">
        <v>70</v>
      </c>
      <c r="B2" s="61">
        <v>446</v>
      </c>
    </row>
    <row r="3" spans="1:2" x14ac:dyDescent="0.35">
      <c r="A3" s="62" t="s">
        <v>71</v>
      </c>
      <c r="B3" s="61">
        <v>375</v>
      </c>
    </row>
    <row r="4" spans="1:2" x14ac:dyDescent="0.35">
      <c r="A4" s="62" t="s">
        <v>72</v>
      </c>
      <c r="B4" s="61">
        <v>391</v>
      </c>
    </row>
    <row r="5" spans="1:2" x14ac:dyDescent="0.35">
      <c r="A5" s="62" t="s">
        <v>73</v>
      </c>
      <c r="B5" s="61">
        <v>700</v>
      </c>
    </row>
    <row r="6" spans="1:2" x14ac:dyDescent="0.35">
      <c r="A6" s="62" t="s">
        <v>74</v>
      </c>
      <c r="B6" s="61">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6" t="s">
        <v>97</v>
      </c>
      <c r="C2" s="87">
        <v>100</v>
      </c>
    </row>
    <row r="4" spans="2:3" x14ac:dyDescent="0.35">
      <c r="B4" s="106" t="s">
        <v>98</v>
      </c>
      <c r="C4" s="107"/>
    </row>
    <row r="5" spans="2:3" x14ac:dyDescent="0.35">
      <c r="B5" s="53" t="s">
        <v>99</v>
      </c>
      <c r="C5" s="58">
        <v>20</v>
      </c>
    </row>
    <row r="6" spans="2:3" x14ac:dyDescent="0.35">
      <c r="B6" s="53" t="s">
        <v>110</v>
      </c>
      <c r="C6" s="58">
        <v>20</v>
      </c>
    </row>
    <row r="7" spans="2:3" x14ac:dyDescent="0.35">
      <c r="B7" s="53" t="s">
        <v>111</v>
      </c>
      <c r="C7" s="58">
        <v>40</v>
      </c>
    </row>
    <row r="8" spans="2:3" x14ac:dyDescent="0.35">
      <c r="B8" s="53" t="s">
        <v>100</v>
      </c>
      <c r="C8" s="58">
        <v>20</v>
      </c>
    </row>
    <row r="9" spans="2:3" x14ac:dyDescent="0.35">
      <c r="B9" s="53" t="s">
        <v>101</v>
      </c>
      <c r="C9" s="58">
        <v>20</v>
      </c>
    </row>
    <row r="10" spans="2:3" x14ac:dyDescent="0.35">
      <c r="B10" s="85" t="s">
        <v>22</v>
      </c>
      <c r="C10" s="66">
        <f>SUM(C5:C9)</f>
        <v>120</v>
      </c>
    </row>
    <row r="12" spans="2:3" x14ac:dyDescent="0.35">
      <c r="B12" s="106" t="s">
        <v>102</v>
      </c>
      <c r="C12" s="107"/>
    </row>
    <row r="13" spans="2:3" x14ac:dyDescent="0.35">
      <c r="B13" s="53" t="s">
        <v>103</v>
      </c>
      <c r="C13" s="58">
        <f>C2-C14</f>
        <v>98</v>
      </c>
    </row>
    <row r="14" spans="2:3" x14ac:dyDescent="0.35">
      <c r="B14" s="88" t="s">
        <v>104</v>
      </c>
      <c r="C14" s="89">
        <v>2</v>
      </c>
    </row>
    <row r="15" spans="2:3" x14ac:dyDescent="0.35">
      <c r="B15" s="85" t="s">
        <v>22</v>
      </c>
      <c r="C15" s="66">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10"/>
  <sheetViews>
    <sheetView showGridLines="0" zoomScale="120" zoomScaleNormal="120" workbookViewId="0">
      <selection activeCell="K18" sqref="K18"/>
    </sheetView>
  </sheetViews>
  <sheetFormatPr defaultRowHeight="14.5" x14ac:dyDescent="0.35"/>
  <cols>
    <col min="1" max="1" width="3.453125" customWidth="1"/>
    <col min="2" max="2" width="2.08984375" customWidth="1"/>
    <col min="3" max="5" width="11.6328125" customWidth="1"/>
  </cols>
  <sheetData>
    <row r="2" spans="3:5" x14ac:dyDescent="0.35">
      <c r="C2" s="113" t="s">
        <v>77</v>
      </c>
      <c r="D2" s="114"/>
      <c r="E2" s="115"/>
    </row>
    <row r="3" spans="3:5" x14ac:dyDescent="0.35">
      <c r="C3" s="116" t="s">
        <v>0</v>
      </c>
      <c r="D3" s="117" t="s">
        <v>1</v>
      </c>
      <c r="E3" s="118" t="s">
        <v>2</v>
      </c>
    </row>
    <row r="4" spans="3:5" x14ac:dyDescent="0.35">
      <c r="C4" s="108">
        <v>2013</v>
      </c>
      <c r="D4" s="53">
        <v>500</v>
      </c>
      <c r="E4" s="109">
        <v>105</v>
      </c>
    </row>
    <row r="5" spans="3:5" x14ac:dyDescent="0.35">
      <c r="C5" s="108">
        <v>2014</v>
      </c>
      <c r="D5" s="53">
        <v>869</v>
      </c>
      <c r="E5" s="109">
        <v>258</v>
      </c>
    </row>
    <row r="6" spans="3:5" x14ac:dyDescent="0.35">
      <c r="C6" s="108">
        <v>2015</v>
      </c>
      <c r="D6" s="53">
        <v>800</v>
      </c>
      <c r="E6" s="109">
        <v>313</v>
      </c>
    </row>
    <row r="7" spans="3:5" x14ac:dyDescent="0.35">
      <c r="C7" s="108">
        <v>2016</v>
      </c>
      <c r="D7" s="53">
        <v>541</v>
      </c>
      <c r="E7" s="109">
        <v>137</v>
      </c>
    </row>
    <row r="8" spans="3:5" x14ac:dyDescent="0.35">
      <c r="C8" s="108">
        <v>2017</v>
      </c>
      <c r="D8" s="53">
        <v>590</v>
      </c>
      <c r="E8" s="109">
        <v>131</v>
      </c>
    </row>
    <row r="9" spans="3:5" x14ac:dyDescent="0.35">
      <c r="C9" s="108">
        <v>2018</v>
      </c>
      <c r="D9" s="53">
        <v>700</v>
      </c>
      <c r="E9" s="109">
        <v>800</v>
      </c>
    </row>
    <row r="10" spans="3:5" x14ac:dyDescent="0.35">
      <c r="C10" s="110">
        <v>2019</v>
      </c>
      <c r="D10" s="111">
        <v>650</v>
      </c>
      <c r="E10" s="112">
        <v>350</v>
      </c>
    </row>
  </sheetData>
  <mergeCells count="1">
    <mergeCell ref="C2:E2"/>
  </mergeCells>
  <pageMargins left="0.7" right="0.7" top="0.75" bottom="0.75" header="0.3" footer="0.3"/>
  <pageSetup orientation="portrait" horizontalDpi="200" verticalDpi="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4" t="s">
        <v>31</v>
      </c>
      <c r="D2" s="94"/>
      <c r="E2" s="94"/>
    </row>
    <row r="3" spans="3:5" x14ac:dyDescent="0.35">
      <c r="C3" s="54" t="s">
        <v>0</v>
      </c>
      <c r="D3" s="54" t="s">
        <v>1</v>
      </c>
      <c r="E3" s="54" t="s">
        <v>66</v>
      </c>
    </row>
    <row r="4" spans="3:5" x14ac:dyDescent="0.35">
      <c r="C4" s="55">
        <v>2013</v>
      </c>
      <c r="D4" s="64">
        <v>793</v>
      </c>
      <c r="E4" s="90">
        <f>AVERAGE($D$4:$D$10)</f>
        <v>659.71428571428567</v>
      </c>
    </row>
    <row r="5" spans="3:5" x14ac:dyDescent="0.35">
      <c r="C5" s="55">
        <v>2014</v>
      </c>
      <c r="D5" s="64">
        <v>302</v>
      </c>
      <c r="E5" s="90">
        <f t="shared" ref="E5:E10" si="0">AVERAGE($D$4:$D$10)</f>
        <v>659.71428571428567</v>
      </c>
    </row>
    <row r="6" spans="3:5" x14ac:dyDescent="0.35">
      <c r="C6" s="55">
        <v>2015</v>
      </c>
      <c r="D6" s="64">
        <v>411</v>
      </c>
      <c r="E6" s="90">
        <f t="shared" si="0"/>
        <v>659.71428571428567</v>
      </c>
    </row>
    <row r="7" spans="3:5" x14ac:dyDescent="0.35">
      <c r="C7" s="55">
        <v>2016</v>
      </c>
      <c r="D7" s="64">
        <v>844</v>
      </c>
      <c r="E7" s="90">
        <f t="shared" si="0"/>
        <v>659.71428571428567</v>
      </c>
    </row>
    <row r="8" spans="3:5" x14ac:dyDescent="0.35">
      <c r="C8" s="55">
        <v>2017</v>
      </c>
      <c r="D8" s="64">
        <v>541</v>
      </c>
      <c r="E8" s="90">
        <f t="shared" si="0"/>
        <v>659.71428571428567</v>
      </c>
    </row>
    <row r="9" spans="3:5" x14ac:dyDescent="0.35">
      <c r="C9" s="55">
        <v>2018</v>
      </c>
      <c r="D9" s="64">
        <v>882</v>
      </c>
      <c r="E9" s="90">
        <f t="shared" si="0"/>
        <v>659.71428571428567</v>
      </c>
    </row>
    <row r="10" spans="3:5" x14ac:dyDescent="0.35">
      <c r="C10" s="55">
        <v>2019</v>
      </c>
      <c r="D10" s="64">
        <v>845</v>
      </c>
      <c r="E10" s="90">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4" t="s">
        <v>30</v>
      </c>
      <c r="D2" s="94"/>
      <c r="E2" s="94"/>
    </row>
    <row r="3" spans="3:5" x14ac:dyDescent="0.35">
      <c r="C3" s="54" t="s">
        <v>0</v>
      </c>
      <c r="D3" s="54" t="s">
        <v>1</v>
      </c>
      <c r="E3" s="54" t="s">
        <v>105</v>
      </c>
    </row>
    <row r="4" spans="3:5" x14ac:dyDescent="0.35">
      <c r="C4" s="55">
        <v>2013</v>
      </c>
      <c r="D4" s="53">
        <v>700</v>
      </c>
      <c r="E4" s="53" t="e">
        <f t="shared" ref="E4:E10" si="0">IF(D4=MAX($D$4:$D$10),D4,NA())</f>
        <v>#N/A</v>
      </c>
    </row>
    <row r="5" spans="3:5" x14ac:dyDescent="0.35">
      <c r="C5" s="55">
        <v>2014</v>
      </c>
      <c r="D5" s="53">
        <v>900</v>
      </c>
      <c r="E5" s="53" t="e">
        <f t="shared" si="0"/>
        <v>#N/A</v>
      </c>
    </row>
    <row r="6" spans="3:5" x14ac:dyDescent="0.35">
      <c r="C6" s="55">
        <v>2015</v>
      </c>
      <c r="D6" s="53">
        <v>1050</v>
      </c>
      <c r="E6" s="53" t="e">
        <f t="shared" si="0"/>
        <v>#N/A</v>
      </c>
    </row>
    <row r="7" spans="3:5" x14ac:dyDescent="0.35">
      <c r="C7" s="55">
        <v>2016</v>
      </c>
      <c r="D7" s="53">
        <v>200</v>
      </c>
      <c r="E7" s="53" t="e">
        <f t="shared" si="0"/>
        <v>#N/A</v>
      </c>
    </row>
    <row r="8" spans="3:5" x14ac:dyDescent="0.35">
      <c r="C8" s="55">
        <v>2017</v>
      </c>
      <c r="D8" s="53">
        <v>947</v>
      </c>
      <c r="E8" s="53" t="e">
        <f t="shared" si="0"/>
        <v>#N/A</v>
      </c>
    </row>
    <row r="9" spans="3:5" x14ac:dyDescent="0.35">
      <c r="C9" s="55">
        <v>2018</v>
      </c>
      <c r="D9" s="53">
        <v>1200</v>
      </c>
      <c r="E9" s="53">
        <f t="shared" si="0"/>
        <v>1200</v>
      </c>
    </row>
    <row r="10" spans="3:5" x14ac:dyDescent="0.35">
      <c r="C10" s="55">
        <v>2019</v>
      </c>
      <c r="D10" s="53">
        <v>800</v>
      </c>
      <c r="E10" s="53"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F7" sqref="F7"/>
    </sheetView>
  </sheetViews>
  <sheetFormatPr defaultRowHeight="14.5" x14ac:dyDescent="0.35"/>
  <cols>
    <col min="1" max="1" width="3.453125" customWidth="1"/>
    <col min="2" max="2" width="2.08984375" customWidth="1"/>
    <col min="3" max="5" width="11.6328125" customWidth="1"/>
  </cols>
  <sheetData>
    <row r="2" spans="3:5" x14ac:dyDescent="0.35">
      <c r="C2" s="94" t="s">
        <v>78</v>
      </c>
      <c r="D2" s="94"/>
      <c r="E2" s="94"/>
    </row>
    <row r="3" spans="3:5" x14ac:dyDescent="0.35">
      <c r="C3" s="54" t="s">
        <v>0</v>
      </c>
      <c r="D3" s="54" t="s">
        <v>2</v>
      </c>
      <c r="E3" s="54"/>
    </row>
    <row r="4" spans="3:5" x14ac:dyDescent="0.35">
      <c r="C4" s="55">
        <v>2013</v>
      </c>
      <c r="D4" s="53">
        <v>600</v>
      </c>
      <c r="E4" s="53"/>
    </row>
    <row r="5" spans="3:5" x14ac:dyDescent="0.35">
      <c r="C5" s="55">
        <v>2014</v>
      </c>
      <c r="D5" s="53">
        <v>-50</v>
      </c>
      <c r="E5" s="53"/>
    </row>
    <row r="6" spans="3:5" x14ac:dyDescent="0.35">
      <c r="C6" s="55">
        <v>2015</v>
      </c>
      <c r="D6" s="53">
        <v>100</v>
      </c>
      <c r="E6" s="53"/>
    </row>
    <row r="7" spans="3:5" x14ac:dyDescent="0.35">
      <c r="C7" s="55">
        <v>2016</v>
      </c>
      <c r="D7" s="53">
        <v>-150</v>
      </c>
      <c r="E7" s="53"/>
    </row>
    <row r="8" spans="3:5" x14ac:dyDescent="0.35">
      <c r="C8" s="55">
        <v>2017</v>
      </c>
      <c r="D8" s="53">
        <v>300</v>
      </c>
      <c r="E8" s="53"/>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90" zoomScaleNormal="90" workbookViewId="0">
      <selection activeCell="D18" sqref="D18"/>
    </sheetView>
  </sheetViews>
  <sheetFormatPr defaultRowHeight="14.5" x14ac:dyDescent="0.35"/>
  <cols>
    <col min="1" max="1" width="11.453125" bestFit="1" customWidth="1"/>
    <col min="2" max="2" width="10" customWidth="1"/>
    <col min="3" max="3" width="10.08984375" bestFit="1" customWidth="1"/>
  </cols>
  <sheetData>
    <row r="1" spans="1:3" x14ac:dyDescent="0.35">
      <c r="A1" s="66" t="s">
        <v>81</v>
      </c>
      <c r="B1" s="66" t="s">
        <v>75</v>
      </c>
      <c r="C1" s="66" t="s">
        <v>80</v>
      </c>
    </row>
    <row r="2" spans="1:3" x14ac:dyDescent="0.35">
      <c r="A2" s="58" t="s">
        <v>82</v>
      </c>
      <c r="B2" s="65">
        <f>C2*80</f>
        <v>25360</v>
      </c>
      <c r="C2" s="65">
        <v>317</v>
      </c>
    </row>
    <row r="3" spans="1:3" x14ac:dyDescent="0.35">
      <c r="A3" s="58" t="s">
        <v>83</v>
      </c>
      <c r="B3" s="65">
        <v>20000</v>
      </c>
      <c r="C3" s="65">
        <v>500</v>
      </c>
    </row>
    <row r="4" spans="1:3" x14ac:dyDescent="0.35">
      <c r="A4" s="58" t="s">
        <v>84</v>
      </c>
      <c r="B4" s="65">
        <f t="shared" ref="B4:B8" si="0">C4*80</f>
        <v>23120</v>
      </c>
      <c r="C4" s="65">
        <v>289</v>
      </c>
    </row>
    <row r="5" spans="1:3" x14ac:dyDescent="0.35">
      <c r="A5" s="58" t="s">
        <v>85</v>
      </c>
      <c r="B5" s="65">
        <f t="shared" si="0"/>
        <v>5520</v>
      </c>
      <c r="C5" s="65">
        <v>69</v>
      </c>
    </row>
    <row r="6" spans="1:3" x14ac:dyDescent="0.35">
      <c r="A6" s="58" t="s">
        <v>86</v>
      </c>
      <c r="B6" s="65">
        <f t="shared" si="0"/>
        <v>2160</v>
      </c>
      <c r="C6" s="65">
        <v>27</v>
      </c>
    </row>
    <row r="7" spans="1:3" x14ac:dyDescent="0.35">
      <c r="A7" s="58" t="s">
        <v>87</v>
      </c>
      <c r="B7" s="65">
        <f t="shared" si="0"/>
        <v>9600</v>
      </c>
      <c r="C7" s="65">
        <v>120</v>
      </c>
    </row>
    <row r="8" spans="1:3" x14ac:dyDescent="0.35">
      <c r="A8" s="58" t="s">
        <v>88</v>
      </c>
      <c r="B8" s="65">
        <f t="shared" si="0"/>
        <v>9360</v>
      </c>
      <c r="C8" s="65">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2"/>
  <sheetViews>
    <sheetView zoomScaleNormal="100" workbookViewId="0">
      <selection activeCell="C12" sqref="C12"/>
    </sheetView>
  </sheetViews>
  <sheetFormatPr defaultRowHeight="14.5" x14ac:dyDescent="0.35"/>
  <cols>
    <col min="1" max="1" width="13.453125" bestFit="1" customWidth="1"/>
    <col min="2" max="2" width="10.90625" bestFit="1" customWidth="1"/>
  </cols>
  <sheetData>
    <row r="1" spans="1:3" x14ac:dyDescent="0.35">
      <c r="A1" t="s">
        <v>89</v>
      </c>
      <c r="B1" t="s">
        <v>91</v>
      </c>
    </row>
    <row r="2" spans="1:3" x14ac:dyDescent="0.35">
      <c r="A2" s="54" t="s">
        <v>37</v>
      </c>
      <c r="B2" s="54" t="s">
        <v>90</v>
      </c>
    </row>
    <row r="3" spans="1:3" x14ac:dyDescent="0.35">
      <c r="A3" s="53">
        <v>2012</v>
      </c>
      <c r="B3" s="53">
        <v>1.5</v>
      </c>
    </row>
    <row r="4" spans="1:3" x14ac:dyDescent="0.35">
      <c r="A4" s="53">
        <v>2013</v>
      </c>
      <c r="B4" s="53">
        <v>2.5</v>
      </c>
    </row>
    <row r="5" spans="1:3" x14ac:dyDescent="0.35">
      <c r="A5" s="53">
        <v>2014</v>
      </c>
      <c r="B5" s="53">
        <v>3.9</v>
      </c>
    </row>
    <row r="6" spans="1:3" x14ac:dyDescent="0.35">
      <c r="A6" s="53">
        <v>2015</v>
      </c>
      <c r="B6" s="53">
        <v>3.1</v>
      </c>
    </row>
    <row r="7" spans="1:3" x14ac:dyDescent="0.35">
      <c r="A7" s="53">
        <v>2016</v>
      </c>
      <c r="B7" s="53">
        <v>4</v>
      </c>
    </row>
    <row r="8" spans="1:3" x14ac:dyDescent="0.35">
      <c r="A8" s="53">
        <v>2017</v>
      </c>
      <c r="B8" s="53">
        <v>5</v>
      </c>
    </row>
    <row r="9" spans="1:3" x14ac:dyDescent="0.35">
      <c r="A9" s="53">
        <v>2018</v>
      </c>
      <c r="B9" s="53">
        <v>7</v>
      </c>
    </row>
    <row r="10" spans="1:3" x14ac:dyDescent="0.35">
      <c r="A10" s="53">
        <v>2019</v>
      </c>
      <c r="B10" s="53">
        <v>10</v>
      </c>
    </row>
    <row r="11" spans="1:3" x14ac:dyDescent="0.35">
      <c r="A11" s="53">
        <v>2020</v>
      </c>
      <c r="B11" s="119">
        <f>FORECAST(A11,B3:B10,A3:A10)</f>
        <v>9.2428571428572468</v>
      </c>
      <c r="C11" t="s">
        <v>92</v>
      </c>
    </row>
    <row r="12" spans="1:3" x14ac:dyDescent="0.35">
      <c r="A12" s="120" t="s">
        <v>136</v>
      </c>
      <c r="B12" s="121">
        <f>_xlfn.FORECAST.ETS(2021,B3:B11,A3:A11)</f>
        <v>10.446354477477682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6" t="s">
        <v>67</v>
      </c>
      <c r="B1" s="56" t="s">
        <v>68</v>
      </c>
    </row>
    <row r="2" spans="1:2" x14ac:dyDescent="0.35">
      <c r="A2" s="57">
        <v>43922</v>
      </c>
      <c r="B2" s="58">
        <v>45</v>
      </c>
    </row>
    <row r="3" spans="1:2" x14ac:dyDescent="0.35">
      <c r="A3" s="57">
        <v>43923</v>
      </c>
      <c r="B3" s="58">
        <v>81</v>
      </c>
    </row>
    <row r="4" spans="1:2" x14ac:dyDescent="0.35">
      <c r="A4" s="57">
        <v>43924</v>
      </c>
      <c r="B4" s="58">
        <v>72</v>
      </c>
    </row>
    <row r="5" spans="1:2" hidden="1" x14ac:dyDescent="0.35">
      <c r="A5" s="57">
        <v>43927</v>
      </c>
      <c r="B5" s="58">
        <v>41</v>
      </c>
    </row>
    <row r="6" spans="1:2" hidden="1" x14ac:dyDescent="0.35">
      <c r="A6" s="57">
        <v>43928</v>
      </c>
      <c r="B6" s="58">
        <v>71</v>
      </c>
    </row>
    <row r="7" spans="1:2" hidden="1" x14ac:dyDescent="0.35">
      <c r="A7" s="57">
        <v>43929</v>
      </c>
      <c r="B7" s="58">
        <v>15</v>
      </c>
    </row>
    <row r="8" spans="1:2" hidden="1" x14ac:dyDescent="0.35">
      <c r="A8" s="57">
        <v>43931</v>
      </c>
      <c r="B8" s="58">
        <v>18</v>
      </c>
    </row>
    <row r="9" spans="1:2" hidden="1" x14ac:dyDescent="0.35">
      <c r="A9" s="57">
        <v>43932</v>
      </c>
      <c r="B9" s="58">
        <v>77</v>
      </c>
    </row>
    <row r="10" spans="1:2" hidden="1" x14ac:dyDescent="0.35">
      <c r="A10" s="57">
        <v>43933</v>
      </c>
      <c r="B10" s="58">
        <v>7</v>
      </c>
    </row>
    <row r="11" spans="1:2" x14ac:dyDescent="0.35">
      <c r="A11" s="57">
        <v>43934</v>
      </c>
      <c r="B11" s="58">
        <v>85</v>
      </c>
    </row>
    <row r="12" spans="1:2" x14ac:dyDescent="0.35">
      <c r="A12" s="57">
        <v>43935</v>
      </c>
      <c r="B12" s="58">
        <v>58</v>
      </c>
    </row>
    <row r="13" spans="1:2" x14ac:dyDescent="0.35">
      <c r="A13" s="57">
        <v>43937</v>
      </c>
      <c r="B13" s="58">
        <v>18</v>
      </c>
    </row>
    <row r="14" spans="1:2" x14ac:dyDescent="0.35">
      <c r="A14" s="57">
        <v>43938</v>
      </c>
      <c r="B14" s="58">
        <v>95</v>
      </c>
    </row>
    <row r="15" spans="1:2" x14ac:dyDescent="0.35">
      <c r="A15" s="57">
        <v>43941</v>
      </c>
      <c r="B15" s="58">
        <v>70</v>
      </c>
    </row>
    <row r="16" spans="1:2" x14ac:dyDescent="0.35">
      <c r="A16" s="57">
        <v>43942</v>
      </c>
      <c r="B16" s="58">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0" t="s">
        <v>17</v>
      </c>
      <c r="B1" s="51"/>
      <c r="C1" s="52"/>
      <c r="D1" s="51"/>
      <c r="E1" s="51"/>
    </row>
    <row r="2" spans="1:5" x14ac:dyDescent="0.35">
      <c r="A2" s="59" t="s">
        <v>69</v>
      </c>
      <c r="B2" s="60" t="s">
        <v>19</v>
      </c>
      <c r="C2" s="60" t="s">
        <v>20</v>
      </c>
      <c r="D2" s="60" t="s">
        <v>21</v>
      </c>
    </row>
    <row r="3" spans="1:5" x14ac:dyDescent="0.35">
      <c r="A3" s="62" t="s">
        <v>70</v>
      </c>
      <c r="B3" s="61">
        <v>12</v>
      </c>
      <c r="C3" s="61">
        <v>11</v>
      </c>
      <c r="D3" s="61">
        <f>+B3-C3</f>
        <v>1</v>
      </c>
    </row>
    <row r="4" spans="1:5" x14ac:dyDescent="0.35">
      <c r="A4" s="62" t="s">
        <v>71</v>
      </c>
      <c r="B4" s="61">
        <v>19</v>
      </c>
      <c r="C4" s="61">
        <v>16</v>
      </c>
      <c r="D4" s="61">
        <f>+B4-C4</f>
        <v>3</v>
      </c>
    </row>
    <row r="5" spans="1:5" x14ac:dyDescent="0.35">
      <c r="A5" s="62" t="s">
        <v>72</v>
      </c>
      <c r="B5" s="61">
        <v>8</v>
      </c>
      <c r="C5" s="61">
        <v>11</v>
      </c>
      <c r="D5" s="61">
        <f>+B5-C5</f>
        <v>-3</v>
      </c>
    </row>
    <row r="6" spans="1:5" x14ac:dyDescent="0.35">
      <c r="A6" s="62" t="s">
        <v>73</v>
      </c>
      <c r="B6" s="61">
        <v>20</v>
      </c>
      <c r="C6" s="61">
        <v>24</v>
      </c>
      <c r="D6" s="61">
        <f>+B6-C6</f>
        <v>-4</v>
      </c>
    </row>
    <row r="7" spans="1:5" x14ac:dyDescent="0.35">
      <c r="A7" s="62" t="s">
        <v>74</v>
      </c>
      <c r="B7" s="61">
        <v>9</v>
      </c>
      <c r="C7" s="61">
        <v>7</v>
      </c>
      <c r="D7" s="61">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Adrian Arosa Lopez</cp:lastModifiedBy>
  <dcterms:created xsi:type="dcterms:W3CDTF">2015-06-05T18:17:20Z</dcterms:created>
  <dcterms:modified xsi:type="dcterms:W3CDTF">2025-09-16T15:20:43Z</dcterms:modified>
</cp:coreProperties>
</file>