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ebas\Desktop\DataAnalysis for UK YT\docs\"/>
    </mc:Choice>
  </mc:AlternateContent>
  <xr:revisionPtr revIDLastSave="0" documentId="13_ncr:1_{D2993BEE-D565-4CB2-B1A1-B2115C223DAF}" xr6:coauthVersionLast="47" xr6:coauthVersionMax="47" xr10:uidLastSave="{00000000-0000-0000-0000-000000000000}"/>
  <bookViews>
    <workbookView xWindow="14400" yWindow="0" windowWidth="14400" windowHeight="15600" firstSheet="1" activeTab="2" xr2:uid="{00000000-000D-0000-FFFF-FFFF00000000}"/>
  </bookViews>
  <sheets>
    <sheet name="1. total subs analysis" sheetId="1" r:id="rId1"/>
    <sheet name="2. total vids analysis" sheetId="2" r:id="rId2"/>
    <sheet name="3. total views analysi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 i="3" l="1"/>
  <c r="H11" i="3"/>
  <c r="H10" i="3"/>
  <c r="F12" i="3"/>
  <c r="F11" i="3"/>
  <c r="F10" i="3"/>
  <c r="D12" i="3"/>
  <c r="D11" i="3"/>
  <c r="D10" i="3"/>
  <c r="H10" i="2" l="1"/>
  <c r="I12" i="2"/>
  <c r="I11" i="2"/>
  <c r="I10" i="2"/>
  <c r="G12" i="2"/>
  <c r="G11" i="2"/>
  <c r="G10" i="2"/>
  <c r="F10" i="2"/>
  <c r="E12" i="2"/>
  <c r="E11" i="2"/>
  <c r="E10" i="2"/>
  <c r="M12" i="3"/>
  <c r="M11" i="3"/>
  <c r="M10" i="3"/>
  <c r="N10" i="3"/>
  <c r="N12" i="2"/>
  <c r="M12" i="2"/>
  <c r="D12" i="2"/>
  <c r="F12" i="2" s="1"/>
  <c r="M11" i="2"/>
  <c r="H11" i="2"/>
  <c r="P11" i="2" s="1"/>
  <c r="F11" i="2"/>
  <c r="D11" i="2"/>
  <c r="M10" i="2"/>
  <c r="D10" i="2"/>
  <c r="N10" i="2" s="1"/>
  <c r="N11" i="1"/>
  <c r="M12" i="1"/>
  <c r="M11" i="1"/>
  <c r="M10" i="1"/>
  <c r="D11" i="1"/>
  <c r="F11" i="1" s="1"/>
  <c r="D12" i="1"/>
  <c r="F12" i="1" s="1"/>
  <c r="D10" i="1"/>
  <c r="F10" i="1" s="1"/>
  <c r="N12" i="3" l="1"/>
  <c r="N11" i="3"/>
  <c r="O11" i="2"/>
  <c r="N11" i="2"/>
  <c r="H12" i="2"/>
  <c r="P12" i="2" s="1"/>
  <c r="O12" i="2"/>
  <c r="O10" i="2"/>
  <c r="N10" i="1"/>
  <c r="N12" i="1"/>
  <c r="O11" i="3"/>
  <c r="P11" i="3"/>
  <c r="O12" i="3"/>
  <c r="P12" i="3"/>
  <c r="P10" i="2"/>
  <c r="O10" i="1"/>
  <c r="H10" i="1"/>
  <c r="P10" i="1" s="1"/>
  <c r="O12" i="1"/>
  <c r="H12" i="1"/>
  <c r="P12" i="1" s="1"/>
  <c r="O11" i="1"/>
  <c r="H11" i="1"/>
  <c r="P11" i="1" s="1"/>
  <c r="O10" i="3" l="1"/>
  <c r="P10" i="3"/>
</calcChain>
</file>

<file path=xl/sharedStrings.xml><?xml version="1.0" encoding="utf-8"?>
<sst xmlns="http://schemas.openxmlformats.org/spreadsheetml/2006/main" count="78" uniqueCount="35">
  <si>
    <t>Total Subscribers Analysis</t>
  </si>
  <si>
    <t>Reconciliations (Excel vs SQL)</t>
  </si>
  <si>
    <t>Channel Name</t>
  </si>
  <si>
    <t>Avg Views per Video (Excel)</t>
  </si>
  <si>
    <t>Avg Views per Vid (SQL)</t>
  </si>
  <si>
    <t>Potential Product Sales per Video (Excel)</t>
  </si>
  <si>
    <t>Potential Product Sales per Video (SQL)</t>
  </si>
  <si>
    <t>Net Profit (Excel)</t>
  </si>
  <si>
    <t>Net Profit (SQL)</t>
  </si>
  <si>
    <t>Conversion rate</t>
  </si>
  <si>
    <t>Product cost</t>
  </si>
  <si>
    <t>Campaing cost</t>
  </si>
  <si>
    <t>NoCopyrightSounds</t>
  </si>
  <si>
    <t>DanTDM</t>
  </si>
  <si>
    <t>Dan Rhodes</t>
  </si>
  <si>
    <t>Potential Revenue per Video ($USD)(Excel)</t>
  </si>
  <si>
    <t>Potential Revenue per Video ($USD) (SQL)</t>
  </si>
  <si>
    <t>Difference
(Excel vs SQL)</t>
  </si>
  <si>
    <t xml:space="preserve">Avg Views per Video </t>
  </si>
  <si>
    <t xml:space="preserve">Potential Product Sales per Video </t>
  </si>
  <si>
    <t>Potential Revenue per Video ($USD)</t>
  </si>
  <si>
    <t xml:space="preserve">Net Profit </t>
  </si>
  <si>
    <t>Recommendations</t>
  </si>
  <si>
    <t>Based on the viewership and views per subscriber Dan Rhodes appears to be the best option to advance with because there's a higher return on investment with Dan Rhodes compared to the other channels</t>
  </si>
  <si>
    <t>Campaign type</t>
  </si>
  <si>
    <t>Campaign cost</t>
  </si>
  <si>
    <t>Product placement</t>
  </si>
  <si>
    <t>11-video series sponsorship ($5k per video)</t>
  </si>
  <si>
    <t>GRM Daily</t>
  </si>
  <si>
    <t>Man City</t>
  </si>
  <si>
    <t>Yogscast</t>
  </si>
  <si>
    <t>Althought Yogscast is the only channel with a positive net profit, the return on investment does not yied a high return. 
However, each of these channels are among some of the most consistent uploaders, averaging a resonable number of views per video, so it may be worth negotiating with the board on a higher budget for this 11-video series campaign to establish a good long-term relationship with these channels, as their consistent upload rate would inevitably increase their potential reach over time.</t>
  </si>
  <si>
    <t>Mister Max</t>
  </si>
  <si>
    <t>Influencer marketing</t>
  </si>
  <si>
    <t>Mister Max generates the best ROI based on this deal structure, but it's hard to ignore the net profit the other YouTuber channels generate from this too. It may be worth sructuring a package for all three of these channels and reaching out to their teams for a further conversation into a deal that generates a good return for all parties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</si>
</sst>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_-;\-* #,##0.00_-;_-* &quot;-&quot;??_-;_-@_-"/>
    <numFmt numFmtId="165" formatCode="_-* #,##0_-;\-* #,##0_-;_-* &quot;-&quot;??_-;_-@_-"/>
    <numFmt numFmtId="167" formatCode="_(* #,##0_);_(* \(#,##0\);_(* &quot;-&quot;??_);_(@_)"/>
  </numFmts>
  <fonts count="10"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b/>
      <sz val="16"/>
      <color theme="1"/>
      <name val="Calibri"/>
      <family val="2"/>
      <scheme val="minor"/>
    </font>
    <font>
      <b/>
      <sz val="11"/>
      <color rgb="FF00610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59999389629810485"/>
        <bgColor indexed="65"/>
      </patternFill>
    </fill>
    <fill>
      <patternFill patternType="solid">
        <fgColor theme="5" tint="0.59999389629810485"/>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5" borderId="0" applyNumberFormat="0" applyBorder="0" applyAlignment="0" applyProtection="0"/>
    <xf numFmtId="0" fontId="1" fillId="6" borderId="0" applyNumberFormat="0" applyBorder="0" applyAlignment="0" applyProtection="0"/>
    <xf numFmtId="164" fontId="1" fillId="0" borderId="0" applyFont="0" applyFill="0" applyBorder="0" applyAlignment="0" applyProtection="0"/>
  </cellStyleXfs>
  <cellXfs count="31">
    <xf numFmtId="0" fontId="0" fillId="0" borderId="0" xfId="0"/>
    <xf numFmtId="0" fontId="7" fillId="7" borderId="0" xfId="0" applyFont="1" applyFill="1" applyAlignment="1">
      <alignment horizontal="center"/>
    </xf>
    <xf numFmtId="0" fontId="5" fillId="0" borderId="0" xfId="0" applyFont="1"/>
    <xf numFmtId="0" fontId="0" fillId="0" borderId="1" xfId="0" applyBorder="1" applyAlignment="1">
      <alignment horizontal="center" wrapText="1"/>
    </xf>
    <xf numFmtId="0" fontId="4" fillId="4" borderId="1" xfId="4" applyBorder="1" applyAlignment="1">
      <alignment horizontal="center" wrapText="1"/>
    </xf>
    <xf numFmtId="0" fontId="3" fillId="3" borderId="1" xfId="3" applyBorder="1" applyAlignment="1">
      <alignment horizontal="center" wrapText="1"/>
    </xf>
    <xf numFmtId="0" fontId="2" fillId="2" borderId="1" xfId="2" applyBorder="1" applyAlignment="1">
      <alignment horizontal="center" wrapText="1"/>
    </xf>
    <xf numFmtId="0" fontId="6" fillId="5" borderId="1" xfId="5" applyBorder="1" applyAlignment="1">
      <alignment horizontal="center" wrapText="1"/>
    </xf>
    <xf numFmtId="0" fontId="1" fillId="6" borderId="1" xfId="6" applyBorder="1"/>
    <xf numFmtId="167" fontId="0" fillId="0" borderId="1" xfId="1" applyNumberFormat="1" applyFont="1" applyBorder="1"/>
    <xf numFmtId="167" fontId="0" fillId="0" borderId="1" xfId="0" applyNumberFormat="1" applyBorder="1"/>
    <xf numFmtId="0" fontId="0" fillId="0" borderId="1" xfId="0" applyBorder="1"/>
    <xf numFmtId="167" fontId="0" fillId="0" borderId="0" xfId="0" applyNumberFormat="1"/>
    <xf numFmtId="0" fontId="3" fillId="3" borderId="1" xfId="3" applyBorder="1" applyAlignment="1">
      <alignment horizontal="center" vertical="center" wrapText="1"/>
    </xf>
    <xf numFmtId="0" fontId="8" fillId="8" borderId="1" xfId="0" applyFont="1" applyFill="1" applyBorder="1" applyAlignment="1">
      <alignment horizontal="center" vertical="center" wrapText="1"/>
    </xf>
    <xf numFmtId="0" fontId="8" fillId="8" borderId="1" xfId="0" applyFont="1" applyFill="1" applyBorder="1" applyAlignment="1">
      <alignment horizontal="center" vertical="center"/>
    </xf>
    <xf numFmtId="0" fontId="4" fillId="4" borderId="1" xfId="4" applyBorder="1" applyAlignment="1">
      <alignment horizontal="center" vertical="center" wrapText="1"/>
    </xf>
    <xf numFmtId="0" fontId="2" fillId="2" borderId="1" xfId="2" applyBorder="1" applyAlignment="1">
      <alignment horizontal="center" vertical="center" wrapText="1"/>
    </xf>
    <xf numFmtId="0" fontId="0" fillId="0" borderId="0" xfId="0"/>
    <xf numFmtId="0" fontId="5" fillId="0" borderId="0" xfId="0" applyFont="1"/>
    <xf numFmtId="0" fontId="0" fillId="0" borderId="1" xfId="0" applyBorder="1"/>
    <xf numFmtId="0" fontId="0" fillId="0" borderId="1" xfId="0" applyBorder="1" applyAlignment="1">
      <alignment horizontal="center" wrapText="1"/>
    </xf>
    <xf numFmtId="0" fontId="4" fillId="4" borderId="1" xfId="4" applyBorder="1" applyAlignment="1">
      <alignment horizontal="center" wrapText="1"/>
    </xf>
    <xf numFmtId="0" fontId="3" fillId="3" borderId="1" xfId="3" applyBorder="1" applyAlignment="1">
      <alignment horizontal="center" wrapText="1"/>
    </xf>
    <xf numFmtId="0" fontId="2" fillId="2" borderId="1" xfId="2" applyBorder="1" applyAlignment="1">
      <alignment horizontal="center" wrapText="1"/>
    </xf>
    <xf numFmtId="165" fontId="0" fillId="0" borderId="1" xfId="7" applyNumberFormat="1" applyFont="1" applyBorder="1"/>
    <xf numFmtId="0" fontId="6" fillId="5" borderId="1" xfId="5" applyBorder="1" applyAlignment="1">
      <alignment horizontal="center" vertical="center" wrapText="1"/>
    </xf>
    <xf numFmtId="167" fontId="9" fillId="2" borderId="1" xfId="2" applyNumberFormat="1" applyFont="1" applyBorder="1"/>
    <xf numFmtId="0" fontId="0" fillId="0" borderId="0" xfId="0" applyAlignment="1">
      <alignment horizontal="center" wrapText="1"/>
    </xf>
    <xf numFmtId="1" fontId="0" fillId="0" borderId="1" xfId="1" applyNumberFormat="1" applyFont="1" applyBorder="1" applyAlignment="1">
      <alignment horizontal="right"/>
    </xf>
    <xf numFmtId="1" fontId="9" fillId="2" borderId="1" xfId="1" applyNumberFormat="1" applyFont="1" applyFill="1" applyBorder="1" applyAlignment="1">
      <alignment horizontal="right"/>
    </xf>
  </cellXfs>
  <cellStyles count="8">
    <cellStyle name="40% - Accent1" xfId="6" builtinId="31"/>
    <cellStyle name="Accent1" xfId="5" builtinId="29"/>
    <cellStyle name="Bad" xfId="3" builtinId="27"/>
    <cellStyle name="Comma" xfId="1" builtinId="3"/>
    <cellStyle name="Comma 2" xfId="7" xr:uid="{747C3364-B984-4158-86DF-5EFEAD7CA49A}"/>
    <cellStyle name="Good" xfId="2" builtinId="26"/>
    <cellStyle name="Neutral" xfId="4" builtinId="28"/>
    <cellStyle name="Normal" xfId="0" builtinId="0"/>
  </cellStyles>
  <dxfs count="4">
    <dxf>
      <fill>
        <patternFill>
          <bgColor rgb="FFFF0000"/>
        </patternFill>
      </fill>
    </dxf>
    <dxf>
      <fill>
        <patternFill>
          <bgColor rgb="FFFF0000"/>
        </patternFill>
      </fill>
    </dxf>
    <dxf>
      <fill>
        <patternFill>
          <bgColor rgb="FFFF0000"/>
        </patternFill>
      </fill>
    </dxf>
    <dxf>
      <fill>
        <patternFill>
          <bgColor rgb="FFFF7C80"/>
        </patternFill>
      </fill>
    </dxf>
  </dxfs>
  <tableStyles count="0" defaultTableStyle="TableStyleMedium2" defaultPivotStyle="PivotStyleLight16"/>
  <colors>
    <mruColors>
      <color rgb="FFFF00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
  <sheetViews>
    <sheetView workbookViewId="0">
      <selection activeCell="E6" sqref="E6"/>
    </sheetView>
  </sheetViews>
  <sheetFormatPr defaultRowHeight="15" x14ac:dyDescent="0.25"/>
  <cols>
    <col min="1" max="1" width="23.28515625" customWidth="1"/>
    <col min="2" max="2" width="26.28515625" bestFit="1" customWidth="1"/>
    <col min="3" max="3" width="22.5703125" bestFit="1" customWidth="1"/>
    <col min="4" max="4" width="17.140625" customWidth="1"/>
    <col min="5" max="5" width="15" bestFit="1" customWidth="1"/>
    <col min="6" max="6" width="14.28515625" customWidth="1"/>
    <col min="7" max="7" width="16.28515625" customWidth="1"/>
    <col min="8" max="8" width="12.5703125" customWidth="1"/>
    <col min="9" max="9" width="12.85546875" customWidth="1"/>
    <col min="13" max="13" width="19.28515625" customWidth="1"/>
    <col min="14" max="14" width="19.5703125" customWidth="1"/>
    <col min="15" max="15" width="19.85546875" customWidth="1"/>
    <col min="16" max="16" width="16.5703125" customWidth="1"/>
  </cols>
  <sheetData>
    <row r="1" spans="1:16" ht="23.25" x14ac:dyDescent="0.35">
      <c r="A1" s="1" t="s">
        <v>0</v>
      </c>
      <c r="B1" s="1"/>
      <c r="C1" s="1"/>
      <c r="D1" s="1"/>
    </row>
    <row r="4" spans="1:16" x14ac:dyDescent="0.25">
      <c r="A4" s="2" t="s">
        <v>1</v>
      </c>
      <c r="C4" s="8" t="s">
        <v>9</v>
      </c>
      <c r="D4" s="20">
        <v>0.02</v>
      </c>
    </row>
    <row r="5" spans="1:16" x14ac:dyDescent="0.25">
      <c r="C5" s="8" t="s">
        <v>10</v>
      </c>
      <c r="D5" s="20">
        <v>5</v>
      </c>
    </row>
    <row r="6" spans="1:16" x14ac:dyDescent="0.25">
      <c r="C6" s="8" t="s">
        <v>25</v>
      </c>
      <c r="D6" s="9">
        <v>50000</v>
      </c>
    </row>
    <row r="7" spans="1:16" x14ac:dyDescent="0.25">
      <c r="C7" s="8" t="s">
        <v>24</v>
      </c>
      <c r="D7" s="20" t="s">
        <v>26</v>
      </c>
    </row>
    <row r="8" spans="1:16" ht="41.25" customHeight="1" x14ac:dyDescent="0.25">
      <c r="M8" s="14" t="s">
        <v>17</v>
      </c>
      <c r="N8" s="15"/>
      <c r="O8" s="15"/>
      <c r="P8" s="15"/>
    </row>
    <row r="9" spans="1:16" ht="46.5" customHeight="1" x14ac:dyDescent="0.25">
      <c r="A9" s="3" t="s">
        <v>2</v>
      </c>
      <c r="B9" s="4" t="s">
        <v>3</v>
      </c>
      <c r="C9" s="4" t="s">
        <v>4</v>
      </c>
      <c r="D9" s="5" t="s">
        <v>5</v>
      </c>
      <c r="E9" s="5" t="s">
        <v>6</v>
      </c>
      <c r="F9" s="6" t="s">
        <v>15</v>
      </c>
      <c r="G9" s="6" t="s">
        <v>16</v>
      </c>
      <c r="H9" s="7" t="s">
        <v>7</v>
      </c>
      <c r="I9" s="7" t="s">
        <v>8</v>
      </c>
      <c r="M9" s="16" t="s">
        <v>18</v>
      </c>
      <c r="N9" s="13" t="s">
        <v>19</v>
      </c>
      <c r="O9" s="17" t="s">
        <v>20</v>
      </c>
      <c r="P9" s="26" t="s">
        <v>21</v>
      </c>
    </row>
    <row r="10" spans="1:16" x14ac:dyDescent="0.25">
      <c r="A10" s="11" t="s">
        <v>12</v>
      </c>
      <c r="B10" s="9">
        <v>6920000</v>
      </c>
      <c r="C10" s="9">
        <v>6920000</v>
      </c>
      <c r="D10" s="9">
        <f>B10*$D$4</f>
        <v>138400</v>
      </c>
      <c r="E10" s="9">
        <v>138400</v>
      </c>
      <c r="F10" s="10">
        <f>D10*$D$5</f>
        <v>692000</v>
      </c>
      <c r="G10" s="9">
        <v>692000</v>
      </c>
      <c r="H10" s="10">
        <f>F10-$D$6</f>
        <v>642000</v>
      </c>
      <c r="I10" s="9">
        <v>642000</v>
      </c>
      <c r="M10" s="12">
        <f>B10-C10</f>
        <v>0</v>
      </c>
      <c r="N10" s="12">
        <f>D10-E10</f>
        <v>0</v>
      </c>
      <c r="O10" s="12">
        <f>F10-G10</f>
        <v>0</v>
      </c>
      <c r="P10" s="12">
        <f>H10-I10</f>
        <v>0</v>
      </c>
    </row>
    <row r="11" spans="1:16" x14ac:dyDescent="0.25">
      <c r="A11" s="11" t="s">
        <v>13</v>
      </c>
      <c r="B11" s="9">
        <v>5340000</v>
      </c>
      <c r="C11" s="9">
        <v>5340000</v>
      </c>
      <c r="D11" s="9">
        <f t="shared" ref="D11:D12" si="0">B11*$D$4</f>
        <v>106800</v>
      </c>
      <c r="E11" s="9">
        <v>106800</v>
      </c>
      <c r="F11" s="10">
        <f t="shared" ref="F11:F12" si="1">D11*$D$5</f>
        <v>534000</v>
      </c>
      <c r="G11" s="9">
        <v>534000</v>
      </c>
      <c r="H11" s="10">
        <f t="shared" ref="H11:H12" si="2">F11-$D$6</f>
        <v>484000</v>
      </c>
      <c r="I11" s="9">
        <v>484000</v>
      </c>
      <c r="M11" s="12">
        <f>B11-C11</f>
        <v>0</v>
      </c>
      <c r="N11" s="12">
        <f t="shared" ref="N11:N12" si="3">D11-E11</f>
        <v>0</v>
      </c>
      <c r="O11" s="12">
        <f t="shared" ref="O11:O12" si="4">F11-G11</f>
        <v>0</v>
      </c>
      <c r="P11" s="12">
        <f t="shared" ref="P11:P12" si="5">H11-I11</f>
        <v>0</v>
      </c>
    </row>
    <row r="12" spans="1:16" x14ac:dyDescent="0.25">
      <c r="A12" s="11" t="s">
        <v>14</v>
      </c>
      <c r="B12" s="9">
        <v>11150000</v>
      </c>
      <c r="C12" s="9">
        <v>11150000</v>
      </c>
      <c r="D12" s="9">
        <f t="shared" si="0"/>
        <v>223000</v>
      </c>
      <c r="E12" s="9">
        <v>223000</v>
      </c>
      <c r="F12" s="10">
        <f t="shared" si="1"/>
        <v>1115000</v>
      </c>
      <c r="G12" s="9">
        <v>1115000</v>
      </c>
      <c r="H12" s="27">
        <f t="shared" si="2"/>
        <v>1065000</v>
      </c>
      <c r="I12" s="27">
        <v>1065000</v>
      </c>
      <c r="M12" s="12">
        <f>B12-C12</f>
        <v>0</v>
      </c>
      <c r="N12" s="12">
        <f t="shared" si="3"/>
        <v>0</v>
      </c>
      <c r="O12" s="12">
        <f t="shared" si="4"/>
        <v>0</v>
      </c>
      <c r="P12" s="12">
        <f t="shared" si="5"/>
        <v>0</v>
      </c>
    </row>
    <row r="17" spans="1:4" x14ac:dyDescent="0.25">
      <c r="A17" s="19" t="s">
        <v>22</v>
      </c>
    </row>
    <row r="19" spans="1:4" ht="58.5" customHeight="1" x14ac:dyDescent="0.25">
      <c r="A19" s="28" t="s">
        <v>23</v>
      </c>
      <c r="B19" s="28"/>
      <c r="C19" s="28"/>
      <c r="D19" s="28"/>
    </row>
  </sheetData>
  <mergeCells count="3">
    <mergeCell ref="A1:D1"/>
    <mergeCell ref="M8:P8"/>
    <mergeCell ref="A19:D19"/>
  </mergeCells>
  <conditionalFormatting sqref="M10:P12">
    <cfRule type="cellIs" dxfId="2" priority="1" operator="not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6DC-4590-41AF-81A5-6F1A473067A7}">
  <dimension ref="A1:P19"/>
  <sheetViews>
    <sheetView workbookViewId="0">
      <selection activeCell="B27" sqref="B27"/>
    </sheetView>
  </sheetViews>
  <sheetFormatPr defaultRowHeight="15" x14ac:dyDescent="0.25"/>
  <cols>
    <col min="1" max="1" width="23.28515625" style="18" customWidth="1"/>
    <col min="2" max="2" width="26.28515625" style="18" bestFit="1" customWidth="1"/>
    <col min="3" max="3" width="22.5703125" style="18" bestFit="1" customWidth="1"/>
    <col min="4" max="4" width="38.7109375" style="18" customWidth="1"/>
    <col min="5" max="5" width="15" style="18" bestFit="1" customWidth="1"/>
    <col min="6" max="6" width="14.28515625" style="18" customWidth="1"/>
    <col min="7" max="7" width="16.28515625" style="18" customWidth="1"/>
    <col min="8" max="8" width="12.5703125" style="18" customWidth="1"/>
    <col min="9" max="9" width="12.85546875" style="18" customWidth="1"/>
    <col min="10" max="12" width="9.140625" style="18"/>
    <col min="13" max="13" width="19.28515625" style="18" customWidth="1"/>
    <col min="14" max="14" width="19.5703125" style="18" customWidth="1"/>
    <col min="15" max="15" width="19.85546875" style="18" customWidth="1"/>
    <col min="16" max="16" width="16.5703125" style="18" customWidth="1"/>
    <col min="17" max="16384" width="9.140625" style="18"/>
  </cols>
  <sheetData>
    <row r="1" spans="1:16" ht="23.25" x14ac:dyDescent="0.35">
      <c r="A1" s="1" t="s">
        <v>0</v>
      </c>
      <c r="B1" s="1"/>
      <c r="C1" s="1"/>
      <c r="D1" s="1"/>
    </row>
    <row r="4" spans="1:16" x14ac:dyDescent="0.25">
      <c r="A4" s="19" t="s">
        <v>1</v>
      </c>
      <c r="C4" s="8" t="s">
        <v>9</v>
      </c>
      <c r="D4" s="20">
        <v>0.02</v>
      </c>
    </row>
    <row r="5" spans="1:16" x14ac:dyDescent="0.25">
      <c r="C5" s="8" t="s">
        <v>10</v>
      </c>
      <c r="D5" s="20">
        <v>5</v>
      </c>
    </row>
    <row r="6" spans="1:16" x14ac:dyDescent="0.25">
      <c r="C6" s="8" t="s">
        <v>25</v>
      </c>
      <c r="D6" s="20">
        <v>55000</v>
      </c>
    </row>
    <row r="7" spans="1:16" x14ac:dyDescent="0.25">
      <c r="C7" s="8" t="s">
        <v>24</v>
      </c>
      <c r="D7" s="20" t="s">
        <v>27</v>
      </c>
    </row>
    <row r="8" spans="1:16" ht="41.25" customHeight="1" x14ac:dyDescent="0.25">
      <c r="M8" s="14" t="s">
        <v>17</v>
      </c>
      <c r="N8" s="15"/>
      <c r="O8" s="15"/>
      <c r="P8" s="15"/>
    </row>
    <row r="9" spans="1:16" ht="46.5" customHeight="1" x14ac:dyDescent="0.25">
      <c r="A9" s="21" t="s">
        <v>2</v>
      </c>
      <c r="B9" s="22" t="s">
        <v>3</v>
      </c>
      <c r="C9" s="22" t="s">
        <v>4</v>
      </c>
      <c r="D9" s="23" t="s">
        <v>5</v>
      </c>
      <c r="E9" s="23" t="s">
        <v>6</v>
      </c>
      <c r="F9" s="24" t="s">
        <v>15</v>
      </c>
      <c r="G9" s="24" t="s">
        <v>16</v>
      </c>
      <c r="H9" s="7" t="s">
        <v>7</v>
      </c>
      <c r="I9" s="7" t="s">
        <v>8</v>
      </c>
      <c r="M9" s="16" t="s">
        <v>18</v>
      </c>
      <c r="N9" s="13" t="s">
        <v>19</v>
      </c>
      <c r="O9" s="17" t="s">
        <v>20</v>
      </c>
      <c r="P9" s="26" t="s">
        <v>21</v>
      </c>
    </row>
    <row r="10" spans="1:16" x14ac:dyDescent="0.25">
      <c r="A10" s="20" t="s">
        <v>28</v>
      </c>
      <c r="B10" s="9">
        <v>510000</v>
      </c>
      <c r="C10" s="9">
        <v>510000</v>
      </c>
      <c r="D10" s="9">
        <f>B10*$D$4</f>
        <v>10200</v>
      </c>
      <c r="E10" s="9">
        <f>C10*$D$4</f>
        <v>10200</v>
      </c>
      <c r="F10" s="10">
        <f>D10*$D$5</f>
        <v>51000</v>
      </c>
      <c r="G10" s="10">
        <f>E10*$D$5</f>
        <v>51000</v>
      </c>
      <c r="H10" s="29">
        <f>F10-$D$6</f>
        <v>-4000</v>
      </c>
      <c r="I10" s="29">
        <f>G10-$D$6</f>
        <v>-4000</v>
      </c>
      <c r="M10" s="12">
        <f>B10-C10</f>
        <v>0</v>
      </c>
      <c r="N10" s="12">
        <f>D10-E10</f>
        <v>0</v>
      </c>
      <c r="O10" s="12">
        <f>F10-G10</f>
        <v>0</v>
      </c>
      <c r="P10" s="12">
        <f>H10-I10</f>
        <v>0</v>
      </c>
    </row>
    <row r="11" spans="1:16" x14ac:dyDescent="0.25">
      <c r="A11" s="20" t="s">
        <v>29</v>
      </c>
      <c r="B11" s="9">
        <v>240000</v>
      </c>
      <c r="C11" s="9">
        <v>240000</v>
      </c>
      <c r="D11" s="9">
        <f t="shared" ref="D11:E12" si="0">B11*$D$4</f>
        <v>4800</v>
      </c>
      <c r="E11" s="9">
        <f t="shared" si="0"/>
        <v>4800</v>
      </c>
      <c r="F11" s="10">
        <f t="shared" ref="F11:G12" si="1">D11*$D$5</f>
        <v>24000</v>
      </c>
      <c r="G11" s="10">
        <f t="shared" si="1"/>
        <v>24000</v>
      </c>
      <c r="H11" s="29">
        <f t="shared" ref="H11:I12" si="2">F11-$D$6</f>
        <v>-31000</v>
      </c>
      <c r="I11" s="29">
        <f t="shared" si="2"/>
        <v>-31000</v>
      </c>
      <c r="M11" s="12">
        <f>B11-C11</f>
        <v>0</v>
      </c>
      <c r="N11" s="12">
        <f t="shared" ref="N11:N12" si="3">D11-E11</f>
        <v>0</v>
      </c>
      <c r="O11" s="12">
        <f t="shared" ref="O11:O12" si="4">F11-G11</f>
        <v>0</v>
      </c>
      <c r="P11" s="12">
        <f t="shared" ref="P11:P12" si="5">H11-I11</f>
        <v>0</v>
      </c>
    </row>
    <row r="12" spans="1:16" x14ac:dyDescent="0.25">
      <c r="A12" s="20" t="s">
        <v>30</v>
      </c>
      <c r="B12" s="9">
        <v>710000</v>
      </c>
      <c r="C12" s="9">
        <v>710000</v>
      </c>
      <c r="D12" s="9">
        <f t="shared" si="0"/>
        <v>14200</v>
      </c>
      <c r="E12" s="9">
        <f t="shared" si="0"/>
        <v>14200</v>
      </c>
      <c r="F12" s="10">
        <f t="shared" si="1"/>
        <v>71000</v>
      </c>
      <c r="G12" s="10">
        <f t="shared" si="1"/>
        <v>71000</v>
      </c>
      <c r="H12" s="30">
        <f t="shared" si="2"/>
        <v>16000</v>
      </c>
      <c r="I12" s="30">
        <f t="shared" si="2"/>
        <v>16000</v>
      </c>
      <c r="M12" s="12">
        <f>B12-C12</f>
        <v>0</v>
      </c>
      <c r="N12" s="12">
        <f t="shared" si="3"/>
        <v>0</v>
      </c>
      <c r="O12" s="12">
        <f t="shared" si="4"/>
        <v>0</v>
      </c>
      <c r="P12" s="12">
        <f t="shared" si="5"/>
        <v>0</v>
      </c>
    </row>
    <row r="17" spans="1:4" x14ac:dyDescent="0.25">
      <c r="A17" s="19" t="s">
        <v>22</v>
      </c>
    </row>
    <row r="19" spans="1:4" ht="58.5" customHeight="1" x14ac:dyDescent="0.25">
      <c r="A19" s="28" t="s">
        <v>31</v>
      </c>
      <c r="B19" s="28"/>
      <c r="C19" s="28"/>
      <c r="D19" s="28"/>
    </row>
  </sheetData>
  <mergeCells count="3">
    <mergeCell ref="A1:D1"/>
    <mergeCell ref="M8:P8"/>
    <mergeCell ref="A19:D19"/>
  </mergeCells>
  <conditionalFormatting sqref="M10:P12">
    <cfRule type="cellIs" dxfId="1" priority="1" operator="notEqual">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A17A0-FF59-4438-BC90-A90FB77CDCD6}">
  <dimension ref="A1:P19"/>
  <sheetViews>
    <sheetView tabSelected="1" topLeftCell="B1" workbookViewId="0">
      <selection activeCell="F21" sqref="F21"/>
    </sheetView>
  </sheetViews>
  <sheetFormatPr defaultRowHeight="15" x14ac:dyDescent="0.25"/>
  <cols>
    <col min="1" max="1" width="23.28515625" style="18" customWidth="1"/>
    <col min="2" max="2" width="26.28515625" style="18" bestFit="1" customWidth="1"/>
    <col min="3" max="3" width="22.5703125" style="18" bestFit="1" customWidth="1"/>
    <col min="4" max="4" width="19.28515625" style="18" customWidth="1"/>
    <col min="5" max="5" width="15" style="18" bestFit="1" customWidth="1"/>
    <col min="6" max="6" width="14.28515625" style="18" customWidth="1"/>
    <col min="7" max="7" width="16.28515625" style="18" customWidth="1"/>
    <col min="8" max="8" width="12.5703125" style="18" customWidth="1"/>
    <col min="9" max="9" width="12.85546875" style="18" customWidth="1"/>
    <col min="10" max="12" width="9.140625" style="18"/>
    <col min="13" max="13" width="19.28515625" style="18" customWidth="1"/>
    <col min="14" max="14" width="19.5703125" style="18" customWidth="1"/>
    <col min="15" max="15" width="19.85546875" style="18" customWidth="1"/>
    <col min="16" max="16" width="16.5703125" style="18" customWidth="1"/>
    <col min="17" max="16384" width="9.140625" style="18"/>
  </cols>
  <sheetData>
    <row r="1" spans="1:16" ht="23.25" x14ac:dyDescent="0.35">
      <c r="A1" s="1" t="s">
        <v>0</v>
      </c>
      <c r="B1" s="1"/>
      <c r="C1" s="1"/>
      <c r="D1" s="1"/>
    </row>
    <row r="4" spans="1:16" x14ac:dyDescent="0.25">
      <c r="A4" s="19" t="s">
        <v>1</v>
      </c>
      <c r="C4" s="8" t="s">
        <v>9</v>
      </c>
      <c r="D4" s="20">
        <v>0.02</v>
      </c>
    </row>
    <row r="5" spans="1:16" x14ac:dyDescent="0.25">
      <c r="C5" s="8" t="s">
        <v>10</v>
      </c>
      <c r="D5" s="20">
        <v>5</v>
      </c>
    </row>
    <row r="6" spans="1:16" x14ac:dyDescent="0.25">
      <c r="C6" s="8" t="s">
        <v>11</v>
      </c>
      <c r="D6" s="9">
        <v>130000</v>
      </c>
    </row>
    <row r="7" spans="1:16" x14ac:dyDescent="0.25">
      <c r="C7" s="8" t="s">
        <v>24</v>
      </c>
      <c r="D7" s="20" t="s">
        <v>33</v>
      </c>
    </row>
    <row r="8" spans="1:16" ht="41.25" customHeight="1" x14ac:dyDescent="0.25">
      <c r="M8" s="14" t="s">
        <v>17</v>
      </c>
      <c r="N8" s="15"/>
      <c r="O8" s="15"/>
      <c r="P8" s="15"/>
    </row>
    <row r="9" spans="1:16" ht="46.5" customHeight="1" x14ac:dyDescent="0.25">
      <c r="A9" s="21" t="s">
        <v>2</v>
      </c>
      <c r="B9" s="22" t="s">
        <v>3</v>
      </c>
      <c r="C9" s="22" t="s">
        <v>4</v>
      </c>
      <c r="D9" s="23" t="s">
        <v>5</v>
      </c>
      <c r="E9" s="23" t="s">
        <v>6</v>
      </c>
      <c r="F9" s="24" t="s">
        <v>15</v>
      </c>
      <c r="G9" s="24" t="s">
        <v>16</v>
      </c>
      <c r="H9" s="7" t="s">
        <v>7</v>
      </c>
      <c r="I9" s="7" t="s">
        <v>8</v>
      </c>
      <c r="M9" s="16" t="s">
        <v>18</v>
      </c>
      <c r="N9" s="13" t="s">
        <v>19</v>
      </c>
      <c r="O9" s="17" t="s">
        <v>20</v>
      </c>
      <c r="P9" s="26" t="s">
        <v>21</v>
      </c>
    </row>
    <row r="10" spans="1:16" x14ac:dyDescent="0.25">
      <c r="A10" s="20" t="s">
        <v>14</v>
      </c>
      <c r="B10" s="25">
        <v>11150000</v>
      </c>
      <c r="C10" s="25">
        <v>11150000</v>
      </c>
      <c r="D10" s="25">
        <f>B10*$D$4</f>
        <v>223000</v>
      </c>
      <c r="E10" s="25">
        <v>223000</v>
      </c>
      <c r="F10" s="25">
        <f>D10*$D$5</f>
        <v>1115000</v>
      </c>
      <c r="G10" s="25">
        <v>1115000</v>
      </c>
      <c r="H10" s="25">
        <f>F10-$D$6</f>
        <v>985000</v>
      </c>
      <c r="I10" s="25">
        <v>985000</v>
      </c>
      <c r="M10" s="12">
        <f>B10-C10</f>
        <v>0</v>
      </c>
      <c r="N10" s="12">
        <f>D10-E10</f>
        <v>0</v>
      </c>
      <c r="O10" s="12">
        <f>F10-G10</f>
        <v>0</v>
      </c>
      <c r="P10" s="12">
        <f>H10-I10</f>
        <v>0</v>
      </c>
    </row>
    <row r="11" spans="1:16" x14ac:dyDescent="0.25">
      <c r="A11" s="20" t="s">
        <v>13</v>
      </c>
      <c r="B11" s="25">
        <v>5340000</v>
      </c>
      <c r="C11" s="25">
        <v>5340000</v>
      </c>
      <c r="D11" s="25">
        <f t="shared" ref="D11:D12" si="0">B11*$D$4</f>
        <v>106800</v>
      </c>
      <c r="E11" s="25">
        <v>106800</v>
      </c>
      <c r="F11" s="25">
        <f t="shared" ref="F11:F12" si="1">D11*$D$5</f>
        <v>534000</v>
      </c>
      <c r="G11" s="25">
        <v>534000</v>
      </c>
      <c r="H11" s="25">
        <f t="shared" ref="H11:H12" si="2">F11-$D$6</f>
        <v>404000</v>
      </c>
      <c r="I11" s="25">
        <v>404000</v>
      </c>
      <c r="M11" s="12">
        <f>B11-C11</f>
        <v>0</v>
      </c>
      <c r="N11" s="12">
        <f t="shared" ref="N11:N12" si="3">D11-E11</f>
        <v>0</v>
      </c>
      <c r="O11" s="12">
        <f t="shared" ref="O11:O12" si="4">F11-G11</f>
        <v>0</v>
      </c>
      <c r="P11" s="12">
        <f t="shared" ref="P11:P12" si="5">H11-I11</f>
        <v>0</v>
      </c>
    </row>
    <row r="12" spans="1:16" x14ac:dyDescent="0.25">
      <c r="A12" s="20" t="s">
        <v>32</v>
      </c>
      <c r="B12" s="25">
        <v>14060000</v>
      </c>
      <c r="C12" s="25">
        <v>14060000</v>
      </c>
      <c r="D12" s="25">
        <f t="shared" si="0"/>
        <v>281200</v>
      </c>
      <c r="E12" s="25">
        <v>281200</v>
      </c>
      <c r="F12" s="25">
        <f t="shared" si="1"/>
        <v>1406000</v>
      </c>
      <c r="G12" s="25">
        <v>1406000</v>
      </c>
      <c r="H12" s="25">
        <f t="shared" si="2"/>
        <v>1276000</v>
      </c>
      <c r="I12" s="25">
        <v>1276000</v>
      </c>
      <c r="M12" s="12">
        <f>B12-C12</f>
        <v>0</v>
      </c>
      <c r="N12" s="12">
        <f t="shared" si="3"/>
        <v>0</v>
      </c>
      <c r="O12" s="12">
        <f t="shared" si="4"/>
        <v>0</v>
      </c>
      <c r="P12" s="12">
        <f t="shared" si="5"/>
        <v>0</v>
      </c>
    </row>
    <row r="17" spans="1:4" x14ac:dyDescent="0.25">
      <c r="A17" s="19" t="s">
        <v>22</v>
      </c>
    </row>
    <row r="19" spans="1:4" ht="58.5" customHeight="1" x14ac:dyDescent="0.25">
      <c r="A19" s="28" t="s">
        <v>34</v>
      </c>
      <c r="B19" s="28"/>
      <c r="C19" s="28"/>
      <c r="D19" s="28"/>
    </row>
  </sheetData>
  <mergeCells count="3">
    <mergeCell ref="A1:D1"/>
    <mergeCell ref="M8:P8"/>
    <mergeCell ref="A19:D19"/>
  </mergeCells>
  <conditionalFormatting sqref="M10:P12">
    <cfRule type="cellIs" dxfId="0" priority="1" operator="notEqual">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total subs analysis</vt:lpstr>
      <vt:lpstr>2. total vids analysis</vt:lpstr>
      <vt:lpstr>3. total views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Baron Sebastian</dc:creator>
  <cp:lastModifiedBy>Baron Sebastian</cp:lastModifiedBy>
  <dcterms:created xsi:type="dcterms:W3CDTF">2015-06-05T18:17:20Z</dcterms:created>
  <dcterms:modified xsi:type="dcterms:W3CDTF">2025-02-06T21:35:42Z</dcterms:modified>
</cp:coreProperties>
</file>