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6" windowWidth="22980" windowHeight="10056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J19" i="1" l="1"/>
  <c r="K19" i="1" s="1"/>
  <c r="J11" i="1"/>
  <c r="J18" i="1"/>
  <c r="J10" i="1"/>
  <c r="J17" i="1"/>
  <c r="J9" i="1"/>
  <c r="K9" i="1" s="1"/>
  <c r="J8" i="1"/>
  <c r="K8" i="1" s="1"/>
  <c r="J16" i="1"/>
  <c r="K16" i="1" s="1"/>
  <c r="H8" i="1"/>
  <c r="I8" i="1" s="1"/>
  <c r="H16" i="1"/>
  <c r="I16" i="1" s="1"/>
  <c r="J14" i="1"/>
  <c r="K14" i="1" s="1"/>
  <c r="J6" i="1"/>
  <c r="K6" i="1" s="1"/>
  <c r="K12" i="1"/>
  <c r="K4" i="1"/>
  <c r="K5" i="1"/>
  <c r="K13" i="1"/>
  <c r="K7" i="1"/>
  <c r="K15" i="1"/>
  <c r="K17" i="1"/>
  <c r="K10" i="1"/>
  <c r="K18" i="1"/>
  <c r="K11" i="1"/>
  <c r="H4" i="1"/>
  <c r="I4" i="1" s="1"/>
  <c r="H12" i="1"/>
  <c r="I12" i="1" s="1"/>
  <c r="H5" i="1"/>
  <c r="I5" i="1" s="1"/>
  <c r="H13" i="1"/>
  <c r="I13" i="1" s="1"/>
  <c r="H6" i="1"/>
  <c r="I6" i="1" s="1"/>
  <c r="H14" i="1"/>
  <c r="I14" i="1" s="1"/>
  <c r="H7" i="1"/>
  <c r="I7" i="1" s="1"/>
  <c r="H15" i="1"/>
  <c r="I15" i="1" s="1"/>
  <c r="H9" i="1"/>
  <c r="I9" i="1" s="1"/>
  <c r="H17" i="1"/>
  <c r="I17" i="1" s="1"/>
  <c r="H10" i="1"/>
  <c r="I10" i="1" s="1"/>
  <c r="H18" i="1"/>
  <c r="I18" i="1" s="1"/>
  <c r="H11" i="1"/>
  <c r="I11" i="1" s="1"/>
  <c r="H19" i="1"/>
  <c r="I19" i="1" s="1"/>
</calcChain>
</file>

<file path=xl/sharedStrings.xml><?xml version="1.0" encoding="utf-8"?>
<sst xmlns="http://schemas.openxmlformats.org/spreadsheetml/2006/main" count="61" uniqueCount="18">
  <si>
    <t>Robot</t>
  </si>
  <si>
    <t>Direction</t>
  </si>
  <si>
    <t>Starting value</t>
  </si>
  <si>
    <t>Ending Value</t>
  </si>
  <si>
    <t>Side</t>
  </si>
  <si>
    <t>Change in value</t>
  </si>
  <si>
    <t>Raw Data</t>
  </si>
  <si>
    <t>Practice Bot</t>
  </si>
  <si>
    <t>Forward</t>
  </si>
  <si>
    <t>Left</t>
  </si>
  <si>
    <t>Right</t>
  </si>
  <si>
    <t>Trial</t>
  </si>
  <si>
    <t>Abs Change</t>
  </si>
  <si>
    <t>Note:</t>
  </si>
  <si>
    <t>Negative distance if running backwards</t>
  </si>
  <si>
    <t>Abs Distance</t>
  </si>
  <si>
    <t>Distance(in)</t>
  </si>
  <si>
    <t>Backward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</si>
</sst>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1" xfId="1"/>
    <xf numFmtId="0" fontId="1" fillId="2" borderId="1" xfId="1" applyAlignment="1">
      <alignment horizontal="center"/>
    </xf>
  </cellXfs>
  <cellStyles count="2">
    <cellStyle name="Check Cell" xfId="1" builtinId="23"/>
    <cellStyle name="Normal" xfId="0" builtinId="0"/>
  </cellStyles>
  <dxfs count="13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Left Drive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458165135608049"/>
                  <c:y val="0.13599846894138232"/>
                </c:manualLayout>
              </c:layout>
              <c:numFmt formatCode="General" sourceLinked="0"/>
            </c:trendlineLbl>
          </c:trendline>
          <c:xVal>
            <c:numRef>
              <c:f>Sheet1!$H$4:$H$11</c:f>
              <c:numCache>
                <c:formatCode>General</c:formatCode>
                <c:ptCount val="8"/>
                <c:pt idx="0">
                  <c:v>1427</c:v>
                </c:pt>
                <c:pt idx="1">
                  <c:v>1365</c:v>
                </c:pt>
                <c:pt idx="2">
                  <c:v>706</c:v>
                </c:pt>
                <c:pt idx="3">
                  <c:v>346</c:v>
                </c:pt>
                <c:pt idx="4">
                  <c:v>-966</c:v>
                </c:pt>
                <c:pt idx="5">
                  <c:v>-484</c:v>
                </c:pt>
                <c:pt idx="6">
                  <c:v>-1056</c:v>
                </c:pt>
                <c:pt idx="7">
                  <c:v>1616</c:v>
                </c:pt>
              </c:numCache>
            </c:numRef>
          </c:xVal>
          <c:yVal>
            <c:numRef>
              <c:f>Sheet1!$J$4:$J$11</c:f>
              <c:numCache>
                <c:formatCode>General</c:formatCode>
                <c:ptCount val="8"/>
                <c:pt idx="0">
                  <c:v>104</c:v>
                </c:pt>
                <c:pt idx="1">
                  <c:v>105</c:v>
                </c:pt>
                <c:pt idx="2">
                  <c:v>58.375</c:v>
                </c:pt>
                <c:pt idx="3">
                  <c:v>24</c:v>
                </c:pt>
                <c:pt idx="4">
                  <c:v>-73.625</c:v>
                </c:pt>
                <c:pt idx="5">
                  <c:v>-34.122999999999998</c:v>
                </c:pt>
                <c:pt idx="6">
                  <c:v>-83.21875</c:v>
                </c:pt>
                <c:pt idx="7">
                  <c:v>84.9375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82816"/>
        <c:axId val="107068736"/>
      </c:scatterChart>
      <c:valAx>
        <c:axId val="10708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068736"/>
        <c:crosses val="autoZero"/>
        <c:crossBetween val="midCat"/>
      </c:valAx>
      <c:valAx>
        <c:axId val="10706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082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5168363954505687"/>
                  <c:y val="0.12116360454943133"/>
                </c:manualLayout>
              </c:layout>
              <c:numFmt formatCode="General" sourceLinked="0"/>
            </c:trendlineLbl>
          </c:trendline>
          <c:xVal>
            <c:numRef>
              <c:f>Sheet1!$H$12:$H$19</c:f>
              <c:numCache>
                <c:formatCode>General</c:formatCode>
                <c:ptCount val="8"/>
                <c:pt idx="0">
                  <c:v>1048</c:v>
                </c:pt>
                <c:pt idx="1">
                  <c:v>1045</c:v>
                </c:pt>
                <c:pt idx="2">
                  <c:v>606</c:v>
                </c:pt>
                <c:pt idx="3">
                  <c:v>243</c:v>
                </c:pt>
                <c:pt idx="4">
                  <c:v>-728</c:v>
                </c:pt>
                <c:pt idx="5">
                  <c:v>-368</c:v>
                </c:pt>
                <c:pt idx="6">
                  <c:v>-808</c:v>
                </c:pt>
                <c:pt idx="7">
                  <c:v>1206</c:v>
                </c:pt>
              </c:numCache>
            </c:numRef>
          </c:xVal>
          <c:yVal>
            <c:numRef>
              <c:f>Sheet1!$J$12:$J$19</c:f>
              <c:numCache>
                <c:formatCode>General</c:formatCode>
                <c:ptCount val="8"/>
                <c:pt idx="0">
                  <c:v>104</c:v>
                </c:pt>
                <c:pt idx="1">
                  <c:v>105</c:v>
                </c:pt>
                <c:pt idx="2">
                  <c:v>58.375</c:v>
                </c:pt>
                <c:pt idx="3">
                  <c:v>24</c:v>
                </c:pt>
                <c:pt idx="4">
                  <c:v>-73.625</c:v>
                </c:pt>
                <c:pt idx="5">
                  <c:v>-34.122999999999998</c:v>
                </c:pt>
                <c:pt idx="6">
                  <c:v>-83.21875</c:v>
                </c:pt>
                <c:pt idx="7">
                  <c:v>84.9375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61824"/>
        <c:axId val="107061248"/>
      </c:scatterChart>
      <c:valAx>
        <c:axId val="10706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061248"/>
        <c:crosses val="autoZero"/>
        <c:crossBetween val="midCat"/>
      </c:valAx>
      <c:valAx>
        <c:axId val="10706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061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91440</xdr:colOff>
      <xdr:row>1</xdr:row>
      <xdr:rowOff>30480</xdr:rowOff>
    </xdr:from>
    <xdr:to>
      <xdr:col>18</xdr:col>
      <xdr:colOff>396240</xdr:colOff>
      <xdr:row>15</xdr:row>
      <xdr:rowOff>68580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16</xdr:row>
      <xdr:rowOff>91440</xdr:rowOff>
    </xdr:from>
    <xdr:to>
      <xdr:col>18</xdr:col>
      <xdr:colOff>419100</xdr:colOff>
      <xdr:row>31</xdr:row>
      <xdr:rowOff>60960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:K19" headerRowDxfId="7" totalsRowDxfId="6">
  <autoFilter ref="B3:K19"/>
  <sortState ref="B4:K19">
    <sortCondition ref="E3:E19"/>
  </sortState>
  <tableColumns count="10">
    <tableColumn id="8" name="Trial" dataDxfId="5" totalsRowDxfId="4"/>
    <tableColumn id="1" name="Robot" totalsRowLabel="Total" dataDxfId="12"/>
    <tableColumn id="2" name="Direction" dataDxfId="11"/>
    <tableColumn id="3" name="Side" dataDxfId="10"/>
    <tableColumn id="4" name="Starting value" dataDxfId="9"/>
    <tableColumn id="5" name="Ending Value" dataDxfId="8"/>
    <tableColumn id="6" name="Change in value" dataDxfId="3">
      <calculatedColumnFormula>Table1[[#This Row],[Ending Value]]-Table1[[#This Row],[Starting value]]</calculatedColumnFormula>
    </tableColumn>
    <tableColumn id="9" name="Abs Change" dataDxfId="2">
      <calculatedColumnFormula>ABS(Table1[[#This Row],[Change in value]])</calculatedColumnFormula>
    </tableColumn>
    <tableColumn id="10" name="Distance(in)" dataDxfId="1"/>
    <tableColumn id="7" name="Abs Distance" totalsRowFunction="count" dataDxfId="0">
      <calculatedColumnFormula>ABS(Table1[[#This Row],[Distance(in)]])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tabSelected="1" workbookViewId="0">
      <selection activeCell="K22" sqref="K22"/>
    </sheetView>
  </sheetViews>
  <sheetFormatPr defaultRowHeight="14.4" x14ac:dyDescent="0.3"/>
  <cols>
    <col min="3" max="3" width="10.88671875" bestFit="1" customWidth="1"/>
    <col min="4" max="4" width="10.77734375" bestFit="1" customWidth="1"/>
    <col min="5" max="5" width="6.77734375" bestFit="1" customWidth="1"/>
    <col min="6" max="6" width="14.77734375" bestFit="1" customWidth="1"/>
    <col min="7" max="7" width="14.21875" bestFit="1" customWidth="1"/>
    <col min="8" max="8" width="16.6640625" bestFit="1" customWidth="1"/>
    <col min="9" max="10" width="16.6640625" customWidth="1"/>
    <col min="11" max="11" width="13.88671875" bestFit="1" customWidth="1"/>
  </cols>
  <sheetData>
    <row r="2" spans="2:11" ht="25.8" x14ac:dyDescent="0.5">
      <c r="B2" s="1" t="s">
        <v>6</v>
      </c>
      <c r="C2" s="1"/>
      <c r="D2" s="1"/>
      <c r="E2" s="1"/>
      <c r="F2" s="1"/>
      <c r="G2" s="1"/>
      <c r="H2" s="1"/>
      <c r="I2" s="1"/>
      <c r="J2" s="1"/>
      <c r="K2" s="1"/>
    </row>
    <row r="3" spans="2:11" x14ac:dyDescent="0.3">
      <c r="B3" s="4" t="s">
        <v>11</v>
      </c>
      <c r="C3" s="3" t="s">
        <v>0</v>
      </c>
      <c r="D3" s="3" t="s">
        <v>1</v>
      </c>
      <c r="E3" s="3" t="s">
        <v>4</v>
      </c>
      <c r="F3" s="3" t="s">
        <v>2</v>
      </c>
      <c r="G3" s="3" t="s">
        <v>3</v>
      </c>
      <c r="H3" s="3" t="s">
        <v>5</v>
      </c>
      <c r="I3" s="3" t="s">
        <v>12</v>
      </c>
      <c r="J3" s="3" t="s">
        <v>16</v>
      </c>
      <c r="K3" s="4" t="s">
        <v>15</v>
      </c>
    </row>
    <row r="4" spans="2:11" x14ac:dyDescent="0.3">
      <c r="B4" s="3">
        <v>1</v>
      </c>
      <c r="C4" s="2" t="s">
        <v>7</v>
      </c>
      <c r="D4" s="2" t="s">
        <v>8</v>
      </c>
      <c r="E4" s="2" t="s">
        <v>9</v>
      </c>
      <c r="F4" s="2">
        <v>0</v>
      </c>
      <c r="G4" s="2">
        <v>1427</v>
      </c>
      <c r="H4" s="2">
        <f>Table1[[#This Row],[Ending Value]]-Table1[[#This Row],[Starting value]]</f>
        <v>1427</v>
      </c>
      <c r="I4" s="2">
        <f>ABS(Table1[[#This Row],[Change in value]])</f>
        <v>1427</v>
      </c>
      <c r="J4" s="2">
        <v>104</v>
      </c>
      <c r="K4" s="2">
        <f>ABS(Table1[[#This Row],[Distance(in)]])</f>
        <v>104</v>
      </c>
    </row>
    <row r="5" spans="2:11" x14ac:dyDescent="0.3">
      <c r="B5" s="2">
        <v>2</v>
      </c>
      <c r="C5" s="2" t="s">
        <v>7</v>
      </c>
      <c r="D5" s="2" t="s">
        <v>8</v>
      </c>
      <c r="E5" s="2" t="s">
        <v>9</v>
      </c>
      <c r="F5" s="2">
        <v>0</v>
      </c>
      <c r="G5" s="2">
        <v>1365</v>
      </c>
      <c r="H5" s="2">
        <f>Table1[[#This Row],[Ending Value]]-Table1[[#This Row],[Starting value]]</f>
        <v>1365</v>
      </c>
      <c r="I5" s="2">
        <f>ABS(Table1[[#This Row],[Change in value]])</f>
        <v>1365</v>
      </c>
      <c r="J5" s="2">
        <v>105</v>
      </c>
      <c r="K5" s="2">
        <f>ABS(Table1[[#This Row],[Distance(in)]])</f>
        <v>105</v>
      </c>
    </row>
    <row r="6" spans="2:11" x14ac:dyDescent="0.3">
      <c r="B6" s="3">
        <v>3</v>
      </c>
      <c r="C6" s="2" t="s">
        <v>7</v>
      </c>
      <c r="D6" s="2" t="s">
        <v>8</v>
      </c>
      <c r="E6" s="2" t="s">
        <v>9</v>
      </c>
      <c r="F6" s="2">
        <v>0</v>
      </c>
      <c r="G6" s="2">
        <v>706</v>
      </c>
      <c r="H6" s="2">
        <f>Table1[[#This Row],[Ending Value]]-Table1[[#This Row],[Starting value]]</f>
        <v>706</v>
      </c>
      <c r="I6" s="2">
        <f>ABS(Table1[[#This Row],[Change in value]])</f>
        <v>706</v>
      </c>
      <c r="J6" s="2">
        <f>58+(3/8)</f>
        <v>58.375</v>
      </c>
      <c r="K6" s="2">
        <f>ABS(Table1[[#This Row],[Distance(in)]])</f>
        <v>58.375</v>
      </c>
    </row>
    <row r="7" spans="2:11" x14ac:dyDescent="0.3">
      <c r="B7" s="2">
        <v>4</v>
      </c>
      <c r="C7" s="2" t="s">
        <v>7</v>
      </c>
      <c r="D7" s="2" t="s">
        <v>8</v>
      </c>
      <c r="E7" s="2" t="s">
        <v>9</v>
      </c>
      <c r="F7" s="2">
        <v>0</v>
      </c>
      <c r="G7" s="2">
        <v>346</v>
      </c>
      <c r="H7" s="2">
        <f>Table1[[#This Row],[Ending Value]]-Table1[[#This Row],[Starting value]]</f>
        <v>346</v>
      </c>
      <c r="I7" s="2">
        <f>ABS(Table1[[#This Row],[Change in value]])</f>
        <v>346</v>
      </c>
      <c r="J7" s="2">
        <v>24</v>
      </c>
      <c r="K7" s="2">
        <f>ABS(Table1[[#This Row],[Distance(in)]])</f>
        <v>24</v>
      </c>
    </row>
    <row r="8" spans="2:11" x14ac:dyDescent="0.3">
      <c r="B8" s="3">
        <v>5</v>
      </c>
      <c r="C8" s="2" t="s">
        <v>7</v>
      </c>
      <c r="D8" s="2" t="s">
        <v>17</v>
      </c>
      <c r="E8" s="2" t="s">
        <v>9</v>
      </c>
      <c r="F8" s="2">
        <v>0</v>
      </c>
      <c r="G8" s="2">
        <v>-966</v>
      </c>
      <c r="H8" s="2">
        <f>Table1[[#This Row],[Ending Value]]-Table1[[#This Row],[Starting value]]</f>
        <v>-966</v>
      </c>
      <c r="I8" s="2">
        <f>ABS(Table1[[#This Row],[Change in value]])</f>
        <v>966</v>
      </c>
      <c r="J8" s="2">
        <f>(73+(5/8))*-1</f>
        <v>-73.625</v>
      </c>
      <c r="K8" s="2">
        <f>ABS(Table1[[#This Row],[Distance(in)]])</f>
        <v>73.625</v>
      </c>
    </row>
    <row r="9" spans="2:11" x14ac:dyDescent="0.3">
      <c r="B9" s="2">
        <v>6</v>
      </c>
      <c r="C9" s="2" t="s">
        <v>7</v>
      </c>
      <c r="D9" s="2" t="s">
        <v>17</v>
      </c>
      <c r="E9" s="2" t="s">
        <v>9</v>
      </c>
      <c r="F9" s="2">
        <v>0</v>
      </c>
      <c r="G9" s="2">
        <v>-484</v>
      </c>
      <c r="H9" s="2">
        <f>Table1[[#This Row],[Ending Value]]-Table1[[#This Row],[Starting value]]</f>
        <v>-484</v>
      </c>
      <c r="I9" s="2">
        <f>ABS(Table1[[#This Row],[Change in value]])</f>
        <v>484</v>
      </c>
      <c r="J9" s="2">
        <f>-1*(34.123)</f>
        <v>-34.122999999999998</v>
      </c>
      <c r="K9" s="2">
        <f>ABS(Table1[[#This Row],[Distance(in)]])</f>
        <v>34.122999999999998</v>
      </c>
    </row>
    <row r="10" spans="2:11" x14ac:dyDescent="0.3">
      <c r="B10" s="2">
        <v>7</v>
      </c>
      <c r="C10" s="2" t="s">
        <v>7</v>
      </c>
      <c r="D10" s="2" t="s">
        <v>17</v>
      </c>
      <c r="E10" s="2" t="s">
        <v>9</v>
      </c>
      <c r="F10" s="2">
        <v>0</v>
      </c>
      <c r="G10" s="2">
        <v>-1056</v>
      </c>
      <c r="H10" s="2">
        <f>Table1[[#This Row],[Ending Value]]-Table1[[#This Row],[Starting value]]</f>
        <v>-1056</v>
      </c>
      <c r="I10" s="2">
        <f>ABS(Table1[[#This Row],[Change in value]])</f>
        <v>1056</v>
      </c>
      <c r="J10" s="2">
        <f>-1*(83+(7/32))</f>
        <v>-83.21875</v>
      </c>
      <c r="K10" s="2">
        <f>ABS(Table1[[#This Row],[Distance(in)]])</f>
        <v>83.21875</v>
      </c>
    </row>
    <row r="11" spans="2:11" x14ac:dyDescent="0.3">
      <c r="B11" s="2">
        <v>8</v>
      </c>
      <c r="C11" s="2" t="s">
        <v>7</v>
      </c>
      <c r="D11" s="2" t="s">
        <v>8</v>
      </c>
      <c r="E11" s="2" t="s">
        <v>9</v>
      </c>
      <c r="F11" s="2">
        <v>0</v>
      </c>
      <c r="G11" s="2">
        <v>1616</v>
      </c>
      <c r="H11" s="2">
        <f>Table1[[#This Row],[Ending Value]]-Table1[[#This Row],[Starting value]]</f>
        <v>1616</v>
      </c>
      <c r="I11" s="2">
        <f>ABS(Table1[[#This Row],[Change in value]])</f>
        <v>1616</v>
      </c>
      <c r="J11" s="2">
        <f>84+(15/16)</f>
        <v>84.9375</v>
      </c>
      <c r="K11" s="2">
        <f>ABS(Table1[[#This Row],[Distance(in)]])</f>
        <v>84.9375</v>
      </c>
    </row>
    <row r="12" spans="2:11" x14ac:dyDescent="0.3">
      <c r="B12" s="2">
        <v>1</v>
      </c>
      <c r="C12" s="2" t="s">
        <v>7</v>
      </c>
      <c r="D12" s="2" t="s">
        <v>8</v>
      </c>
      <c r="E12" s="2" t="s">
        <v>10</v>
      </c>
      <c r="F12" s="2">
        <v>0</v>
      </c>
      <c r="G12" s="2">
        <v>1048</v>
      </c>
      <c r="H12" s="2">
        <f>Table1[[#This Row],[Ending Value]]-Table1[[#This Row],[Starting value]]</f>
        <v>1048</v>
      </c>
      <c r="I12" s="2">
        <f>ABS(Table1[[#This Row],[Change in value]])</f>
        <v>1048</v>
      </c>
      <c r="J12" s="2">
        <v>104</v>
      </c>
      <c r="K12" s="2">
        <f>ABS(Table1[[#This Row],[Distance(in)]])</f>
        <v>104</v>
      </c>
    </row>
    <row r="13" spans="2:11" x14ac:dyDescent="0.3">
      <c r="B13" s="2">
        <v>2</v>
      </c>
      <c r="C13" s="2" t="s">
        <v>7</v>
      </c>
      <c r="D13" s="2" t="s">
        <v>8</v>
      </c>
      <c r="E13" s="2" t="s">
        <v>10</v>
      </c>
      <c r="F13" s="2">
        <v>0</v>
      </c>
      <c r="G13" s="2">
        <v>1045</v>
      </c>
      <c r="H13" s="2">
        <f>Table1[[#This Row],[Ending Value]]-Table1[[#This Row],[Starting value]]</f>
        <v>1045</v>
      </c>
      <c r="I13" s="2">
        <f>ABS(Table1[[#This Row],[Change in value]])</f>
        <v>1045</v>
      </c>
      <c r="J13" s="2">
        <v>105</v>
      </c>
      <c r="K13" s="2">
        <f>ABS(Table1[[#This Row],[Distance(in)]])</f>
        <v>105</v>
      </c>
    </row>
    <row r="14" spans="2:11" x14ac:dyDescent="0.3">
      <c r="B14" s="2">
        <v>3</v>
      </c>
      <c r="C14" s="2" t="s">
        <v>7</v>
      </c>
      <c r="D14" s="2" t="s">
        <v>8</v>
      </c>
      <c r="E14" s="2" t="s">
        <v>10</v>
      </c>
      <c r="F14" s="2">
        <v>0</v>
      </c>
      <c r="G14" s="2">
        <v>606</v>
      </c>
      <c r="H14" s="2">
        <f>Table1[[#This Row],[Ending Value]]-Table1[[#This Row],[Starting value]]</f>
        <v>606</v>
      </c>
      <c r="I14" s="2">
        <f>ABS(Table1[[#This Row],[Change in value]])</f>
        <v>606</v>
      </c>
      <c r="J14" s="2">
        <f>58+(3/8)</f>
        <v>58.375</v>
      </c>
      <c r="K14" s="2">
        <f>ABS(Table1[[#This Row],[Distance(in)]])</f>
        <v>58.375</v>
      </c>
    </row>
    <row r="15" spans="2:11" x14ac:dyDescent="0.3">
      <c r="B15" s="2">
        <v>4</v>
      </c>
      <c r="C15" s="2" t="s">
        <v>7</v>
      </c>
      <c r="D15" s="2" t="s">
        <v>8</v>
      </c>
      <c r="E15" s="2" t="s">
        <v>10</v>
      </c>
      <c r="F15" s="2">
        <v>0</v>
      </c>
      <c r="G15" s="2">
        <v>243</v>
      </c>
      <c r="H15" s="2">
        <f>Table1[[#This Row],[Ending Value]]-Table1[[#This Row],[Starting value]]</f>
        <v>243</v>
      </c>
      <c r="I15" s="2">
        <f>ABS(Table1[[#This Row],[Change in value]])</f>
        <v>243</v>
      </c>
      <c r="J15" s="2">
        <v>24</v>
      </c>
      <c r="K15" s="2">
        <f>ABS(Table1[[#This Row],[Distance(in)]])</f>
        <v>24</v>
      </c>
    </row>
    <row r="16" spans="2:11" x14ac:dyDescent="0.3">
      <c r="B16" s="2">
        <v>5</v>
      </c>
      <c r="C16" s="2" t="s">
        <v>7</v>
      </c>
      <c r="D16" s="2" t="s">
        <v>17</v>
      </c>
      <c r="E16" s="2" t="s">
        <v>10</v>
      </c>
      <c r="F16" s="2">
        <v>0</v>
      </c>
      <c r="G16" s="2">
        <v>-728</v>
      </c>
      <c r="H16" s="2">
        <f>Table1[[#This Row],[Ending Value]]-Table1[[#This Row],[Starting value]]</f>
        <v>-728</v>
      </c>
      <c r="I16" s="2">
        <f>ABS(Table1[[#This Row],[Change in value]])</f>
        <v>728</v>
      </c>
      <c r="J16" s="2">
        <f>(73+(5/8))*-1</f>
        <v>-73.625</v>
      </c>
      <c r="K16" s="2">
        <f>ABS(Table1[[#This Row],[Distance(in)]])</f>
        <v>73.625</v>
      </c>
    </row>
    <row r="17" spans="2:11" x14ac:dyDescent="0.3">
      <c r="B17" s="2">
        <v>6</v>
      </c>
      <c r="C17" s="2" t="s">
        <v>7</v>
      </c>
      <c r="D17" s="2" t="s">
        <v>17</v>
      </c>
      <c r="E17" s="2" t="s">
        <v>10</v>
      </c>
      <c r="F17" s="2">
        <v>0</v>
      </c>
      <c r="G17" s="2">
        <v>-368</v>
      </c>
      <c r="H17" s="2">
        <f>Table1[[#This Row],[Ending Value]]-Table1[[#This Row],[Starting value]]</f>
        <v>-368</v>
      </c>
      <c r="I17" s="2">
        <f>ABS(Table1[[#This Row],[Change in value]])</f>
        <v>368</v>
      </c>
      <c r="J17" s="2">
        <f>-1*(34.123)</f>
        <v>-34.122999999999998</v>
      </c>
      <c r="K17" s="2">
        <f>ABS(Table1[[#This Row],[Distance(in)]])</f>
        <v>34.122999999999998</v>
      </c>
    </row>
    <row r="18" spans="2:11" x14ac:dyDescent="0.3">
      <c r="B18" s="2">
        <v>7</v>
      </c>
      <c r="C18" s="2" t="s">
        <v>7</v>
      </c>
      <c r="D18" s="2" t="s">
        <v>17</v>
      </c>
      <c r="E18" s="2" t="s">
        <v>10</v>
      </c>
      <c r="F18" s="2">
        <v>0</v>
      </c>
      <c r="G18" s="2">
        <v>-808</v>
      </c>
      <c r="H18" s="2">
        <f>Table1[[#This Row],[Ending Value]]-Table1[[#This Row],[Starting value]]</f>
        <v>-808</v>
      </c>
      <c r="I18" s="2">
        <f>ABS(Table1[[#This Row],[Change in value]])</f>
        <v>808</v>
      </c>
      <c r="J18" s="2">
        <f>-1*(83+(7/32))</f>
        <v>-83.21875</v>
      </c>
      <c r="K18" s="2">
        <f>ABS(Table1[[#This Row],[Distance(in)]])</f>
        <v>83.21875</v>
      </c>
    </row>
    <row r="19" spans="2:11" x14ac:dyDescent="0.3">
      <c r="B19" s="2">
        <v>8</v>
      </c>
      <c r="C19" s="2" t="s">
        <v>7</v>
      </c>
      <c r="D19" s="2" t="s">
        <v>8</v>
      </c>
      <c r="E19" s="2" t="s">
        <v>10</v>
      </c>
      <c r="F19" s="2">
        <v>0</v>
      </c>
      <c r="G19" s="2">
        <v>1206</v>
      </c>
      <c r="H19" s="2">
        <f>Table1[[#This Row],[Ending Value]]-Table1[[#This Row],[Starting value]]</f>
        <v>1206</v>
      </c>
      <c r="I19" s="2">
        <f>ABS(Table1[[#This Row],[Change in value]])</f>
        <v>1206</v>
      </c>
      <c r="J19" s="2">
        <f>84+(15/16)</f>
        <v>84.9375</v>
      </c>
      <c r="K19" s="2">
        <f>ABS(Table1[[#This Row],[Distance(in)]])</f>
        <v>84.9375</v>
      </c>
    </row>
    <row r="20" spans="2:11" ht="15" thickBot="1" x14ac:dyDescent="0.35"/>
    <row r="21" spans="2:11" ht="15.6" thickTop="1" thickBot="1" x14ac:dyDescent="0.35">
      <c r="B21" s="5" t="s">
        <v>13</v>
      </c>
      <c r="C21" s="6" t="s">
        <v>14</v>
      </c>
      <c r="D21" s="6"/>
      <c r="E21" s="6"/>
      <c r="F21" s="6"/>
      <c r="G21" s="6"/>
      <c r="H21" s="6"/>
    </row>
    <row r="22" spans="2:11" ht="15" thickTop="1" x14ac:dyDescent="0.3"/>
  </sheetData>
  <dataConsolidate/>
  <mergeCells count="2">
    <mergeCell ref="B2:K2"/>
    <mergeCell ref="C21:H2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Vargoal</dc:creator>
  <cp:lastModifiedBy>Vargoal</cp:lastModifiedBy>
  <dcterms:created xsi:type="dcterms:W3CDTF">2014-03-14T19:33:31Z</dcterms:created>
  <dcterms:modified xsi:type="dcterms:W3CDTF">2014-03-14T20:39:25Z</dcterms:modified>
</cp:coreProperties>
</file>